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56\Desktop\work\201908\20190819\在留邦人数\ＩＴ広報室\"/>
    </mc:Choice>
  </mc:AlternateContent>
  <bookViews>
    <workbookView xWindow="-15" yWindow="45" windowWidth="18840" windowHeight="13095" tabRatio="927"/>
  </bookViews>
  <sheets>
    <sheet name="0-1 表紙" sheetId="1" r:id="rId1"/>
    <sheet name="0-2 目次" sheetId="3" r:id="rId2"/>
    <sheet name="0-3 利用の手引き" sheetId="153" r:id="rId3"/>
    <sheet name="1. 統計の目的等" sheetId="84" r:id="rId4"/>
    <sheet name="2.1.邦人の動向 (全般)" sheetId="154" r:id="rId5"/>
    <sheet name="2.2.邦人数推移" sheetId="121" r:id="rId6"/>
    <sheet name="2.3.1 地域別邦人数推移" sheetId="122" r:id="rId7"/>
    <sheet name="2.3.2 地域別永住者数推移" sheetId="88" r:id="rId8"/>
    <sheet name="2.3.3 地域別長期滞在者数推移" sheetId="89" r:id="rId9"/>
    <sheet name="2.4 男女別邦人数推移" sheetId="123" r:id="rId10"/>
    <sheet name="2.5 年齢別邦人数" sheetId="124" r:id="rId11"/>
    <sheet name="2.6 長期滞在者の地域別職業構成" sheetId="125" r:id="rId12"/>
    <sheet name="2.7.1 国別邦人数上位５０位推移" sheetId="127" r:id="rId13"/>
    <sheet name="2.7.2 国別永住者数上位５０位推移" sheetId="128" r:id="rId14"/>
    <sheet name="2.7.3 国別長期滞在者数上位５０位推移" sheetId="129" r:id="rId15"/>
    <sheet name="2.8 在外公館別在留邦人数推移" sheetId="130" r:id="rId16"/>
    <sheet name="2.9 就学・地域別子女数" sheetId="104" r:id="rId17"/>
    <sheet name="3.1.日系企業の動向 (全般) " sheetId="110" r:id="rId18"/>
    <sheet name="3.2.(区分別)企業数推移" sheetId="111" r:id="rId19"/>
    <sheet name="3.3 地域別企業数推移" sheetId="132" r:id="rId20"/>
    <sheet name="3.4 国別日系企業数上位５０位推移" sheetId="99" r:id="rId21"/>
    <sheet name="3.5 在外公館別企業数推移" sheetId="101" r:id="rId22"/>
    <sheet name="4. 統計表（邦人数）（目次）" sheetId="133" r:id="rId23"/>
    <sheet name="4.1 邦人数（全体集計・地域別集計）" sheetId="146" r:id="rId24"/>
    <sheet name="4.2 邦人数（国別・在外公館別）" sheetId="148" r:id="rId25"/>
    <sheet name="5. 統計表 (企業数)（目次）" sheetId="134" r:id="rId26"/>
    <sheet name="5.1 企業数（全体集計・地域別集計）" sheetId="142" r:id="rId27"/>
    <sheet name="5.2 企業数（国別・在外公館別）" sheetId="144" r:id="rId28"/>
    <sheet name="6. 在外公館の管轄区域区分" sheetId="135" r:id="rId29"/>
    <sheet name="7. 裏表紙" sheetId="109" r:id="rId30"/>
  </sheets>
  <definedNames>
    <definedName name="_xlnm.Print_Area" localSheetId="2">'0-3 利用の手引き'!$A$1:$J$32</definedName>
    <definedName name="_xlnm.Print_Area" localSheetId="4">'2.1.邦人の動向 (全般)'!$A$1:$N$100</definedName>
    <definedName name="_xlnm.Print_Area" localSheetId="5">'2.2.邦人数推移'!$A$1:$M$79</definedName>
    <definedName name="_xlnm.Print_Area" localSheetId="6">'2.3.1 地域別邦人数推移'!$A$1:$N$49</definedName>
    <definedName name="_xlnm.Print_Area" localSheetId="7">'2.3.2 地域別永住者数推移'!$A$1:$N$49</definedName>
    <definedName name="_xlnm.Print_Area" localSheetId="8">'2.3.3 地域別長期滞在者数推移'!$A$1:$N$49</definedName>
    <definedName name="_xlnm.Print_Area" localSheetId="9">'2.4 男女別邦人数推移'!$A$1:$O$57</definedName>
    <definedName name="_xlnm.Print_Area" localSheetId="10">'2.5 年齢別邦人数'!$A$1:$U$65</definedName>
    <definedName name="_xlnm.Print_Area" localSheetId="11">'2.6 長期滞在者の地域別職業構成'!$A$1:$K$58</definedName>
    <definedName name="_xlnm.Print_Area" localSheetId="12">'2.7.1 国別邦人数上位５０位推移'!$A$2:$R$69</definedName>
    <definedName name="_xlnm.Print_Area" localSheetId="13">'2.7.2 国別永住者数上位５０位推移'!$A$2:$R$69</definedName>
    <definedName name="_xlnm.Print_Area" localSheetId="16">'2.9 就学・地域別子女数'!$A$1:$O$177</definedName>
    <definedName name="_xlnm.Print_Area" localSheetId="17">'3.1.日系企業の動向 (全般) '!$A$1:$M$28</definedName>
    <definedName name="_xlnm.Print_Area" localSheetId="18">'3.2.(区分別)企業数推移'!$A$1:$Q$70</definedName>
    <definedName name="_xlnm.Print_Area" localSheetId="19">'3.3 地域別企業数推移'!$A$1:$X$49</definedName>
    <definedName name="_xlnm.Print_Area" localSheetId="23">'4.1 邦人数（全体集計・地域別集計）'!$A$1:$DF$18</definedName>
    <definedName name="_xlnm.Print_Area" localSheetId="24">'4.2 邦人数（国別・在外公館別）'!$A$1:$DJ$386</definedName>
    <definedName name="_xlnm.Print_Area" localSheetId="25">'5. 統計表 (企業数)（目次）'!$A$1:$G$49</definedName>
    <definedName name="_xlnm.Print_Area" localSheetId="29">'7. 裏表紙'!$A$1:$E$65</definedName>
    <definedName name="Z_0524B10C_54A0_4773_8DD3_5C9FBD0D5A65_.wvu.FilterData" localSheetId="23" hidden="1">'4.1 邦人数（全体集計・地域別集計）'!$A$6:$DG$16</definedName>
    <definedName name="Z_0524B10C_54A0_4773_8DD3_5C9FBD0D5A65_.wvu.FilterData" localSheetId="24" hidden="1">'4.2 邦人数（国別・在外公館別）'!$A$6:$DK$385</definedName>
    <definedName name="Z_0524B10C_54A0_4773_8DD3_5C9FBD0D5A65_.wvu.FilterData" localSheetId="27" hidden="1">'5.2 企業数（国別・在外公館別）'!$A$5:$J$373</definedName>
    <definedName name="Z_13EF13FF_581F_4964_8845_9FE198A7AB07_.wvu.FilterData" localSheetId="23" hidden="1">'4.1 邦人数（全体集計・地域別集計）'!$A$6:$DG$16</definedName>
    <definedName name="Z_13EF13FF_581F_4964_8845_9FE198A7AB07_.wvu.FilterData" localSheetId="24" hidden="1">'4.2 邦人数（国別・在外公館別）'!$A$6:$DK$385</definedName>
    <definedName name="Z_13EF13FF_581F_4964_8845_9FE198A7AB07_.wvu.FilterData" localSheetId="27" hidden="1">'5.2 企業数（国別・在外公館別）'!$A$5:$AR$373</definedName>
    <definedName name="Z_53BC2C69_2068_44E3_8737_A247725BF652_.wvu.FilterData" localSheetId="23" hidden="1">'4.1 邦人数（全体集計・地域別集計）'!$A$6:$DG$16</definedName>
    <definedName name="Z_53BC2C69_2068_44E3_8737_A247725BF652_.wvu.FilterData" localSheetId="24" hidden="1">'4.2 邦人数（国別・在外公館別）'!$A$6:$DK$385</definedName>
    <definedName name="Z_53BC2C69_2068_44E3_8737_A247725BF652_.wvu.FilterData" localSheetId="27" hidden="1">'5.2 企業数（国別・在外公館別）'!$A$5:$AR$373</definedName>
    <definedName name="Z_63097636_E979_474E_82E8_C2AA8A2B0B97_.wvu.FilterData" localSheetId="23" hidden="1">'4.1 邦人数（全体集計・地域別集計）'!$A$6:$DG$16</definedName>
    <definedName name="Z_63097636_E979_474E_82E8_C2AA8A2B0B97_.wvu.FilterData" localSheetId="24" hidden="1">'4.2 邦人数（国別・在外公館別）'!$A$6:$DK$385</definedName>
    <definedName name="Z_63097636_E979_474E_82E8_C2AA8A2B0B97_.wvu.FilterData" localSheetId="27" hidden="1">'5.2 企業数（国別・在外公館別）'!$A$5:$J$373</definedName>
    <definedName name="Z_66FE8D60_FCE6_4B1B_9167_A23ACD1C9E23_.wvu.FilterData" localSheetId="23" hidden="1">'4.1 邦人数（全体集計・地域別集計）'!$A$6:$DG$16</definedName>
    <definedName name="Z_66FE8D60_FCE6_4B1B_9167_A23ACD1C9E23_.wvu.FilterData" localSheetId="24" hidden="1">'4.2 邦人数（国別・在外公館別）'!$A$6:$DK$385</definedName>
    <definedName name="Z_66FE8D60_FCE6_4B1B_9167_A23ACD1C9E23_.wvu.FilterData" localSheetId="27" hidden="1">'5.2 企業数（国別・在外公館別）'!$A$5:$AR$373</definedName>
    <definedName name="Z_6804A6CB_8D61_43F0_8C8B_62A059BFEB7F_.wvu.FilterData" localSheetId="23" hidden="1">'4.1 邦人数（全体集計・地域別集計）'!$A$6:$DG$16</definedName>
    <definedName name="Z_6804A6CB_8D61_43F0_8C8B_62A059BFEB7F_.wvu.FilterData" localSheetId="24" hidden="1">'4.2 邦人数（国別・在外公館別）'!$A$6:$DK$385</definedName>
    <definedName name="Z_6804A6CB_8D61_43F0_8C8B_62A059BFEB7F_.wvu.FilterData" localSheetId="27" hidden="1">'5.2 企業数（国別・在外公館別）'!$A$5:$J$373</definedName>
    <definedName name="Z_971AFF35_ECFF_4B3B_ABB3_463382411A51_.wvu.Cols" localSheetId="23" hidden="1">'4.1 邦人数（全体集計・地域別集計）'!$D:$D,'4.1 邦人数（全体集計・地域別集計）'!$F:$I,'4.1 邦人数（全体集計・地域別集計）'!#REF!,'4.1 邦人数（全体集計・地域別集計）'!$Q:$T,'4.1 邦人数（全体集計・地域別集計）'!$AB:$AE,'4.1 邦人数（全体集計・地域別集計）'!$AM:$AO,'4.1 邦人数（全体集計・地域別集計）'!#REF!,'4.1 邦人数（全体集計・地域別集計）'!#REF!,'4.1 邦人数（全体集計・地域別集計）'!#REF!,'4.1 邦人数（全体集計・地域別集計）'!#REF!,'4.1 邦人数（全体集計・地域別集計）'!$AV:$AX,'4.1 邦人数（全体集計・地域別集計）'!#REF!,'4.1 邦人数（全体集計・地域別集計）'!#REF!,'4.1 邦人数（全体集計・地域別集計）'!#REF!,'4.1 邦人数（全体集計・地域別集計）'!#REF!,'4.1 邦人数（全体集計・地域別集計）'!$BE:$BG,'4.1 邦人数（全体集計・地域別集計）'!#REF!,'4.1 邦人数（全体集計・地域別集計）'!#REF!,'4.1 邦人数（全体集計・地域別集計）'!#REF!,'4.1 邦人数（全体集計・地域別集計）'!#REF!,'4.1 邦人数（全体集計・地域別集計）'!$BN:$BP,'4.1 邦人数（全体集計・地域別集計）'!#REF!,'4.1 邦人数（全体集計・地域別集計）'!#REF!,'4.1 邦人数（全体集計・地域別集計）'!#REF!,'4.1 邦人数（全体集計・地域別集計）'!#REF!,'4.1 邦人数（全体集計・地域別集計）'!$BW:$BY,'4.1 邦人数（全体集計・地域別集計）'!#REF!,'4.1 邦人数（全体集計・地域別集計）'!#REF!,'4.1 邦人数（全体集計・地域別集計）'!#REF!,'4.1 邦人数（全体集計・地域別集計）'!#REF!,'4.1 邦人数（全体集計・地域別集計）'!$CF:$CH,'4.1 邦人数（全体集計・地域別集計）'!#REF!,'4.1 邦人数（全体集計・地域別集計）'!#REF!,'4.1 邦人数（全体集計・地域別集計）'!#REF!,'4.1 邦人数（全体集計・地域別集計）'!$DG:$DG</definedName>
    <definedName name="Z_971AFF35_ECFF_4B3B_ABB3_463382411A51_.wvu.Cols" localSheetId="24" hidden="1">'4.2 邦人数（国別・在外公館別）'!$DG:$DJ,'4.2 邦人数（国別・在外公館別）'!$E:$H,'4.2 邦人数（国別・在外公館別）'!#REF!,'4.2 邦人数（国別・在外公館別）'!$Q:$T,'4.2 邦人数（国別・在外公館別）'!$AB:$AE,'4.2 邦人数（国別・在外公館別）'!$AM:$AO,'4.2 邦人数（国別・在外公館別）'!#REF!,'4.2 邦人数（国別・在外公館別）'!#REF!,'4.2 邦人数（国別・在外公館別）'!#REF!,'4.2 邦人数（国別・在外公館別）'!#REF!,'4.2 邦人数（国別・在外公館別）'!$AV:$AX,'4.2 邦人数（国別・在外公館別）'!#REF!,'4.2 邦人数（国別・在外公館別）'!#REF!,'4.2 邦人数（国別・在外公館別）'!#REF!,'4.2 邦人数（国別・在外公館別）'!#REF!,'4.2 邦人数（国別・在外公館別）'!$BE:$BG,'4.2 邦人数（国別・在外公館別）'!#REF!,'4.2 邦人数（国別・在外公館別）'!#REF!,'4.2 邦人数（国別・在外公館別）'!#REF!,'4.2 邦人数（国別・在外公館別）'!#REF!,'4.2 邦人数（国別・在外公館別）'!$BN:$BP,'4.2 邦人数（国別・在外公館別）'!#REF!,'4.2 邦人数（国別・在外公館別）'!#REF!,'4.2 邦人数（国別・在外公館別）'!#REF!,'4.2 邦人数（国別・在外公館別）'!#REF!,'4.2 邦人数（国別・在外公館別）'!$BW:$BY,'4.2 邦人数（国別・在外公館別）'!#REF!,'4.2 邦人数（国別・在外公館別）'!#REF!,'4.2 邦人数（国別・在外公館別）'!#REF!,'4.2 邦人数（国別・在外公館別）'!#REF!,'4.2 邦人数（国別・在外公館別）'!$CF:$CH,'4.2 邦人数（国別・在外公館別）'!#REF!,'4.2 邦人数（国別・在外公館別）'!#REF!,'4.2 邦人数（国別・在外公館別）'!#REF!,'4.2 邦人数（国別・在外公館別）'!$DK:$DK</definedName>
    <definedName name="Z_971AFF35_ECFF_4B3B_ABB3_463382411A51_.wvu.Cols" localSheetId="27" hidden="1">'5.2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企業数（国別・在外公館別）'!$A:$AR</definedName>
    <definedName name="Z_971AFF35_ECFF_4B3B_ABB3_463382411A51_.wvu.FilterData" localSheetId="23" hidden="1">'4.1 邦人数（全体集計・地域別集計）'!$A$6:$DG$16</definedName>
    <definedName name="Z_971AFF35_ECFF_4B3B_ABB3_463382411A51_.wvu.FilterData" localSheetId="24" hidden="1">'4.2 邦人数（国別・在外公館別）'!$A$6:$DK$385</definedName>
    <definedName name="Z_971AFF35_ECFF_4B3B_ABB3_463382411A51_.wvu.FilterData" localSheetId="27" hidden="1">'5.2 企業数（国別・在外公館別）'!$A$5:$AR$373</definedName>
    <definedName name="Z_971AFF35_ECFF_4B3B_ABB3_463382411A51_.wvu.PrintTitles" localSheetId="23" hidden="1">'4.1 邦人数（全体集計・地域別集計）'!$A:$C,'4.1 邦人数（全体集計・地域別集計）'!$3:$4</definedName>
    <definedName name="Z_971AFF35_ECFF_4B3B_ABB3_463382411A51_.wvu.PrintTitles" localSheetId="24" hidden="1">'4.2 邦人数（国別・在外公館別）'!$A:$C,'4.2 邦人数（国別・在外公館別）'!$3:$4</definedName>
    <definedName name="Z_971AFF35_ECFF_4B3B_ABB3_463382411A51_.wvu.PrintTitles" localSheetId="27" hidden="1">'5.2 企業数（国別・在外公館別）'!#REF!,'5.2 企業数（国別・在外公館別）'!#REF!</definedName>
    <definedName name="Z_971AFF35_ECFF_4B3B_ABB3_463382411A51_.wvu.Rows" localSheetId="23" hidden="1">'4.1 邦人数（全体集計・地域別集計）'!$2:$2</definedName>
    <definedName name="Z_971AFF35_ECFF_4B3B_ABB3_463382411A51_.wvu.Rows" localSheetId="24" hidden="1">'4.2 邦人数（国別・在外公館別）'!$2:$2</definedName>
    <definedName name="Z_971AFF35_ECFF_4B3B_ABB3_463382411A51_.wvu.Rows" localSheetId="27" hidden="1">'5.2 企業数（国別・在外公館別）'!#REF!</definedName>
    <definedName name="Z_A6420CF8_7431_4CE9_B5F0_BC320869D62E_.wvu.FilterData" localSheetId="23" hidden="1">'4.1 邦人数（全体集計・地域別集計）'!$A$6:$DG$16</definedName>
    <definedName name="Z_A6420CF8_7431_4CE9_B5F0_BC320869D62E_.wvu.FilterData" localSheetId="24" hidden="1">'4.2 邦人数（国別・在外公館別）'!$A$6:$DK$385</definedName>
    <definedName name="Z_A6420CF8_7431_4CE9_B5F0_BC320869D62E_.wvu.FilterData" localSheetId="27" hidden="1">'5.2 企業数（国別・在外公館別）'!$A$5:$J$373</definedName>
    <definedName name="Z_B01D9D1A_F86F_4FDB_81D1_1200230B9744_.wvu.FilterData" localSheetId="23" hidden="1">'4.1 邦人数（全体集計・地域別集計）'!$A$6:$DG$16</definedName>
    <definedName name="Z_B01D9D1A_F86F_4FDB_81D1_1200230B9744_.wvu.FilterData" localSheetId="24" hidden="1">'4.2 邦人数（国別・在外公館別）'!$A$6:$DK$385</definedName>
    <definedName name="Z_B01D9D1A_F86F_4FDB_81D1_1200230B9744_.wvu.FilterData" localSheetId="27" hidden="1">'5.2 企業数（国別・在外公館別）'!$A$5:$AR$373</definedName>
    <definedName name="Z_B69EDB8E_14C5_4EE5_8D7A_814CE208B148_.wvu.FilterData" localSheetId="23" hidden="1">'4.1 邦人数（全体集計・地域別集計）'!$A$6:$DG$16</definedName>
    <definedName name="Z_B69EDB8E_14C5_4EE5_8D7A_814CE208B148_.wvu.FilterData" localSheetId="24" hidden="1">'4.2 邦人数（国別・在外公館別）'!$A$6:$DK$385</definedName>
    <definedName name="Z_B69EDB8E_14C5_4EE5_8D7A_814CE208B148_.wvu.FilterData" localSheetId="27" hidden="1">'5.2 企業数（国別・在外公館別）'!$A$5:$AR$373</definedName>
    <definedName name="Z_C50E4BE8_965D_4FD4_9408_9B1A69155A5F_.wvu.FilterData" localSheetId="23" hidden="1">'4.1 邦人数（全体集計・地域別集計）'!$A$6:$DG$16</definedName>
    <definedName name="Z_C50E4BE8_965D_4FD4_9408_9B1A69155A5F_.wvu.FilterData" localSheetId="24" hidden="1">'4.2 邦人数（国別・在外公館別）'!$A$6:$DK$385</definedName>
    <definedName name="Z_C50E4BE8_965D_4FD4_9408_9B1A69155A5F_.wvu.FilterData" localSheetId="27" hidden="1">'5.2 企業数（国別・在外公館別）'!$A$5:$J$373</definedName>
    <definedName name="Z_D3A6F38C_0374_4C0D_BA84_831DA2994DA1_.wvu.Cols" localSheetId="23" hidden="1">'4.1 邦人数（全体集計・地域別集計）'!$D:$D,'4.1 邦人数（全体集計・地域別集計）'!$F:$I,'4.1 邦人数（全体集計・地域別集計）'!#REF!,'4.1 邦人数（全体集計・地域別集計）'!$Q:$T,'4.1 邦人数（全体集計・地域別集計）'!$AB:$AE,'4.1 邦人数（全体集計・地域別集計）'!$AM:$AO,'4.1 邦人数（全体集計・地域別集計）'!#REF!,'4.1 邦人数（全体集計・地域別集計）'!#REF!,'4.1 邦人数（全体集計・地域別集計）'!#REF!,'4.1 邦人数（全体集計・地域別集計）'!#REF!,'4.1 邦人数（全体集計・地域別集計）'!$AV:$AX,'4.1 邦人数（全体集計・地域別集計）'!#REF!,'4.1 邦人数（全体集計・地域別集計）'!#REF!,'4.1 邦人数（全体集計・地域別集計）'!#REF!,'4.1 邦人数（全体集計・地域別集計）'!#REF!,'4.1 邦人数（全体集計・地域別集計）'!$BE:$BG,'4.1 邦人数（全体集計・地域別集計）'!#REF!,'4.1 邦人数（全体集計・地域別集計）'!#REF!,'4.1 邦人数（全体集計・地域別集計）'!#REF!,'4.1 邦人数（全体集計・地域別集計）'!#REF!,'4.1 邦人数（全体集計・地域別集計）'!$BN:$BP,'4.1 邦人数（全体集計・地域別集計）'!#REF!,'4.1 邦人数（全体集計・地域別集計）'!#REF!,'4.1 邦人数（全体集計・地域別集計）'!#REF!,'4.1 邦人数（全体集計・地域別集計）'!#REF!,'4.1 邦人数（全体集計・地域別集計）'!$BW:$BY,'4.1 邦人数（全体集計・地域別集計）'!#REF!,'4.1 邦人数（全体集計・地域別集計）'!#REF!,'4.1 邦人数（全体集計・地域別集計）'!#REF!,'4.1 邦人数（全体集計・地域別集計）'!#REF!,'4.1 邦人数（全体集計・地域別集計）'!$CF:$CH,'4.1 邦人数（全体集計・地域別集計）'!#REF!,'4.1 邦人数（全体集計・地域別集計）'!#REF!,'4.1 邦人数（全体集計・地域別集計）'!#REF!,'4.1 邦人数（全体集計・地域別集計）'!$DG:$DG</definedName>
    <definedName name="Z_D3A6F38C_0374_4C0D_BA84_831DA2994DA1_.wvu.Cols" localSheetId="24" hidden="1">'4.2 邦人数（国別・在外公館別）'!$DG:$DJ,'4.2 邦人数（国別・在外公館別）'!$E:$H,'4.2 邦人数（国別・在外公館別）'!#REF!,'4.2 邦人数（国別・在外公館別）'!$Q:$T,'4.2 邦人数（国別・在外公館別）'!$AB:$AE,'4.2 邦人数（国別・在外公館別）'!$AM:$AO,'4.2 邦人数（国別・在外公館別）'!#REF!,'4.2 邦人数（国別・在外公館別）'!#REF!,'4.2 邦人数（国別・在外公館別）'!#REF!,'4.2 邦人数（国別・在外公館別）'!#REF!,'4.2 邦人数（国別・在外公館別）'!$AV:$AX,'4.2 邦人数（国別・在外公館別）'!#REF!,'4.2 邦人数（国別・在外公館別）'!#REF!,'4.2 邦人数（国別・在外公館別）'!#REF!,'4.2 邦人数（国別・在外公館別）'!#REF!,'4.2 邦人数（国別・在外公館別）'!$BE:$BG,'4.2 邦人数（国別・在外公館別）'!#REF!,'4.2 邦人数（国別・在外公館別）'!#REF!,'4.2 邦人数（国別・在外公館別）'!#REF!,'4.2 邦人数（国別・在外公館別）'!#REF!,'4.2 邦人数（国別・在外公館別）'!$BN:$BP,'4.2 邦人数（国別・在外公館別）'!#REF!,'4.2 邦人数（国別・在外公館別）'!#REF!,'4.2 邦人数（国別・在外公館別）'!#REF!,'4.2 邦人数（国別・在外公館別）'!#REF!,'4.2 邦人数（国別・在外公館別）'!$BW:$BY,'4.2 邦人数（国別・在外公館別）'!#REF!,'4.2 邦人数（国別・在外公館別）'!#REF!,'4.2 邦人数（国別・在外公館別）'!#REF!,'4.2 邦人数（国別・在外公館別）'!#REF!,'4.2 邦人数（国別・在外公館別）'!$CF:$CH,'4.2 邦人数（国別・在外公館別）'!#REF!,'4.2 邦人数（国別・在外公館別）'!#REF!,'4.2 邦人数（国別・在外公館別）'!#REF!,'4.2 邦人数（国別・在外公館別）'!$DK:$DK</definedName>
    <definedName name="Z_D3A6F38C_0374_4C0D_BA84_831DA2994DA1_.wvu.Cols" localSheetId="27" hidden="1">'5.2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企業数（国別・在外公館別）'!#REF!,'5.2 企業数（国別・在外公館別）'!$A:$AR</definedName>
    <definedName name="Z_D3A6F38C_0374_4C0D_BA84_831DA2994DA1_.wvu.FilterData" localSheetId="23" hidden="1">'4.1 邦人数（全体集計・地域別集計）'!$A$6:$DG$16</definedName>
    <definedName name="Z_D3A6F38C_0374_4C0D_BA84_831DA2994DA1_.wvu.FilterData" localSheetId="24" hidden="1">'4.2 邦人数（国別・在外公館別）'!$A$6:$DK$385</definedName>
    <definedName name="Z_D3A6F38C_0374_4C0D_BA84_831DA2994DA1_.wvu.FilterData" localSheetId="27" hidden="1">'5.2 企業数（国別・在外公館別）'!$A$5:$AR$373</definedName>
    <definedName name="Z_D3A6F38C_0374_4C0D_BA84_831DA2994DA1_.wvu.PrintTitles" localSheetId="23" hidden="1">'4.1 邦人数（全体集計・地域別集計）'!$A:$C,'4.1 邦人数（全体集計・地域別集計）'!$3:$4</definedName>
    <definedName name="Z_D3A6F38C_0374_4C0D_BA84_831DA2994DA1_.wvu.PrintTitles" localSheetId="24" hidden="1">'4.2 邦人数（国別・在外公館別）'!$A:$C,'4.2 邦人数（国別・在外公館別）'!$3:$4</definedName>
    <definedName name="Z_D3A6F38C_0374_4C0D_BA84_831DA2994DA1_.wvu.PrintTitles" localSheetId="27" hidden="1">'5.2 企業数（国別・在外公館別）'!#REF!,'5.2 企業数（国別・在外公館別）'!#REF!</definedName>
    <definedName name="Z_D3A6F38C_0374_4C0D_BA84_831DA2994DA1_.wvu.Rows" localSheetId="23" hidden="1">'4.1 邦人数（全体集計・地域別集計）'!$2:$2</definedName>
    <definedName name="Z_D3A6F38C_0374_4C0D_BA84_831DA2994DA1_.wvu.Rows" localSheetId="24" hidden="1">'4.2 邦人数（国別・在外公館別）'!$2:$2</definedName>
    <definedName name="Z_D3A6F38C_0374_4C0D_BA84_831DA2994DA1_.wvu.Rows" localSheetId="27" hidden="1">'5.2 企業数（国別・在外公館別）'!#REF!</definedName>
    <definedName name="Z_E0398E86_F99F_4C2F_9B40_23D9B3D7F20B_.wvu.FilterData" localSheetId="23" hidden="1">'4.1 邦人数（全体集計・地域別集計）'!$A$6:$DG$16</definedName>
    <definedName name="Z_E0398E86_F99F_4C2F_9B40_23D9B3D7F20B_.wvu.FilterData" localSheetId="24" hidden="1">'4.2 邦人数（国別・在外公館別）'!$A$6:$DK$385</definedName>
    <definedName name="Z_E0398E86_F99F_4C2F_9B40_23D9B3D7F20B_.wvu.FilterData" localSheetId="27" hidden="1">'5.2 企業数（国別・在外公館別）'!$A$5:$J$373</definedName>
    <definedName name="Z_E2F7FB39_8A05_4659_BA90_8674C9E3DC0E_.wvu.FilterData" localSheetId="23" hidden="1">'4.1 邦人数（全体集計・地域別集計）'!$A$6:$DG$16</definedName>
    <definedName name="Z_E2F7FB39_8A05_4659_BA90_8674C9E3DC0E_.wvu.FilterData" localSheetId="24" hidden="1">'4.2 邦人数（国別・在外公館別）'!$A$6:$DK$385</definedName>
    <definedName name="Z_E2F7FB39_8A05_4659_BA90_8674C9E3DC0E_.wvu.FilterData" localSheetId="27" hidden="1">'5.2 企業数（国別・在外公館別）'!$A$5:$J$373</definedName>
    <definedName name="Z_E7619D9E_DA6C_463D_BE95_05147E3EBED8_.wvu.FilterData" localSheetId="23" hidden="1">'4.1 邦人数（全体集計・地域別集計）'!$A$6:$DG$16</definedName>
    <definedName name="Z_E7619D9E_DA6C_463D_BE95_05147E3EBED8_.wvu.FilterData" localSheetId="24" hidden="1">'4.2 邦人数（国別・在外公館別）'!$A$6:$DK$385</definedName>
    <definedName name="Z_E7619D9E_DA6C_463D_BE95_05147E3EBED8_.wvu.FilterData" localSheetId="27" hidden="1">'5.2 企業数（国別・在外公館別）'!$A$5:$AR$373</definedName>
    <definedName name="Z_EF3213A5_7162_4F96_A91B_2B3C52265B50_.wvu.FilterData" localSheetId="23" hidden="1">'4.1 邦人数（全体集計・地域別集計）'!$A$6:$DG$16</definedName>
    <definedName name="Z_EF3213A5_7162_4F96_A91B_2B3C52265B50_.wvu.FilterData" localSheetId="24" hidden="1">'4.2 邦人数（国別・在外公館別）'!$A$6:$DK$385</definedName>
    <definedName name="Z_EF3213A5_7162_4F96_A91B_2B3C52265B50_.wvu.FilterData" localSheetId="27" hidden="1">'5.2 企業数（国別・在外公館別）'!$A$5:$AR$373</definedName>
    <definedName name="Z_F7D335C4_378A_40DF_930D_7252471FE5CC_.wvu.FilterData" localSheetId="23" hidden="1">'4.1 邦人数（全体集計・地域別集計）'!$A$6:$DG$16</definedName>
    <definedName name="Z_F7D335C4_378A_40DF_930D_7252471FE5CC_.wvu.FilterData" localSheetId="24" hidden="1">'4.2 邦人数（国別・在外公館別）'!$A$6:$DK$385</definedName>
    <definedName name="Z_F7D335C4_378A_40DF_930D_7252471FE5CC_.wvu.FilterData" localSheetId="27" hidden="1">'5.2 企業数（国別・在外公館別）'!$A$5:$J$373</definedName>
    <definedName name="Z_F7FDA452_40A3_42A2_A437_4834F81F8827_.wvu.FilterData" localSheetId="23" hidden="1">'4.1 邦人数（全体集計・地域別集計）'!$A$6:$DG$16</definedName>
    <definedName name="Z_F7FDA452_40A3_42A2_A437_4834F81F8827_.wvu.FilterData" localSheetId="24" hidden="1">'4.2 邦人数（国別・在外公館別）'!$A$6:$DK$385</definedName>
    <definedName name="Z_F7FDA452_40A3_42A2_A437_4834F81F8827_.wvu.FilterData" localSheetId="27" hidden="1">'5.2 企業数（国別・在外公館別）'!$A$5:$AR$373</definedName>
    <definedName name="Z_FDC85BEB_B4B9_4793_B522_F9B51743DA42_.wvu.FilterData" localSheetId="23" hidden="1">'4.1 邦人数（全体集計・地域別集計）'!$A$6:$DG$16</definedName>
    <definedName name="Z_FDC85BEB_B4B9_4793_B522_F9B51743DA42_.wvu.FilterData" localSheetId="24" hidden="1">'4.2 邦人数（国別・在外公館別）'!$A$6:$DK$385</definedName>
    <definedName name="Z_FDC85BEB_B4B9_4793_B522_F9B51743DA42_.wvu.FilterData" localSheetId="27" hidden="1">'5.2 企業数（国別・在外公館別）'!$A$5:$J$373</definedName>
  </definedNames>
  <calcPr calcId="162913"/>
</workbook>
</file>

<file path=xl/calcChain.xml><?xml version="1.0" encoding="utf-8"?>
<calcChain xmlns="http://schemas.openxmlformats.org/spreadsheetml/2006/main">
  <c r="AA70" i="154" l="1"/>
  <c r="AA69" i="154"/>
  <c r="AA68" i="154"/>
  <c r="AA67" i="154"/>
  <c r="AA66" i="154"/>
  <c r="AA64" i="154"/>
  <c r="AA62" i="154"/>
  <c r="N70" i="154"/>
  <c r="M70" i="154"/>
  <c r="N69" i="154"/>
  <c r="M69" i="154"/>
  <c r="N68" i="154"/>
  <c r="M68" i="154"/>
  <c r="N67" i="154"/>
  <c r="M67" i="154"/>
  <c r="N66" i="154"/>
  <c r="M66" i="154"/>
  <c r="N65" i="154"/>
  <c r="M65" i="154"/>
  <c r="N64" i="154"/>
  <c r="M64" i="154"/>
  <c r="T8" i="129" l="1"/>
  <c r="T9" i="129"/>
  <c r="T10" i="129"/>
  <c r="T11" i="129"/>
  <c r="T12" i="129"/>
  <c r="T13" i="129"/>
  <c r="T14" i="129"/>
  <c r="T15" i="129"/>
  <c r="T16" i="129"/>
  <c r="T17" i="129"/>
  <c r="T7" i="129"/>
  <c r="E18" i="101" l="1"/>
  <c r="E27" i="101"/>
  <c r="E45" i="101"/>
  <c r="E49" i="101"/>
  <c r="E54" i="101"/>
  <c r="E64" i="101"/>
  <c r="E80" i="101"/>
  <c r="E89" i="101"/>
  <c r="E103" i="101"/>
  <c r="E111" i="101"/>
  <c r="E115" i="101"/>
  <c r="E126" i="101"/>
  <c r="E142" i="101"/>
  <c r="E145" i="101"/>
  <c r="E151" i="101"/>
  <c r="E163" i="101"/>
  <c r="E169" i="101"/>
  <c r="E178" i="101"/>
  <c r="E179" i="101"/>
  <c r="E181" i="101"/>
  <c r="E192" i="101"/>
  <c r="E201" i="101"/>
  <c r="E206" i="101"/>
  <c r="E207" i="101"/>
  <c r="E230" i="101"/>
  <c r="E233" i="101"/>
  <c r="E239" i="101"/>
  <c r="E254" i="101"/>
  <c r="E267" i="101"/>
  <c r="E285" i="130" l="1"/>
  <c r="E266" i="130"/>
  <c r="E265" i="130"/>
  <c r="E263" i="130"/>
  <c r="E261" i="130"/>
  <c r="E252" i="130"/>
  <c r="E235" i="130"/>
  <c r="E221" i="130"/>
  <c r="E219" i="130"/>
  <c r="E218" i="130"/>
  <c r="E195" i="130"/>
  <c r="E187" i="130"/>
  <c r="E183" i="130"/>
  <c r="E164" i="130"/>
  <c r="E163" i="130"/>
  <c r="E153" i="130"/>
  <c r="E152" i="130"/>
  <c r="E130" i="130"/>
  <c r="E124" i="130"/>
  <c r="E113" i="130"/>
  <c r="E92" i="130"/>
  <c r="E79" i="130"/>
  <c r="E75" i="130"/>
  <c r="E63" i="130"/>
  <c r="E58" i="130"/>
  <c r="E57" i="130"/>
  <c r="E25" i="130"/>
  <c r="E17" i="130"/>
  <c r="E8" i="130"/>
  <c r="AB20" i="132" l="1"/>
  <c r="AB24" i="132"/>
  <c r="AB19" i="132"/>
  <c r="AD22" i="132"/>
  <c r="AD26" i="132"/>
  <c r="AE20" i="132"/>
  <c r="AE24" i="132"/>
  <c r="AF20" i="132"/>
  <c r="AF24" i="132"/>
  <c r="AF19" i="132"/>
  <c r="AH20" i="132"/>
  <c r="AH22" i="132"/>
  <c r="AH24" i="132"/>
  <c r="AH26" i="132"/>
  <c r="AH19" i="132"/>
  <c r="AI21" i="132"/>
  <c r="AI25" i="132"/>
  <c r="AJ19" i="132"/>
  <c r="AJ21" i="132"/>
  <c r="AJ23" i="132"/>
  <c r="AJ25" i="132"/>
  <c r="AJ29" i="132"/>
  <c r="U48" i="132"/>
  <c r="V39" i="132" s="1"/>
  <c r="S48" i="132"/>
  <c r="Q48" i="132"/>
  <c r="O48" i="132"/>
  <c r="M48" i="132"/>
  <c r="K48" i="132"/>
  <c r="I48" i="132"/>
  <c r="G48" i="132"/>
  <c r="E48" i="132"/>
  <c r="C48" i="132"/>
  <c r="W46" i="132"/>
  <c r="W45" i="132"/>
  <c r="V45" i="132"/>
  <c r="W44" i="132"/>
  <c r="W43" i="132"/>
  <c r="W42" i="132"/>
  <c r="W41" i="132"/>
  <c r="V41" i="132"/>
  <c r="W40" i="132"/>
  <c r="W39" i="132"/>
  <c r="W38" i="132"/>
  <c r="AJ15" i="132"/>
  <c r="AI15" i="132"/>
  <c r="AI27" i="132" s="1"/>
  <c r="AH15" i="132"/>
  <c r="AH27" i="132" s="1"/>
  <c r="AG15" i="132"/>
  <c r="AG21" i="132" s="1"/>
  <c r="AF15" i="132"/>
  <c r="AF22" i="132" s="1"/>
  <c r="AE15" i="132"/>
  <c r="AE27" i="132" s="1"/>
  <c r="AD15" i="132"/>
  <c r="AD20" i="132" s="1"/>
  <c r="AC15" i="132"/>
  <c r="AC21" i="132" s="1"/>
  <c r="AB15" i="132"/>
  <c r="AB22" i="132" s="1"/>
  <c r="AA15" i="132"/>
  <c r="AA27" i="132" s="1"/>
  <c r="AL13" i="132"/>
  <c r="AL12" i="132"/>
  <c r="AL11" i="132"/>
  <c r="AL10" i="132"/>
  <c r="AL9" i="132"/>
  <c r="AL8" i="132"/>
  <c r="AL7" i="132"/>
  <c r="AL6" i="132"/>
  <c r="AL5" i="132"/>
  <c r="AG29" i="132" l="1"/>
  <c r="AI23" i="132"/>
  <c r="AK13" i="132"/>
  <c r="AJ27" i="132"/>
  <c r="V43" i="132"/>
  <c r="AJ24" i="132"/>
  <c r="AJ20" i="132"/>
  <c r="AI26" i="132"/>
  <c r="AI22" i="132"/>
  <c r="AH29" i="132"/>
  <c r="AH23" i="132"/>
  <c r="AG19" i="132"/>
  <c r="AG24" i="132"/>
  <c r="AG20" i="132"/>
  <c r="AF25" i="132"/>
  <c r="AF21" i="132"/>
  <c r="AE25" i="132"/>
  <c r="AE21" i="132"/>
  <c r="AD29" i="132"/>
  <c r="AD23" i="132"/>
  <c r="AC19" i="132"/>
  <c r="AC24" i="132"/>
  <c r="AC20" i="132"/>
  <c r="AB25" i="132"/>
  <c r="AB21" i="132"/>
  <c r="AA26" i="132"/>
  <c r="AA22" i="132"/>
  <c r="AB27" i="132"/>
  <c r="AF27" i="132"/>
  <c r="AG23" i="132"/>
  <c r="AC29" i="132"/>
  <c r="AC23" i="132"/>
  <c r="AA25" i="132"/>
  <c r="AA21" i="132"/>
  <c r="AC27" i="132"/>
  <c r="AG27" i="132"/>
  <c r="AJ26" i="132"/>
  <c r="AJ22" i="132"/>
  <c r="AI19" i="132"/>
  <c r="AI24" i="132"/>
  <c r="AI20" i="132"/>
  <c r="AH25" i="132"/>
  <c r="AH21" i="132"/>
  <c r="AG26" i="132"/>
  <c r="AG22" i="132"/>
  <c r="AF29" i="132"/>
  <c r="AF23" i="132"/>
  <c r="AE29" i="132"/>
  <c r="AE23" i="132"/>
  <c r="AE19" i="132"/>
  <c r="AD25" i="132"/>
  <c r="AD21" i="132"/>
  <c r="AC26" i="132"/>
  <c r="AC22" i="132"/>
  <c r="AB29" i="132"/>
  <c r="AB23" i="132"/>
  <c r="AA19" i="132"/>
  <c r="AA24" i="132"/>
  <c r="AA20" i="132"/>
  <c r="AD27" i="132"/>
  <c r="AI29" i="132"/>
  <c r="AG25" i="132"/>
  <c r="AF26" i="132"/>
  <c r="AE26" i="132"/>
  <c r="AE22" i="132"/>
  <c r="AD19" i="132"/>
  <c r="AD24" i="132"/>
  <c r="AC25" i="132"/>
  <c r="AB26" i="132"/>
  <c r="AA29" i="132"/>
  <c r="AA23" i="132"/>
  <c r="W48" i="132"/>
  <c r="V38" i="132"/>
  <c r="V40" i="132"/>
  <c r="V42" i="132"/>
  <c r="V44" i="132"/>
  <c r="V46" i="132"/>
  <c r="V48" i="132"/>
  <c r="AL15" i="132"/>
  <c r="AK6" i="132"/>
  <c r="AK8" i="132"/>
  <c r="AK10" i="132"/>
  <c r="AK12" i="132"/>
  <c r="AK15" i="132"/>
  <c r="AK5" i="132"/>
  <c r="AK7" i="132"/>
  <c r="AK9" i="132"/>
  <c r="AK11" i="132"/>
  <c r="P64" i="111" l="1"/>
  <c r="I64" i="111"/>
  <c r="F64" i="111"/>
  <c r="I82" i="111"/>
  <c r="I81" i="111"/>
  <c r="N118" i="104"/>
  <c r="N53" i="104"/>
  <c r="N54" i="104"/>
  <c r="N55" i="104"/>
  <c r="N56" i="104"/>
  <c r="N57" i="104"/>
  <c r="N58" i="104"/>
  <c r="N59" i="104"/>
  <c r="N4" i="104"/>
  <c r="N12" i="104"/>
  <c r="N20" i="104"/>
  <c r="N28" i="104"/>
  <c r="N36" i="104"/>
  <c r="N44" i="104"/>
  <c r="C64" i="111" l="1"/>
  <c r="N52" i="104"/>
  <c r="N48" i="122" l="1"/>
  <c r="N47" i="122"/>
  <c r="N46" i="122"/>
  <c r="N45" i="122"/>
  <c r="N44" i="122"/>
  <c r="N43" i="122"/>
  <c r="N42" i="122"/>
  <c r="N41" i="122"/>
  <c r="N40" i="122"/>
  <c r="N39" i="122"/>
  <c r="N48" i="88"/>
  <c r="N47" i="88"/>
  <c r="N46" i="88"/>
  <c r="N45" i="88"/>
  <c r="N44" i="88"/>
  <c r="N43" i="88"/>
  <c r="N42" i="88"/>
  <c r="N41" i="88"/>
  <c r="N40" i="88"/>
  <c r="N39" i="88"/>
  <c r="N47" i="89"/>
  <c r="N46" i="89"/>
  <c r="N45" i="89"/>
  <c r="N44" i="89"/>
  <c r="N43" i="89"/>
  <c r="N42" i="89"/>
  <c r="N41" i="89"/>
  <c r="N40" i="89"/>
  <c r="N39" i="89"/>
  <c r="N48" i="89"/>
  <c r="E72" i="123"/>
  <c r="M37" i="123"/>
  <c r="O57" i="123" l="1"/>
  <c r="O56" i="123"/>
  <c r="H88" i="125"/>
  <c r="H86" i="125"/>
  <c r="H84" i="125"/>
  <c r="H82" i="125"/>
  <c r="H80" i="125"/>
  <c r="H90" i="125" s="1"/>
  <c r="H78" i="125"/>
  <c r="H76" i="125"/>
  <c r="H74" i="125"/>
  <c r="H72" i="125"/>
  <c r="H70" i="125"/>
  <c r="G88" i="125"/>
  <c r="G86" i="125"/>
  <c r="G84" i="125"/>
  <c r="G82" i="125"/>
  <c r="G80" i="125"/>
  <c r="G78" i="125"/>
  <c r="G76" i="125"/>
  <c r="G74" i="125"/>
  <c r="G72" i="125"/>
  <c r="G70" i="125"/>
  <c r="F88" i="125"/>
  <c r="F86" i="125"/>
  <c r="F84" i="125"/>
  <c r="F82" i="125"/>
  <c r="F80" i="125"/>
  <c r="F78" i="125"/>
  <c r="F76" i="125"/>
  <c r="F74" i="125"/>
  <c r="F72" i="125"/>
  <c r="F70" i="125"/>
  <c r="E88" i="125"/>
  <c r="E86" i="125"/>
  <c r="E84" i="125"/>
  <c r="E82" i="125"/>
  <c r="E80" i="125"/>
  <c r="E78" i="125"/>
  <c r="E76" i="125"/>
  <c r="E74" i="125"/>
  <c r="E72" i="125"/>
  <c r="E70" i="125"/>
  <c r="D88" i="125"/>
  <c r="D86" i="125"/>
  <c r="D84" i="125"/>
  <c r="D82" i="125"/>
  <c r="D80" i="125"/>
  <c r="D78" i="125"/>
  <c r="D76" i="125"/>
  <c r="D74" i="125"/>
  <c r="D72" i="125"/>
  <c r="D70" i="125"/>
  <c r="C88" i="125"/>
  <c r="I88" i="125" s="1"/>
  <c r="C86" i="125"/>
  <c r="C84" i="125"/>
  <c r="I84" i="125" s="1"/>
  <c r="C82" i="125"/>
  <c r="I82" i="125" s="1"/>
  <c r="C80" i="125"/>
  <c r="C78" i="125"/>
  <c r="C76" i="125"/>
  <c r="C74" i="125"/>
  <c r="C72" i="125"/>
  <c r="C70" i="125"/>
  <c r="I70" i="125" s="1"/>
  <c r="C58" i="125"/>
  <c r="D65" i="124"/>
  <c r="C56" i="124"/>
  <c r="C57" i="124"/>
  <c r="C58" i="124"/>
  <c r="C59" i="124"/>
  <c r="C60" i="124"/>
  <c r="C61" i="124"/>
  <c r="C62" i="124"/>
  <c r="C63" i="124"/>
  <c r="C64" i="124"/>
  <c r="C55" i="124"/>
  <c r="E65" i="124"/>
  <c r="Y59" i="124" s="1"/>
  <c r="F65" i="124"/>
  <c r="Y60" i="124" s="1"/>
  <c r="G65" i="124"/>
  <c r="H65" i="124"/>
  <c r="Z59" i="124" s="1"/>
  <c r="I65" i="124"/>
  <c r="Z60" i="124" s="1"/>
  <c r="J65" i="124"/>
  <c r="K65" i="124"/>
  <c r="AA59" i="124" s="1"/>
  <c r="L65" i="124"/>
  <c r="AA60" i="124" s="1"/>
  <c r="M65" i="124"/>
  <c r="N65" i="124"/>
  <c r="AB59" i="124" s="1"/>
  <c r="O65" i="124"/>
  <c r="AB60" i="124" s="1"/>
  <c r="P65" i="124"/>
  <c r="Q65" i="124"/>
  <c r="AC59" i="124" s="1"/>
  <c r="R65" i="124"/>
  <c r="AC60" i="124" s="1"/>
  <c r="S65" i="124"/>
  <c r="T65" i="124"/>
  <c r="AD59" i="124" s="1"/>
  <c r="U65" i="124"/>
  <c r="AD60" i="124" s="1"/>
  <c r="I78" i="125"/>
  <c r="I76" i="125"/>
  <c r="I74" i="125"/>
  <c r="H58" i="125"/>
  <c r="G58" i="125"/>
  <c r="F58" i="125"/>
  <c r="E58" i="125"/>
  <c r="D58" i="125"/>
  <c r="I57" i="125"/>
  <c r="I56" i="125"/>
  <c r="I55" i="125"/>
  <c r="I54" i="125"/>
  <c r="I53" i="125"/>
  <c r="I52" i="125"/>
  <c r="I51" i="125"/>
  <c r="I50" i="125"/>
  <c r="I49" i="125"/>
  <c r="I48" i="125"/>
  <c r="L37" i="123"/>
  <c r="L36" i="123"/>
  <c r="J71" i="123" s="1"/>
  <c r="K37" i="123"/>
  <c r="K36" i="123"/>
  <c r="J70" i="123" s="1"/>
  <c r="J37" i="123"/>
  <c r="J36" i="123"/>
  <c r="K69" i="123" s="1"/>
  <c r="I37" i="123"/>
  <c r="I36" i="123"/>
  <c r="J68" i="123" s="1"/>
  <c r="H37" i="123"/>
  <c r="H36" i="123"/>
  <c r="K67" i="123" s="1"/>
  <c r="G37" i="123"/>
  <c r="G36" i="123"/>
  <c r="J66" i="123" s="1"/>
  <c r="F37" i="123"/>
  <c r="F36" i="123"/>
  <c r="J65" i="123" s="1"/>
  <c r="E37" i="123"/>
  <c r="E36" i="123"/>
  <c r="K64" i="123" s="1"/>
  <c r="D37" i="123"/>
  <c r="D36" i="123"/>
  <c r="M36" i="123"/>
  <c r="J72" i="123" s="1"/>
  <c r="O38" i="123"/>
  <c r="O39" i="123"/>
  <c r="O40" i="123"/>
  <c r="O41" i="123"/>
  <c r="O42" i="123"/>
  <c r="O43" i="123"/>
  <c r="O44" i="123"/>
  <c r="O45" i="123"/>
  <c r="O46" i="123"/>
  <c r="O47" i="123"/>
  <c r="O48" i="123"/>
  <c r="O49" i="123"/>
  <c r="O50" i="123"/>
  <c r="O51" i="123"/>
  <c r="O52" i="123"/>
  <c r="O53" i="123"/>
  <c r="O54" i="123"/>
  <c r="O55" i="123"/>
  <c r="K68" i="123"/>
  <c r="K63" i="123"/>
  <c r="J69" i="123"/>
  <c r="J63" i="123"/>
  <c r="E71" i="123"/>
  <c r="E70" i="123"/>
  <c r="E69" i="123"/>
  <c r="E68" i="123"/>
  <c r="E67" i="123"/>
  <c r="E66" i="123"/>
  <c r="E65" i="123"/>
  <c r="E64" i="123"/>
  <c r="H63" i="122"/>
  <c r="F63" i="122"/>
  <c r="D63" i="122"/>
  <c r="C63" i="122"/>
  <c r="L49" i="122"/>
  <c r="K49" i="122"/>
  <c r="K53" i="122" s="1"/>
  <c r="J49" i="122"/>
  <c r="J63" i="122" s="1"/>
  <c r="I49" i="122"/>
  <c r="I63" i="122" s="1"/>
  <c r="H49" i="122"/>
  <c r="G49" i="122"/>
  <c r="G63" i="122" s="1"/>
  <c r="F49" i="122"/>
  <c r="E49" i="122"/>
  <c r="E63" i="122" s="1"/>
  <c r="D49" i="122"/>
  <c r="C49" i="122"/>
  <c r="F106" i="121"/>
  <c r="F105" i="121"/>
  <c r="F104" i="121"/>
  <c r="F103" i="121"/>
  <c r="F102" i="121"/>
  <c r="F101" i="121"/>
  <c r="F100" i="121"/>
  <c r="F99" i="121"/>
  <c r="F98" i="121"/>
  <c r="F97" i="121"/>
  <c r="F96" i="121"/>
  <c r="F95" i="121"/>
  <c r="F94" i="121"/>
  <c r="F93" i="121"/>
  <c r="F92" i="121"/>
  <c r="F91" i="121"/>
  <c r="F90" i="121"/>
  <c r="F89" i="121"/>
  <c r="F88" i="121"/>
  <c r="F87" i="121"/>
  <c r="F86" i="121"/>
  <c r="F85" i="121"/>
  <c r="F83" i="121"/>
  <c r="F82" i="121"/>
  <c r="E79" i="121"/>
  <c r="I78" i="121"/>
  <c r="J78" i="121" s="1"/>
  <c r="F78" i="121"/>
  <c r="G78" i="121" s="1"/>
  <c r="E78" i="121"/>
  <c r="J76" i="121"/>
  <c r="L53" i="122" l="1"/>
  <c r="M39" i="122"/>
  <c r="N49" i="122"/>
  <c r="M44" i="122"/>
  <c r="J64" i="123"/>
  <c r="K65" i="123"/>
  <c r="F90" i="125"/>
  <c r="K66" i="123"/>
  <c r="K70" i="123"/>
  <c r="E107" i="121"/>
  <c r="I72" i="125"/>
  <c r="I90" i="125" s="1"/>
  <c r="I80" i="125"/>
  <c r="G90" i="125"/>
  <c r="D107" i="121"/>
  <c r="F107" i="121" s="1"/>
  <c r="C65" i="124"/>
  <c r="AB61" i="124"/>
  <c r="E90" i="125"/>
  <c r="Y61" i="124"/>
  <c r="AE59" i="124"/>
  <c r="AE60" i="124"/>
  <c r="AA61" i="124"/>
  <c r="K63" i="122"/>
  <c r="I86" i="125"/>
  <c r="D90" i="125"/>
  <c r="C90" i="125"/>
  <c r="I58" i="125"/>
  <c r="AD61" i="124"/>
  <c r="AC61" i="124"/>
  <c r="Z61" i="124"/>
  <c r="N50" i="123"/>
  <c r="O37" i="123"/>
  <c r="N40" i="123"/>
  <c r="N54" i="123"/>
  <c r="N42" i="123"/>
  <c r="N52" i="123"/>
  <c r="N44" i="123"/>
  <c r="O36" i="123"/>
  <c r="N37" i="123"/>
  <c r="N57" i="123"/>
  <c r="N48" i="123"/>
  <c r="E63" i="123"/>
  <c r="N38" i="123"/>
  <c r="N46" i="123"/>
  <c r="N36" i="123"/>
  <c r="K71" i="123"/>
  <c r="J67" i="123"/>
  <c r="K72" i="123"/>
  <c r="N56" i="123"/>
  <c r="N39" i="123"/>
  <c r="N41" i="123"/>
  <c r="N43" i="123"/>
  <c r="N45" i="123"/>
  <c r="N47" i="123"/>
  <c r="N49" i="123"/>
  <c r="N51" i="123"/>
  <c r="N53" i="123"/>
  <c r="N55" i="123"/>
  <c r="F72" i="123" s="1"/>
  <c r="M46" i="122"/>
  <c r="L60" i="122" s="1"/>
  <c r="L58" i="122"/>
  <c r="M40" i="122"/>
  <c r="L54" i="122" s="1"/>
  <c r="M48" i="122"/>
  <c r="L62" i="122" s="1"/>
  <c r="M42" i="122"/>
  <c r="L56" i="122" s="1"/>
  <c r="M49" i="122"/>
  <c r="L63" i="122" s="1"/>
  <c r="M47" i="122"/>
  <c r="L61" i="122" s="1"/>
  <c r="M45" i="122"/>
  <c r="L59" i="122" s="1"/>
  <c r="M43" i="122"/>
  <c r="L57" i="122" s="1"/>
  <c r="M41" i="122"/>
  <c r="L55" i="122" s="1"/>
  <c r="C78" i="121"/>
  <c r="D78" i="121" s="1"/>
  <c r="AE61" i="124" l="1"/>
  <c r="F70" i="123"/>
  <c r="F65" i="123"/>
  <c r="F71" i="123"/>
  <c r="F67" i="123"/>
  <c r="F63" i="123"/>
  <c r="F66" i="123"/>
  <c r="F69" i="123"/>
  <c r="F64" i="123"/>
  <c r="F68" i="123"/>
  <c r="H73" i="111"/>
  <c r="H74" i="111"/>
  <c r="H75" i="111"/>
  <c r="H76" i="111"/>
  <c r="H77" i="111"/>
  <c r="H78" i="111"/>
  <c r="H79" i="111"/>
  <c r="H80" i="111"/>
  <c r="P52" i="111"/>
  <c r="P48" i="111"/>
  <c r="P44" i="111"/>
  <c r="P40" i="111"/>
  <c r="P36" i="111"/>
  <c r="P32" i="111"/>
  <c r="P60" i="111"/>
  <c r="P56" i="111"/>
  <c r="I28" i="111"/>
  <c r="G73" i="111" s="1"/>
  <c r="I60" i="111"/>
  <c r="K64" i="111" s="1"/>
  <c r="I56" i="111"/>
  <c r="G80" i="111" s="1"/>
  <c r="I52" i="111"/>
  <c r="K52" i="111" s="1"/>
  <c r="I48" i="111"/>
  <c r="G78" i="111" s="1"/>
  <c r="I44" i="111"/>
  <c r="I40" i="111"/>
  <c r="G76" i="111" s="1"/>
  <c r="I36" i="111"/>
  <c r="G75" i="111" s="1"/>
  <c r="I32" i="111"/>
  <c r="K36" i="111" s="1"/>
  <c r="F60" i="111"/>
  <c r="G64" i="111" s="1"/>
  <c r="F56" i="111"/>
  <c r="F52" i="111"/>
  <c r="F79" i="111" s="1"/>
  <c r="F48" i="111"/>
  <c r="F78" i="111" s="1"/>
  <c r="I78" i="111" s="1"/>
  <c r="F44" i="111"/>
  <c r="F40" i="111"/>
  <c r="F36" i="111"/>
  <c r="F75" i="111" s="1"/>
  <c r="I75" i="111" s="1"/>
  <c r="F32" i="111"/>
  <c r="F74" i="111" s="1"/>
  <c r="F28" i="111"/>
  <c r="F73" i="111" s="1"/>
  <c r="I73" i="111" l="1"/>
  <c r="K48" i="111"/>
  <c r="K32" i="111"/>
  <c r="G79" i="111"/>
  <c r="I79" i="111" s="1"/>
  <c r="G74" i="111"/>
  <c r="I74" i="111" s="1"/>
  <c r="G40" i="111"/>
  <c r="G56" i="111"/>
  <c r="G77" i="111"/>
  <c r="F80" i="111"/>
  <c r="I80" i="111" s="1"/>
  <c r="G44" i="111"/>
  <c r="G60" i="111"/>
  <c r="K56" i="111"/>
  <c r="C32" i="111"/>
  <c r="G32" i="111"/>
  <c r="G48" i="111"/>
  <c r="K60" i="111"/>
  <c r="F76" i="111"/>
  <c r="I76" i="111" s="1"/>
  <c r="G36" i="111"/>
  <c r="G52" i="111"/>
  <c r="K40" i="111"/>
  <c r="F77" i="111"/>
  <c r="I77" i="111" s="1"/>
  <c r="K44" i="111"/>
  <c r="C44" i="111"/>
  <c r="C28" i="111"/>
  <c r="C36" i="111"/>
  <c r="E36" i="111" s="1"/>
  <c r="C40" i="111"/>
  <c r="C48" i="111"/>
  <c r="C52" i="111"/>
  <c r="E52" i="111" s="1"/>
  <c r="C56" i="111"/>
  <c r="E56" i="111" s="1"/>
  <c r="C60" i="111"/>
  <c r="E60" i="111" l="1"/>
  <c r="E64" i="111"/>
  <c r="E40" i="111"/>
  <c r="E32" i="111"/>
  <c r="E44" i="111"/>
  <c r="E48" i="111"/>
  <c r="D49" i="89" l="1"/>
  <c r="E49" i="89"/>
  <c r="F49" i="89"/>
  <c r="G49" i="89"/>
  <c r="H49" i="89"/>
  <c r="I49" i="89"/>
  <c r="J49" i="89"/>
  <c r="K49" i="89"/>
  <c r="L49" i="89"/>
  <c r="C49" i="89"/>
  <c r="L61" i="89" l="1"/>
  <c r="N49" i="89"/>
  <c r="M49" i="89"/>
  <c r="G54" i="89"/>
  <c r="G58" i="89"/>
  <c r="G62" i="89"/>
  <c r="G57" i="89"/>
  <c r="G55" i="89"/>
  <c r="G59" i="89"/>
  <c r="G63" i="89"/>
  <c r="G61" i="89"/>
  <c r="G53" i="89"/>
  <c r="G56" i="89"/>
  <c r="G60" i="89"/>
  <c r="H56" i="89"/>
  <c r="H60" i="89"/>
  <c r="H53" i="89"/>
  <c r="H55" i="89"/>
  <c r="H57" i="89"/>
  <c r="H61" i="89"/>
  <c r="H59" i="89"/>
  <c r="H54" i="89"/>
  <c r="H58" i="89"/>
  <c r="H62" i="89"/>
  <c r="H63" i="89"/>
  <c r="K54" i="89"/>
  <c r="K58" i="89"/>
  <c r="K62" i="89"/>
  <c r="K57" i="89"/>
  <c r="K55" i="89"/>
  <c r="K59" i="89"/>
  <c r="K63" i="89"/>
  <c r="K61" i="89"/>
  <c r="K56" i="89"/>
  <c r="K60" i="89"/>
  <c r="K53" i="89"/>
  <c r="F56" i="89"/>
  <c r="F60" i="89"/>
  <c r="F59" i="89"/>
  <c r="F57" i="89"/>
  <c r="F61" i="89"/>
  <c r="F63" i="89"/>
  <c r="F54" i="89"/>
  <c r="F58" i="89"/>
  <c r="F62" i="89"/>
  <c r="F53" i="89"/>
  <c r="F55" i="89"/>
  <c r="D56" i="89"/>
  <c r="D60" i="89"/>
  <c r="D53" i="89"/>
  <c r="D63" i="89"/>
  <c r="D57" i="89"/>
  <c r="D61" i="89"/>
  <c r="D55" i="89"/>
  <c r="D54" i="89"/>
  <c r="D58" i="89"/>
  <c r="D62" i="89"/>
  <c r="D59" i="89"/>
  <c r="C53" i="89"/>
  <c r="C57" i="89"/>
  <c r="C61" i="89"/>
  <c r="C56" i="89"/>
  <c r="C54" i="89"/>
  <c r="C58" i="89"/>
  <c r="C62" i="89"/>
  <c r="C60" i="89"/>
  <c r="C55" i="89"/>
  <c r="C59" i="89"/>
  <c r="C63" i="89"/>
  <c r="J56" i="89"/>
  <c r="J60" i="89"/>
  <c r="J59" i="89"/>
  <c r="J57" i="89"/>
  <c r="J61" i="89"/>
  <c r="J54" i="89"/>
  <c r="J58" i="89"/>
  <c r="J62" i="89"/>
  <c r="J53" i="89"/>
  <c r="J55" i="89"/>
  <c r="J63" i="89"/>
  <c r="I54" i="89"/>
  <c r="I58" i="89"/>
  <c r="I62" i="89"/>
  <c r="I55" i="89"/>
  <c r="I59" i="89"/>
  <c r="I63" i="89"/>
  <c r="I53" i="89"/>
  <c r="I57" i="89"/>
  <c r="I56" i="89"/>
  <c r="I60" i="89"/>
  <c r="I61" i="89"/>
  <c r="E54" i="89"/>
  <c r="E58" i="89"/>
  <c r="E62" i="89"/>
  <c r="E61" i="89"/>
  <c r="E55" i="89"/>
  <c r="E59" i="89"/>
  <c r="E63" i="89"/>
  <c r="E53" i="89"/>
  <c r="E56" i="89"/>
  <c r="E60" i="89"/>
  <c r="E57" i="89"/>
  <c r="M41" i="89"/>
  <c r="L54" i="89"/>
  <c r="L55" i="89"/>
  <c r="L59" i="89"/>
  <c r="L63" i="89"/>
  <c r="L56" i="89"/>
  <c r="L60" i="89"/>
  <c r="L53" i="89"/>
  <c r="L57" i="89"/>
  <c r="L58" i="89"/>
  <c r="L62" i="89"/>
  <c r="M46" i="89"/>
  <c r="M40" i="89"/>
  <c r="M47" i="89"/>
  <c r="M42" i="89"/>
  <c r="M44" i="89"/>
  <c r="M48" i="89"/>
  <c r="M43" i="89"/>
  <c r="M39" i="89"/>
  <c r="M45" i="89"/>
  <c r="C49" i="88"/>
  <c r="L49" i="88"/>
  <c r="K49" i="88"/>
  <c r="K53" i="88" s="1"/>
  <c r="J49" i="88"/>
  <c r="I49" i="88"/>
  <c r="H49" i="88"/>
  <c r="G49" i="88"/>
  <c r="F49" i="88"/>
  <c r="E49" i="88"/>
  <c r="D49" i="88"/>
  <c r="M39" i="88" l="1"/>
  <c r="N49" i="88"/>
  <c r="M48" i="88"/>
  <c r="M47" i="88"/>
  <c r="L62" i="88"/>
  <c r="L61" i="88"/>
  <c r="L53" i="88"/>
  <c r="D63" i="88"/>
  <c r="D56" i="88"/>
  <c r="D60" i="88"/>
  <c r="D54" i="88"/>
  <c r="D62" i="88"/>
  <c r="D53" i="88"/>
  <c r="D55" i="88"/>
  <c r="D57" i="88"/>
  <c r="D61" i="88"/>
  <c r="D58" i="88"/>
  <c r="D59" i="88"/>
  <c r="H55" i="88"/>
  <c r="H56" i="88"/>
  <c r="H60" i="88"/>
  <c r="H58" i="88"/>
  <c r="H59" i="88"/>
  <c r="H53" i="88"/>
  <c r="H57" i="88"/>
  <c r="H61" i="88"/>
  <c r="H54" i="88"/>
  <c r="H62" i="88"/>
  <c r="H63" i="88"/>
  <c r="E60" i="88"/>
  <c r="E61" i="88"/>
  <c r="E54" i="88"/>
  <c r="E58" i="88"/>
  <c r="E62" i="88"/>
  <c r="E53" i="88"/>
  <c r="E55" i="88"/>
  <c r="E59" i="88"/>
  <c r="E63" i="88"/>
  <c r="E56" i="88"/>
  <c r="E57" i="88"/>
  <c r="I63" i="88"/>
  <c r="I57" i="88"/>
  <c r="I61" i="88"/>
  <c r="I53" i="88"/>
  <c r="I59" i="88"/>
  <c r="I56" i="88"/>
  <c r="I54" i="88"/>
  <c r="I58" i="88"/>
  <c r="I62" i="88"/>
  <c r="I55" i="88"/>
  <c r="I60" i="88"/>
  <c r="C58" i="88"/>
  <c r="C55" i="88"/>
  <c r="C59" i="88"/>
  <c r="C63" i="88"/>
  <c r="C57" i="88"/>
  <c r="C62" i="88"/>
  <c r="C56" i="88"/>
  <c r="C60" i="88"/>
  <c r="C53" i="88"/>
  <c r="C61" i="88"/>
  <c r="C54" i="88"/>
  <c r="F59" i="88"/>
  <c r="F56" i="88"/>
  <c r="F60" i="88"/>
  <c r="F54" i="88"/>
  <c r="F62" i="88"/>
  <c r="F63" i="88"/>
  <c r="F57" i="88"/>
  <c r="F61" i="88"/>
  <c r="F53" i="88"/>
  <c r="F58" i="88"/>
  <c r="F55" i="88"/>
  <c r="J59" i="88"/>
  <c r="J56" i="88"/>
  <c r="J60" i="88"/>
  <c r="J54" i="88"/>
  <c r="J55" i="88"/>
  <c r="J57" i="88"/>
  <c r="J61" i="88"/>
  <c r="J53" i="88"/>
  <c r="J58" i="88"/>
  <c r="J62" i="88"/>
  <c r="J63" i="88"/>
  <c r="G56" i="88"/>
  <c r="G63" i="88"/>
  <c r="G57" i="88"/>
  <c r="G61" i="88"/>
  <c r="G55" i="88"/>
  <c r="G60" i="88"/>
  <c r="G54" i="88"/>
  <c r="G58" i="88"/>
  <c r="G62" i="88"/>
  <c r="G59" i="88"/>
  <c r="G53" i="88"/>
  <c r="K56" i="88"/>
  <c r="K54" i="88"/>
  <c r="K58" i="88"/>
  <c r="K62" i="88"/>
  <c r="K57" i="88"/>
  <c r="K55" i="88"/>
  <c r="K59" i="88"/>
  <c r="K63" i="88"/>
  <c r="K60" i="88"/>
  <c r="K61" i="88"/>
  <c r="M42" i="88"/>
  <c r="L56" i="88"/>
  <c r="L60" i="88"/>
  <c r="L57" i="88"/>
  <c r="L59" i="88"/>
  <c r="L54" i="88"/>
  <c r="L58" i="88"/>
  <c r="L55" i="88"/>
  <c r="L63" i="88"/>
  <c r="M43" i="88"/>
  <c r="M49" i="88"/>
  <c r="M45" i="88"/>
  <c r="M41" i="88"/>
  <c r="M44" i="88"/>
  <c r="M40" i="88"/>
  <c r="M46" i="88"/>
</calcChain>
</file>

<file path=xl/sharedStrings.xml><?xml version="1.0" encoding="utf-8"?>
<sst xmlns="http://schemas.openxmlformats.org/spreadsheetml/2006/main" count="10856" uniqueCount="2440">
  <si>
    <t>海外在留邦人数調査統計</t>
  </si>
  <si>
    <t xml:space="preserve">(Annual Report of Statistics on Japanese Nationals Overseas) </t>
  </si>
  <si>
    <t>外務省領事局政策課</t>
  </si>
  <si>
    <t>目         次</t>
  </si>
  <si>
    <t xml:space="preserve">国際協力機構 (JICA) </t>
  </si>
  <si>
    <t xml:space="preserve">国際電気通信連合  （ITU） </t>
  </si>
  <si>
    <t xml:space="preserve">世界銀行(WB） </t>
  </si>
  <si>
    <t>ブラジル</t>
  </si>
  <si>
    <t xml:space="preserve">年 </t>
  </si>
  <si>
    <t xml:space="preserve">N/A </t>
  </si>
  <si>
    <t>北米</t>
  </si>
  <si>
    <t>南米</t>
  </si>
  <si>
    <t>西欧</t>
  </si>
  <si>
    <t xml:space="preserve">前年比 </t>
  </si>
  <si>
    <t xml:space="preserve">英国 </t>
  </si>
  <si>
    <t xml:space="preserve">カナダ </t>
  </si>
  <si>
    <t xml:space="preserve">マレーシア </t>
  </si>
  <si>
    <t xml:space="preserve">台湾 </t>
  </si>
  <si>
    <t xml:space="preserve">ニュージーランド </t>
  </si>
  <si>
    <t xml:space="preserve">スペイン </t>
  </si>
  <si>
    <t xml:space="preserve">インド </t>
  </si>
  <si>
    <t xml:space="preserve">グアム（ハガッニャ総） </t>
  </si>
  <si>
    <t xml:space="preserve">アラブ首長国連邦 </t>
  </si>
  <si>
    <t xml:space="preserve">アイルランド </t>
  </si>
  <si>
    <t xml:space="preserve">ハンガリー </t>
  </si>
  <si>
    <t xml:space="preserve">北マリアナ諸島（サイパン駐） </t>
  </si>
  <si>
    <t xml:space="preserve">シンガポール </t>
  </si>
  <si>
    <t xml:space="preserve">全世界 </t>
  </si>
  <si>
    <t>補習授業校</t>
  </si>
  <si>
    <t xml:space="preserve">アルジェリア </t>
  </si>
  <si>
    <t xml:space="preserve">インドネシア </t>
  </si>
  <si>
    <t xml:space="preserve">スリランカ </t>
  </si>
  <si>
    <t xml:space="preserve">タイ </t>
  </si>
  <si>
    <t xml:space="preserve">ベトナム </t>
  </si>
  <si>
    <t xml:space="preserve">フィリピン </t>
  </si>
  <si>
    <t xml:space="preserve">オーストラリア </t>
  </si>
  <si>
    <t xml:space="preserve">パラグアイ </t>
  </si>
  <si>
    <t xml:space="preserve">ブラジル </t>
  </si>
  <si>
    <t xml:space="preserve">ペルー </t>
  </si>
  <si>
    <t xml:space="preserve">ボリビア </t>
  </si>
  <si>
    <t xml:space="preserve">イタリア </t>
  </si>
  <si>
    <t xml:space="preserve">オーストリア </t>
  </si>
  <si>
    <t xml:space="preserve">スイス </t>
  </si>
  <si>
    <t xml:space="preserve">ドイツ </t>
  </si>
  <si>
    <t xml:space="preserve">フランス </t>
  </si>
  <si>
    <t xml:space="preserve">ロシア </t>
  </si>
  <si>
    <t xml:space="preserve">サウジアラビア </t>
  </si>
  <si>
    <t xml:space="preserve">トルコ </t>
  </si>
  <si>
    <t xml:space="preserve">ケニア </t>
  </si>
  <si>
    <t xml:space="preserve"> </t>
    <phoneticPr fontId="21"/>
  </si>
  <si>
    <t>日系企業区分</t>
    <rPh sb="0" eb="2">
      <t>ニッケイ</t>
    </rPh>
    <rPh sb="2" eb="4">
      <t>キギョウ</t>
    </rPh>
    <rPh sb="4" eb="6">
      <t>クブン</t>
    </rPh>
    <phoneticPr fontId="35"/>
  </si>
  <si>
    <t>統計表の表示</t>
    <rPh sb="0" eb="2">
      <t>トウケイ</t>
    </rPh>
    <phoneticPr fontId="35"/>
  </si>
  <si>
    <t>①</t>
    <phoneticPr fontId="35"/>
  </si>
  <si>
    <t>②</t>
    <phoneticPr fontId="35"/>
  </si>
  <si>
    <t>①＋②</t>
  </si>
  <si>
    <t>③</t>
  </si>
  <si>
    <t>④</t>
  </si>
  <si>
    <t>③＋④</t>
  </si>
  <si>
    <t>⑤</t>
  </si>
  <si>
    <t>③～⑤</t>
  </si>
  <si>
    <t>⑥</t>
  </si>
  <si>
    <t>区分不明</t>
    <phoneticPr fontId="35"/>
  </si>
  <si>
    <t>(ウ) 現地法人化されているか否かが不明</t>
  </si>
  <si>
    <t>　（ａ）支店</t>
    <phoneticPr fontId="35"/>
  </si>
  <si>
    <t xml:space="preserve">　（c）本邦企業ではあるが支店等の区分が不明 </t>
    <phoneticPr fontId="35"/>
  </si>
  <si>
    <t xml:space="preserve">　（ｃ）同現地法人ではあるが本店等の区分が不明 </t>
    <phoneticPr fontId="35"/>
  </si>
  <si>
    <t xml:space="preserve">　（e）現地法人化されているが本邦企業の出資率が不明  </t>
    <phoneticPr fontId="35"/>
  </si>
  <si>
    <t>　</t>
    <phoneticPr fontId="35"/>
  </si>
  <si>
    <t>（３）永住者</t>
    <rPh sb="3" eb="6">
      <t>エイジュウシャ</t>
    </rPh>
    <phoneticPr fontId="35"/>
  </si>
  <si>
    <t>（７）民間企業関係者</t>
    <phoneticPr fontId="35"/>
  </si>
  <si>
    <t xml:space="preserve">日本原子力研究開発機構 (JAEA) </t>
    <phoneticPr fontId="35"/>
  </si>
  <si>
    <t xml:space="preserve">日本貿易振興機構 （JETRO） </t>
    <phoneticPr fontId="35"/>
  </si>
  <si>
    <t xml:space="preserve">国際交流基金(JF) </t>
    <phoneticPr fontId="35"/>
  </si>
  <si>
    <t xml:space="preserve">石油天然ガス・金属鉱物資源機構(JOGMEC) </t>
    <phoneticPr fontId="35"/>
  </si>
  <si>
    <t>　　　主な独立行政法人</t>
    <rPh sb="3" eb="4">
      <t>オモ</t>
    </rPh>
    <phoneticPr fontId="35"/>
  </si>
  <si>
    <r>
      <t>国際観光振興機構 (</t>
    </r>
    <r>
      <rPr>
        <sz val="10"/>
        <rFont val="ＭＳ Ｐ明朝"/>
        <family val="1"/>
        <charset val="128"/>
      </rPr>
      <t>通称：日本政府観光局</t>
    </r>
    <r>
      <rPr>
        <sz val="10"/>
        <color indexed="0"/>
        <rFont val="ＭＳ Ｐ明朝"/>
        <family val="1"/>
        <charset val="128"/>
      </rPr>
      <t xml:space="preserve">) (JNTO) </t>
    </r>
    <phoneticPr fontId="35"/>
  </si>
  <si>
    <t>　　　主な国連専門機関及び国際機関</t>
    <rPh sb="3" eb="4">
      <t>オモ</t>
    </rPh>
    <rPh sb="11" eb="12">
      <t>オヨ</t>
    </rPh>
    <phoneticPr fontId="35"/>
  </si>
  <si>
    <t>(ウ)  日本商工会議所を始めとする公共性の高い組織の職員（公用旅券所持者・一般旅券所持者の別を問いません。）
(エ)  地方自治体等の海外事務所の職員 （公用旅券所持者・一般旅券所持者の別を問いません。）
(オ)  技術協力のための政府派遣専門家、 技術者及び協力隊員
(カ)  国連、その他の国際機関（以下参照）の職員</t>
    <rPh sb="153" eb="155">
      <t>イカ</t>
    </rPh>
    <rPh sb="155" eb="157">
      <t>サンショウ</t>
    </rPh>
    <phoneticPr fontId="35"/>
  </si>
  <si>
    <t>（１３）日系企業　</t>
    <rPh sb="4" eb="6">
      <t>ニッケイ</t>
    </rPh>
    <rPh sb="6" eb="8">
      <t>キギョウ</t>
    </rPh>
    <phoneticPr fontId="35"/>
  </si>
  <si>
    <t>（４）永住権制度</t>
    <rPh sb="3" eb="6">
      <t>エイジュウケン</t>
    </rPh>
    <rPh sb="6" eb="8">
      <t>セイド</t>
    </rPh>
    <phoneticPr fontId="35"/>
  </si>
  <si>
    <t>（５）（職業別欄）本人</t>
    <phoneticPr fontId="35"/>
  </si>
  <si>
    <t>（６）（職業別欄）同居家族</t>
    <phoneticPr fontId="35"/>
  </si>
  <si>
    <t>（８）報道関係者</t>
    <rPh sb="3" eb="5">
      <t>ホウドウ</t>
    </rPh>
    <phoneticPr fontId="35"/>
  </si>
  <si>
    <t>（９）自由業関係者</t>
    <rPh sb="3" eb="6">
      <t>ジユウギョウ</t>
    </rPh>
    <phoneticPr fontId="35"/>
  </si>
  <si>
    <t>（１０）留学生・研究者・教師</t>
    <rPh sb="4" eb="6">
      <t>リュウガク</t>
    </rPh>
    <rPh sb="8" eb="11">
      <t>ケンキュウシャ</t>
    </rPh>
    <rPh sb="12" eb="14">
      <t>キョウシ</t>
    </rPh>
    <phoneticPr fontId="35"/>
  </si>
  <si>
    <t>（１１）政府関係機関職員</t>
    <rPh sb="4" eb="6">
      <t>セイフ</t>
    </rPh>
    <rPh sb="6" eb="8">
      <t>カンケイ</t>
    </rPh>
    <rPh sb="8" eb="10">
      <t>キカン</t>
    </rPh>
    <rPh sb="10" eb="12">
      <t>ショクイン</t>
    </rPh>
    <phoneticPr fontId="35"/>
  </si>
  <si>
    <t>（１６）本邦企業が海外に設立した現地法人　</t>
    <rPh sb="4" eb="6">
      <t>ホンポウ</t>
    </rPh>
    <rPh sb="6" eb="8">
      <t>キギョウ</t>
    </rPh>
    <rPh sb="9" eb="11">
      <t>カイガイ</t>
    </rPh>
    <rPh sb="12" eb="14">
      <t>セツリツ</t>
    </rPh>
    <rPh sb="16" eb="18">
      <t>ゲンチ</t>
    </rPh>
    <rPh sb="18" eb="20">
      <t>ホウジン</t>
    </rPh>
    <phoneticPr fontId="35"/>
  </si>
  <si>
    <t xml:space="preserve">　（ａ）本邦企業が１００％出資した現地法人の「本店」 </t>
    <phoneticPr fontId="35"/>
  </si>
  <si>
    <t xml:space="preserve">　（ｂ）同現地法人の「支店、駐在員事務所、出張所」 </t>
    <phoneticPr fontId="35"/>
  </si>
  <si>
    <t>（１２）（「長期滞在者職業別」欄）その他</t>
    <rPh sb="6" eb="8">
      <t>チョウキ</t>
    </rPh>
    <rPh sb="8" eb="10">
      <t>タイザイ</t>
    </rPh>
    <rPh sb="10" eb="11">
      <t>モノ</t>
    </rPh>
    <rPh sb="11" eb="14">
      <t>ショクギョウベツ</t>
    </rPh>
    <rPh sb="15" eb="16">
      <t>ラン</t>
    </rPh>
    <rPh sb="19" eb="20">
      <t>タ</t>
    </rPh>
    <phoneticPr fontId="35"/>
  </si>
  <si>
    <t>２．在留邦人の動向</t>
  </si>
  <si>
    <t>２．１全般</t>
    <phoneticPr fontId="40"/>
  </si>
  <si>
    <t>H17</t>
  </si>
  <si>
    <t>H18</t>
  </si>
  <si>
    <t>H19</t>
  </si>
  <si>
    <t>H20</t>
  </si>
  <si>
    <t>H21</t>
  </si>
  <si>
    <t>H22</t>
  </si>
  <si>
    <t>H23</t>
  </si>
  <si>
    <t>カナダ</t>
  </si>
  <si>
    <t>中国</t>
    <phoneticPr fontId="35"/>
  </si>
  <si>
    <t>米国</t>
    <rPh sb="0" eb="1">
      <t>ベイ</t>
    </rPh>
    <phoneticPr fontId="35"/>
  </si>
  <si>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</si>
  <si>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</si>
  <si>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</si>
  <si>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</si>
  <si>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</si>
  <si>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</si>
  <si>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</si>
  <si>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</si>
  <si>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</si>
  <si>
    <t xml:space="preserve">平成19年 </t>
  </si>
  <si>
    <t xml:space="preserve">平成20年 </t>
  </si>
  <si>
    <t xml:space="preserve">平成21年 </t>
  </si>
  <si>
    <t xml:space="preserve">平成24年 </t>
    <phoneticPr fontId="21"/>
  </si>
  <si>
    <t xml:space="preserve">平成23年 </t>
    <phoneticPr fontId="21"/>
  </si>
  <si>
    <t xml:space="preserve">平成22年 </t>
    <phoneticPr fontId="21"/>
  </si>
  <si>
    <t>平成25年</t>
    <phoneticPr fontId="21"/>
  </si>
  <si>
    <t xml:space="preserve">平成元年 </t>
    <rPh sb="2" eb="3">
      <t>ガン</t>
    </rPh>
    <phoneticPr fontId="21"/>
  </si>
  <si>
    <t>地 域</t>
  </si>
  <si>
    <t>平成１６年</t>
    <rPh sb="0" eb="2">
      <t>ヘイセイ</t>
    </rPh>
    <phoneticPr fontId="40"/>
  </si>
  <si>
    <t>全体比</t>
    <phoneticPr fontId="40"/>
  </si>
  <si>
    <t>前年比</t>
    <phoneticPr fontId="40"/>
  </si>
  <si>
    <t xml:space="preserve"> １７年</t>
    <phoneticPr fontId="40"/>
  </si>
  <si>
    <t xml:space="preserve"> １８年</t>
    <phoneticPr fontId="40"/>
  </si>
  <si>
    <t xml:space="preserve"> １９年</t>
    <phoneticPr fontId="40"/>
  </si>
  <si>
    <t xml:space="preserve"> ２０年</t>
    <phoneticPr fontId="40"/>
  </si>
  <si>
    <t xml:space="preserve"> ２１年</t>
    <phoneticPr fontId="40"/>
  </si>
  <si>
    <t xml:space="preserve"> ２２年</t>
    <phoneticPr fontId="40"/>
  </si>
  <si>
    <t>２３年</t>
    <phoneticPr fontId="40"/>
  </si>
  <si>
    <t>前年比</t>
    <phoneticPr fontId="40"/>
  </si>
  <si>
    <t>男</t>
  </si>
  <si>
    <t>女</t>
  </si>
  <si>
    <t>地域</t>
    <rPh sb="0" eb="2">
      <t>チイキ</t>
    </rPh>
    <phoneticPr fontId="40"/>
  </si>
  <si>
    <t>男</t>
    <rPh sb="0" eb="1">
      <t>オトコ</t>
    </rPh>
    <phoneticPr fontId="40"/>
  </si>
  <si>
    <t>女</t>
    <rPh sb="0" eb="1">
      <t>オンナ</t>
    </rPh>
    <phoneticPr fontId="40"/>
  </si>
  <si>
    <t>年</t>
    <rPh sb="0" eb="1">
      <t>ネン</t>
    </rPh>
    <phoneticPr fontId="40"/>
  </si>
  <si>
    <t>平成２３年</t>
    <rPh sb="0" eb="2">
      <t>ヘイセイ</t>
    </rPh>
    <rPh sb="4" eb="5">
      <t>ネン</t>
    </rPh>
    <phoneticPr fontId="40"/>
  </si>
  <si>
    <t>平成２２年</t>
    <rPh sb="0" eb="2">
      <t>ヘイセイ</t>
    </rPh>
    <rPh sb="4" eb="5">
      <t>ネン</t>
    </rPh>
    <phoneticPr fontId="40"/>
  </si>
  <si>
    <t>平成２１年</t>
    <rPh sb="0" eb="2">
      <t>ヘイセイ</t>
    </rPh>
    <rPh sb="4" eb="5">
      <t>ネン</t>
    </rPh>
    <phoneticPr fontId="40"/>
  </si>
  <si>
    <t>平成２０年</t>
    <rPh sb="0" eb="2">
      <t>ヘイセイ</t>
    </rPh>
    <rPh sb="4" eb="5">
      <t>ネン</t>
    </rPh>
    <phoneticPr fontId="40"/>
  </si>
  <si>
    <t>平成１９年</t>
    <rPh sb="0" eb="2">
      <t>ヘイセイ</t>
    </rPh>
    <rPh sb="4" eb="5">
      <t>ネン</t>
    </rPh>
    <phoneticPr fontId="40"/>
  </si>
  <si>
    <t>平成１８年</t>
    <rPh sb="0" eb="2">
      <t>ヘイセイ</t>
    </rPh>
    <rPh sb="4" eb="5">
      <t>ネン</t>
    </rPh>
    <phoneticPr fontId="40"/>
  </si>
  <si>
    <t>平成１７年</t>
    <rPh sb="0" eb="2">
      <t>ヘイセイ</t>
    </rPh>
    <rPh sb="4" eb="5">
      <t>ネン</t>
    </rPh>
    <phoneticPr fontId="40"/>
  </si>
  <si>
    <t>２４年</t>
    <phoneticPr fontId="40"/>
  </si>
  <si>
    <t>２５年</t>
    <phoneticPr fontId="40"/>
  </si>
  <si>
    <t>全体比</t>
    <rPh sb="0" eb="2">
      <t>ゼンタイ</t>
    </rPh>
    <rPh sb="2" eb="3">
      <t>ヒ</t>
    </rPh>
    <phoneticPr fontId="35"/>
  </si>
  <si>
    <t>男女比率推移</t>
    <rPh sb="0" eb="2">
      <t>ダンジョ</t>
    </rPh>
    <rPh sb="2" eb="4">
      <t>ヒリツ</t>
    </rPh>
    <rPh sb="4" eb="6">
      <t>スイイ</t>
    </rPh>
    <phoneticPr fontId="40"/>
  </si>
  <si>
    <t>平成２４年</t>
    <rPh sb="0" eb="2">
      <t>ヘイセイ</t>
    </rPh>
    <rPh sb="4" eb="5">
      <t>ネン</t>
    </rPh>
    <phoneticPr fontId="40"/>
  </si>
  <si>
    <t>平成２５年</t>
    <rPh sb="0" eb="2">
      <t>ヘイセイ</t>
    </rPh>
    <rPh sb="4" eb="5">
      <t>ネン</t>
    </rPh>
    <phoneticPr fontId="40"/>
  </si>
  <si>
    <t>北米</t>
    <phoneticPr fontId="40"/>
  </si>
  <si>
    <t>全世界</t>
    <phoneticPr fontId="40"/>
  </si>
  <si>
    <t>アジア</t>
    <phoneticPr fontId="40"/>
  </si>
  <si>
    <t>大洋州</t>
    <phoneticPr fontId="40"/>
  </si>
  <si>
    <t>中米</t>
    <phoneticPr fontId="40"/>
  </si>
  <si>
    <t>南米</t>
    <phoneticPr fontId="40"/>
  </si>
  <si>
    <t>西欧</t>
    <phoneticPr fontId="40"/>
  </si>
  <si>
    <t>アフリカ</t>
    <phoneticPr fontId="40"/>
  </si>
  <si>
    <t>中東</t>
    <phoneticPr fontId="40"/>
  </si>
  <si>
    <t>全体比</t>
    <phoneticPr fontId="40"/>
  </si>
  <si>
    <t>中米</t>
    <phoneticPr fontId="40"/>
  </si>
  <si>
    <t>南極</t>
    <phoneticPr fontId="40"/>
  </si>
  <si>
    <t>永住者地域別比率の推移</t>
    <rPh sb="3" eb="6">
      <t>チイキベツ</t>
    </rPh>
    <rPh sb="6" eb="8">
      <t>ヒリツ</t>
    </rPh>
    <rPh sb="9" eb="11">
      <t>スイイ</t>
    </rPh>
    <phoneticPr fontId="35"/>
  </si>
  <si>
    <t>-</t>
  </si>
  <si>
    <t>長期滞在者地域別比率の推移</t>
    <rPh sb="0" eb="2">
      <t>チョウキ</t>
    </rPh>
    <rPh sb="2" eb="4">
      <t>タイザイ</t>
    </rPh>
    <rPh sb="4" eb="5">
      <t>モノ</t>
    </rPh>
    <rPh sb="5" eb="8">
      <t>チイキベツ</t>
    </rPh>
    <rPh sb="8" eb="10">
      <t>ヒリツ</t>
    </rPh>
    <rPh sb="11" eb="13">
      <t>スイイ</t>
    </rPh>
    <phoneticPr fontId="35"/>
  </si>
  <si>
    <t>大洋州</t>
    <phoneticPr fontId="40"/>
  </si>
  <si>
    <t>中米</t>
    <phoneticPr fontId="40"/>
  </si>
  <si>
    <t>全世界</t>
    <phoneticPr fontId="40"/>
  </si>
  <si>
    <t>アジア</t>
    <phoneticPr fontId="40"/>
  </si>
  <si>
    <t>南極</t>
    <phoneticPr fontId="35"/>
  </si>
  <si>
    <t>アフリカ</t>
    <phoneticPr fontId="35"/>
  </si>
  <si>
    <t>中東</t>
    <phoneticPr fontId="35"/>
  </si>
  <si>
    <t xml:space="preserve">アジア         </t>
    <phoneticPr fontId="40"/>
  </si>
  <si>
    <t>南極</t>
    <phoneticPr fontId="35"/>
  </si>
  <si>
    <t>中東</t>
    <phoneticPr fontId="35"/>
  </si>
  <si>
    <t>西欧</t>
    <phoneticPr fontId="35"/>
  </si>
  <si>
    <t>中米</t>
    <phoneticPr fontId="35"/>
  </si>
  <si>
    <t>北米</t>
    <phoneticPr fontId="35"/>
  </si>
  <si>
    <t>大洋州</t>
    <phoneticPr fontId="35"/>
  </si>
  <si>
    <t>アフリカ</t>
    <phoneticPr fontId="35"/>
  </si>
  <si>
    <t>南米</t>
    <phoneticPr fontId="35"/>
  </si>
  <si>
    <r>
      <rPr>
        <sz val="8"/>
        <rFont val="ＭＳ Ｐ明朝"/>
        <family val="1"/>
        <charset val="128"/>
      </rPr>
      <t>長期滞在者</t>
    </r>
    <r>
      <rPr>
        <sz val="8"/>
        <rFont val="Times New Roman"/>
        <family val="1"/>
      </rPr>
      <t xml:space="preserve"> </t>
    </r>
    <rPh sb="2" eb="4">
      <t>タイザイ</t>
    </rPh>
    <rPh sb="4" eb="5">
      <t>シャ</t>
    </rPh>
    <phoneticPr fontId="21"/>
  </si>
  <si>
    <t>中華人民共和国</t>
  </si>
  <si>
    <t>大韓民国</t>
  </si>
  <si>
    <t>マレーシア</t>
  </si>
  <si>
    <t>台湾</t>
  </si>
  <si>
    <t>ニュージーランド</t>
  </si>
  <si>
    <t>インド</t>
  </si>
  <si>
    <t>スペイン</t>
  </si>
  <si>
    <t>アラブ首長国連邦</t>
  </si>
  <si>
    <t>アイルランド</t>
  </si>
  <si>
    <t>南アフリカ共和国</t>
  </si>
  <si>
    <t>ハンガリー</t>
  </si>
  <si>
    <t>米国</t>
  </si>
  <si>
    <t xml:space="preserve">米国 </t>
  </si>
  <si>
    <t>中国</t>
  </si>
  <si>
    <t xml:space="preserve">中国 </t>
  </si>
  <si>
    <t>オーストラリア</t>
  </si>
  <si>
    <t>タイ</t>
  </si>
  <si>
    <t>ドイツ</t>
  </si>
  <si>
    <t>韓国</t>
  </si>
  <si>
    <t xml:space="preserve">韓国 </t>
  </si>
  <si>
    <t>フランス</t>
  </si>
  <si>
    <t>シンガポール</t>
  </si>
  <si>
    <t>フィリピン</t>
  </si>
  <si>
    <t>インドネシア</t>
  </si>
  <si>
    <t>イタリア</t>
  </si>
  <si>
    <t>ベトナム</t>
  </si>
  <si>
    <t xml:space="preserve">アルゼンチン </t>
  </si>
  <si>
    <t>アルゼンチン</t>
  </si>
  <si>
    <t>スイス</t>
  </si>
  <si>
    <t>メキシコ</t>
  </si>
  <si>
    <t xml:space="preserve">メキシコ </t>
  </si>
  <si>
    <t xml:space="preserve">オランダ </t>
  </si>
  <si>
    <t>オランダ</t>
  </si>
  <si>
    <t xml:space="preserve">ベルギー </t>
  </si>
  <si>
    <t>ベルギー</t>
  </si>
  <si>
    <t>順 
位</t>
    <phoneticPr fontId="35"/>
  </si>
  <si>
    <t>グアム（ハガッニャ総）</t>
  </si>
  <si>
    <t>ペルー</t>
  </si>
  <si>
    <t>パラグアイ</t>
  </si>
  <si>
    <t xml:space="preserve">スウェーデン </t>
  </si>
  <si>
    <t>スウェーデン</t>
  </si>
  <si>
    <t>オーストリア</t>
  </si>
  <si>
    <t>ボリビア</t>
  </si>
  <si>
    <t>ロシア</t>
  </si>
  <si>
    <t>トルコ</t>
  </si>
  <si>
    <t>カンボジア</t>
  </si>
  <si>
    <t xml:space="preserve">カンボジア </t>
  </si>
  <si>
    <t xml:space="preserve">チェコ </t>
  </si>
  <si>
    <t>チェコ</t>
  </si>
  <si>
    <t xml:space="preserve">フィンランド </t>
  </si>
  <si>
    <t>フィンランド</t>
  </si>
  <si>
    <t xml:space="preserve">南アフリカ </t>
  </si>
  <si>
    <t>南アフリカ</t>
  </si>
  <si>
    <t>チリ</t>
  </si>
  <si>
    <t xml:space="preserve">チリ </t>
  </si>
  <si>
    <t xml:space="preserve">デンマーク </t>
  </si>
  <si>
    <t>デンマーク</t>
  </si>
  <si>
    <t xml:space="preserve">コロンビア </t>
  </si>
  <si>
    <t>コロンビア</t>
  </si>
  <si>
    <t>ポーランド</t>
  </si>
  <si>
    <t xml:space="preserve">ポーランド </t>
  </si>
  <si>
    <t xml:space="preserve">カタール </t>
  </si>
  <si>
    <t>カタール</t>
  </si>
  <si>
    <t>ネパール</t>
  </si>
  <si>
    <t>スリランカ</t>
  </si>
  <si>
    <t xml:space="preserve">エジプト </t>
  </si>
  <si>
    <t>エジプト</t>
  </si>
  <si>
    <t>ノルウェー</t>
  </si>
  <si>
    <t>パキスタン</t>
  </si>
  <si>
    <t>長期滞在者数</t>
  </si>
  <si>
    <t>２．７．３  国（地域）別長期滞在者数上位５０位推移</t>
    <rPh sb="13" eb="15">
      <t>チョウキ</t>
    </rPh>
    <rPh sb="15" eb="17">
      <t>タイザイ</t>
    </rPh>
    <rPh sb="17" eb="18">
      <t>モノ</t>
    </rPh>
    <phoneticPr fontId="35"/>
  </si>
  <si>
    <t>英国</t>
  </si>
  <si>
    <t xml:space="preserve">ネパール </t>
  </si>
  <si>
    <t>ミャンマー</t>
  </si>
  <si>
    <t xml:space="preserve">ミャンマー </t>
  </si>
  <si>
    <t>バングラデシュ</t>
  </si>
  <si>
    <t xml:space="preserve">バングラデシュ </t>
  </si>
  <si>
    <t>サウジアラビア</t>
  </si>
  <si>
    <t>ケニア</t>
  </si>
  <si>
    <t>ラオス</t>
  </si>
  <si>
    <t xml:space="preserve">ラオス </t>
  </si>
  <si>
    <t xml:space="preserve">在留邦人数 </t>
    <rPh sb="0" eb="2">
      <t>ザイリュウ</t>
    </rPh>
    <phoneticPr fontId="35"/>
  </si>
  <si>
    <t>２．７．２  国（地域）別永住者数上位５０位推移</t>
    <rPh sb="13" eb="15">
      <t>エイジュウ</t>
    </rPh>
    <rPh sb="15" eb="16">
      <t>シャ</t>
    </rPh>
    <rPh sb="16" eb="17">
      <t>チョウジャ</t>
    </rPh>
    <phoneticPr fontId="35"/>
  </si>
  <si>
    <t>ドミニカ</t>
  </si>
  <si>
    <t>ギリシャ</t>
  </si>
  <si>
    <t>イラン</t>
  </si>
  <si>
    <t>北マリアナ諸島（サイパン）</t>
  </si>
  <si>
    <t>ポルトガル</t>
  </si>
  <si>
    <t>ウルグアイ</t>
  </si>
  <si>
    <t>ベネズエラ</t>
  </si>
  <si>
    <t>ルーマニア</t>
  </si>
  <si>
    <t>中国</t>
    <rPh sb="1" eb="2">
      <t>クニ</t>
    </rPh>
    <phoneticPr fontId="0"/>
  </si>
  <si>
    <t>米国</t>
    <rPh sb="0" eb="1">
      <t>ベイ</t>
    </rPh>
    <rPh sb="1" eb="2">
      <t>クニ</t>
    </rPh>
    <phoneticPr fontId="0"/>
  </si>
  <si>
    <t>英国</t>
    <rPh sb="1" eb="2">
      <t>クニ</t>
    </rPh>
    <phoneticPr fontId="0"/>
  </si>
  <si>
    <t>韓国</t>
    <rPh sb="1" eb="2">
      <t>クニ</t>
    </rPh>
    <phoneticPr fontId="0"/>
  </si>
  <si>
    <t>アラブ首長国連邦</t>
    <rPh sb="3" eb="5">
      <t>シュチョウ</t>
    </rPh>
    <rPh sb="5" eb="6">
      <t>コク</t>
    </rPh>
    <rPh sb="6" eb="8">
      <t>レンポウ</t>
    </rPh>
    <phoneticPr fontId="0"/>
  </si>
  <si>
    <t>モンゴル</t>
  </si>
  <si>
    <t>+</t>
  </si>
  <si>
    <t>ロサンゼルス総</t>
  </si>
  <si>
    <t>ニューヨーク総</t>
  </si>
  <si>
    <t>英国大</t>
  </si>
  <si>
    <t>サンフランシスコ総</t>
  </si>
  <si>
    <t>上海総</t>
  </si>
  <si>
    <t>バンクーバー総</t>
  </si>
  <si>
    <t>サンパウロ総</t>
  </si>
  <si>
    <t>シドニー総</t>
  </si>
  <si>
    <t>韓国大</t>
  </si>
  <si>
    <t>シカゴ総</t>
  </si>
  <si>
    <t>タイ大</t>
  </si>
  <si>
    <t>フランス大</t>
  </si>
  <si>
    <t>アトランタ総</t>
  </si>
  <si>
    <t>ホノルル総</t>
  </si>
  <si>
    <t>デトロイト総</t>
  </si>
  <si>
    <t>ブリスベン総</t>
  </si>
  <si>
    <t>メルボルン総</t>
  </si>
  <si>
    <t>香港総</t>
  </si>
  <si>
    <t>ボストン総</t>
  </si>
  <si>
    <t>トロント総</t>
  </si>
  <si>
    <t>シアトル総</t>
  </si>
  <si>
    <t>デュッセルドルフ総</t>
  </si>
  <si>
    <t>マレーシア大</t>
  </si>
  <si>
    <t>ミュンヘン総</t>
  </si>
  <si>
    <t>交流協会台北事務所</t>
  </si>
  <si>
    <t>中国大</t>
  </si>
  <si>
    <t>マイアミ総</t>
  </si>
  <si>
    <t>ナッシュビル総</t>
  </si>
  <si>
    <t>オークランド総</t>
  </si>
  <si>
    <t>パース総</t>
  </si>
  <si>
    <t>カルガリー総</t>
  </si>
  <si>
    <t>デンバー総</t>
  </si>
  <si>
    <t>ミラノ総</t>
  </si>
  <si>
    <t>ヒューストン総</t>
  </si>
  <si>
    <t>スイス大</t>
  </si>
  <si>
    <t>ポートランド駐</t>
  </si>
  <si>
    <t>フィリピン大</t>
  </si>
  <si>
    <t>イタリア大</t>
  </si>
  <si>
    <t>釜山総</t>
  </si>
  <si>
    <t>広州総</t>
  </si>
  <si>
    <t>インドネシア大</t>
  </si>
  <si>
    <t>フランクフルト総</t>
  </si>
  <si>
    <t>モントリオール総</t>
  </si>
  <si>
    <t>ハンブルク駐</t>
  </si>
  <si>
    <t>ハガッニャ総</t>
  </si>
  <si>
    <t>スペイン大</t>
  </si>
  <si>
    <t>ドイツ大</t>
  </si>
  <si>
    <t>ニュージーランド大</t>
  </si>
  <si>
    <t>ケアンズ駐</t>
  </si>
  <si>
    <t>クリチバ総</t>
  </si>
  <si>
    <t>リヨン駐</t>
  </si>
  <si>
    <t>ホーチミン総</t>
  </si>
  <si>
    <t>マルセイユ総</t>
  </si>
  <si>
    <t>クライストチャーチ駐</t>
  </si>
  <si>
    <t>ジュネーブ駐</t>
  </si>
  <si>
    <t>バルセロナ総</t>
  </si>
  <si>
    <t>大連駐</t>
  </si>
  <si>
    <t>インド大</t>
  </si>
  <si>
    <t>ベトナム大</t>
  </si>
  <si>
    <t>デンパサール総</t>
  </si>
  <si>
    <t>ペナン総</t>
  </si>
  <si>
    <t>チェンマイ総</t>
  </si>
  <si>
    <t>サンタクルス駐</t>
  </si>
  <si>
    <t>ドバイ総</t>
  </si>
  <si>
    <t>エディンバラ総</t>
  </si>
  <si>
    <t>カナダ大</t>
  </si>
  <si>
    <t>リオデジャネイロ総</t>
  </si>
  <si>
    <t>エンカルナシオン駐</t>
  </si>
  <si>
    <t>パラグアイ大</t>
  </si>
  <si>
    <t>交流協会高雄事務所</t>
  </si>
  <si>
    <t>セブ駐</t>
  </si>
  <si>
    <t>ロシア大</t>
  </si>
  <si>
    <t>イスタンブール総</t>
  </si>
  <si>
    <t>青島総</t>
  </si>
  <si>
    <t>オーストラリア大</t>
  </si>
  <si>
    <t>レシフェ駐</t>
  </si>
  <si>
    <t>瀋陽総</t>
  </si>
  <si>
    <t>ストラスブール総</t>
  </si>
  <si>
    <t>イスラエル大</t>
  </si>
  <si>
    <t>マナウス総</t>
  </si>
  <si>
    <t>ブラジル大</t>
  </si>
  <si>
    <t>ダバオ駐</t>
  </si>
  <si>
    <t>ポルトアレグレ駐</t>
  </si>
  <si>
    <t>アラブ首長国連邦大</t>
  </si>
  <si>
    <t>ムンバイ総</t>
  </si>
  <si>
    <t>ケニア大</t>
  </si>
  <si>
    <t>バンガロール駐</t>
  </si>
  <si>
    <t>アンカレジ駐</t>
  </si>
  <si>
    <t>パキスタン大</t>
  </si>
  <si>
    <t>ジョホールバル駐</t>
  </si>
  <si>
    <t>チェンナイ総</t>
  </si>
  <si>
    <t>コタキナバル駐</t>
  </si>
  <si>
    <t>トルコ大</t>
  </si>
  <si>
    <t>重慶総</t>
  </si>
  <si>
    <t>スラバヤ総</t>
  </si>
  <si>
    <t>モロッコ大</t>
  </si>
  <si>
    <t>ガーナ大</t>
  </si>
  <si>
    <t>サンクトペテルブルク総</t>
  </si>
  <si>
    <t>済州総</t>
  </si>
  <si>
    <t>カラチ総</t>
  </si>
  <si>
    <t>ボリビア大</t>
  </si>
  <si>
    <t>セネガル大</t>
  </si>
  <si>
    <t>サウジアラビア大</t>
  </si>
  <si>
    <t>ケープタウン駐</t>
  </si>
  <si>
    <t>ウクライナ大</t>
  </si>
  <si>
    <t>ジッダ総</t>
  </si>
  <si>
    <t>ラスパルマス駐</t>
  </si>
  <si>
    <t>コルカタ総</t>
  </si>
  <si>
    <t>セルビア大</t>
  </si>
  <si>
    <t>マカッサル駐</t>
  </si>
  <si>
    <t>メダン総</t>
  </si>
  <si>
    <t>マダガスカル大</t>
  </si>
  <si>
    <t>ウラジオストク総</t>
  </si>
  <si>
    <t>カメルーン大</t>
  </si>
  <si>
    <t>ガボン大</t>
  </si>
  <si>
    <t>ハバロフスク総</t>
  </si>
  <si>
    <t>コートジボワール大</t>
  </si>
  <si>
    <t>コンゴ民主共和国大</t>
  </si>
  <si>
    <t>アルマティ駐</t>
  </si>
  <si>
    <t>ユジノサハリンスク総</t>
  </si>
  <si>
    <t>カザフスタン大</t>
  </si>
  <si>
    <t>（注２）在留邦人数が同数の場合は、原則として５０音順で順位付けをしています。</t>
    <rPh sb="1" eb="2">
      <t>チュウ</t>
    </rPh>
    <rPh sb="4" eb="6">
      <t>ザイリュウ</t>
    </rPh>
    <rPh sb="6" eb="8">
      <t>ホウジン</t>
    </rPh>
    <rPh sb="8" eb="9">
      <t>カズ</t>
    </rPh>
    <rPh sb="10" eb="12">
      <t>ドウスウ</t>
    </rPh>
    <rPh sb="13" eb="15">
      <t>バアイ</t>
    </rPh>
    <rPh sb="17" eb="19">
      <t>ゲンソク</t>
    </rPh>
    <rPh sb="24" eb="25">
      <t>オン</t>
    </rPh>
    <rPh sb="25" eb="26">
      <t>ジュン</t>
    </rPh>
    <rPh sb="27" eb="29">
      <t>ジュンイ</t>
    </rPh>
    <rPh sb="29" eb="30">
      <t>ヅ</t>
    </rPh>
    <phoneticPr fontId="35"/>
  </si>
  <si>
    <t>米国</t>
    <rPh sb="0" eb="1">
      <t>ベイ</t>
    </rPh>
    <phoneticPr fontId="15"/>
  </si>
  <si>
    <t>イスラエル及びガザ地区等</t>
  </si>
  <si>
    <t>シンガポール大</t>
  </si>
  <si>
    <t>オランダ大</t>
  </si>
  <si>
    <t>モンゴル大</t>
  </si>
  <si>
    <t>南アフリカ大</t>
  </si>
  <si>
    <t>バングラデシュ大</t>
  </si>
  <si>
    <t>ミャンマー大</t>
  </si>
  <si>
    <t>ラオス大</t>
  </si>
  <si>
    <t>スリランカ大</t>
  </si>
  <si>
    <t>デンマーク大</t>
  </si>
  <si>
    <t>米国大</t>
    <rPh sb="0" eb="1">
      <t>ベイ</t>
    </rPh>
    <phoneticPr fontId="14"/>
  </si>
  <si>
    <t>ネパール大</t>
  </si>
  <si>
    <t>サイパン駐</t>
    <rPh sb="4" eb="5">
      <t>チュウ</t>
    </rPh>
    <phoneticPr fontId="14"/>
  </si>
  <si>
    <t>フィジー大</t>
  </si>
  <si>
    <t>ジャマイカ大</t>
  </si>
  <si>
    <t>ギリシャ大</t>
  </si>
  <si>
    <t>トリニダード・トバゴ大</t>
  </si>
  <si>
    <t>ブルネイ大</t>
  </si>
  <si>
    <t>東ティモール大</t>
  </si>
  <si>
    <t>メキシコ大</t>
    <rPh sb="4" eb="5">
      <t>タイ</t>
    </rPh>
    <phoneticPr fontId="38"/>
  </si>
  <si>
    <t>ポーランド大</t>
    <rPh sb="5" eb="6">
      <t>タイ</t>
    </rPh>
    <phoneticPr fontId="38"/>
  </si>
  <si>
    <t>ベルギー大</t>
    <rPh sb="4" eb="5">
      <t>タイ</t>
    </rPh>
    <phoneticPr fontId="38"/>
  </si>
  <si>
    <t>チェコ大</t>
    <rPh sb="3" eb="4">
      <t>タイ</t>
    </rPh>
    <phoneticPr fontId="38"/>
  </si>
  <si>
    <t>カンボジア大</t>
    <rPh sb="5" eb="6">
      <t>タイ</t>
    </rPh>
    <phoneticPr fontId="38"/>
  </si>
  <si>
    <t>ハンガリー大</t>
    <rPh sb="5" eb="6">
      <t>タイ</t>
    </rPh>
    <phoneticPr fontId="38"/>
  </si>
  <si>
    <t>スウェーデン大</t>
    <rPh sb="6" eb="7">
      <t>タイ</t>
    </rPh>
    <phoneticPr fontId="38"/>
  </si>
  <si>
    <t>オーストリア大</t>
  </si>
  <si>
    <t>ルーマニア大</t>
    <rPh sb="5" eb="6">
      <t>タイ</t>
    </rPh>
    <phoneticPr fontId="38"/>
  </si>
  <si>
    <t>フィンランド大</t>
    <rPh sb="6" eb="7">
      <t>タイ</t>
    </rPh>
    <phoneticPr fontId="38"/>
  </si>
  <si>
    <t>チリ大</t>
    <rPh sb="2" eb="3">
      <t>タイ</t>
    </rPh>
    <phoneticPr fontId="38"/>
  </si>
  <si>
    <t>ベネズエラ大</t>
    <rPh sb="5" eb="6">
      <t>タイ</t>
    </rPh>
    <phoneticPr fontId="38"/>
  </si>
  <si>
    <t>コロンビア大</t>
    <rPh sb="5" eb="6">
      <t>タイ</t>
    </rPh>
    <phoneticPr fontId="38"/>
  </si>
  <si>
    <t>ポルトガル大</t>
    <rPh sb="5" eb="6">
      <t>タイ</t>
    </rPh>
    <phoneticPr fontId="38"/>
  </si>
  <si>
    <t>アイルランド大</t>
    <rPh sb="6" eb="7">
      <t>タイ</t>
    </rPh>
    <phoneticPr fontId="38"/>
  </si>
  <si>
    <t>アルゼンチン大</t>
    <rPh sb="6" eb="7">
      <t>タイ</t>
    </rPh>
    <phoneticPr fontId="38"/>
  </si>
  <si>
    <t>パラオ大</t>
    <rPh sb="3" eb="4">
      <t>タイ</t>
    </rPh>
    <phoneticPr fontId="38"/>
  </si>
  <si>
    <t>エジプト大</t>
    <rPh sb="4" eb="5">
      <t>タイ</t>
    </rPh>
    <phoneticPr fontId="38"/>
  </si>
  <si>
    <t>カタール大</t>
    <rPh sb="4" eb="5">
      <t>タイ</t>
    </rPh>
    <phoneticPr fontId="38"/>
  </si>
  <si>
    <t>パナマ大</t>
    <rPh sb="3" eb="4">
      <t>タイ</t>
    </rPh>
    <phoneticPr fontId="38"/>
  </si>
  <si>
    <t>スロバキア大</t>
    <rPh sb="5" eb="6">
      <t>タイ</t>
    </rPh>
    <phoneticPr fontId="38"/>
  </si>
  <si>
    <t>ノルウェー大</t>
    <rPh sb="5" eb="6">
      <t>タイ</t>
    </rPh>
    <phoneticPr fontId="38"/>
  </si>
  <si>
    <t>ベレン総</t>
    <rPh sb="3" eb="4">
      <t>ソウ</t>
    </rPh>
    <phoneticPr fontId="38"/>
  </si>
  <si>
    <t>ペルー大</t>
    <rPh sb="3" eb="4">
      <t>タイ</t>
    </rPh>
    <phoneticPr fontId="38"/>
  </si>
  <si>
    <t>コスタリカ大</t>
    <rPh sb="5" eb="6">
      <t>タイ</t>
    </rPh>
    <phoneticPr fontId="38"/>
  </si>
  <si>
    <t>イラン大</t>
    <rPh sb="3" eb="4">
      <t>タイ</t>
    </rPh>
    <phoneticPr fontId="38"/>
  </si>
  <si>
    <t>ブルガリア大</t>
    <rPh sb="5" eb="6">
      <t>タイ</t>
    </rPh>
    <phoneticPr fontId="38"/>
  </si>
  <si>
    <t>アルジェリア大</t>
    <rPh sb="6" eb="7">
      <t>タイ</t>
    </rPh>
    <phoneticPr fontId="38"/>
  </si>
  <si>
    <t>エストニア大</t>
    <rPh sb="5" eb="6">
      <t>タイ</t>
    </rPh>
    <phoneticPr fontId="38"/>
  </si>
  <si>
    <t>ルクセンブルク大</t>
    <rPh sb="7" eb="8">
      <t>タイ</t>
    </rPh>
    <phoneticPr fontId="38"/>
  </si>
  <si>
    <t>バーレーン大</t>
    <rPh sb="5" eb="6">
      <t>タイ</t>
    </rPh>
    <phoneticPr fontId="38"/>
  </si>
  <si>
    <t>エクアドル大</t>
    <rPh sb="5" eb="6">
      <t>タイ</t>
    </rPh>
    <phoneticPr fontId="38"/>
  </si>
  <si>
    <t>スロベニア大</t>
    <rPh sb="5" eb="6">
      <t>タイ</t>
    </rPh>
    <phoneticPr fontId="38"/>
  </si>
  <si>
    <t>ナイジェリア大</t>
    <rPh sb="6" eb="7">
      <t>タイ</t>
    </rPh>
    <phoneticPr fontId="38"/>
  </si>
  <si>
    <t>ヨルダン大</t>
    <rPh sb="4" eb="5">
      <t>タイ</t>
    </rPh>
    <phoneticPr fontId="38"/>
  </si>
  <si>
    <t>グアテマラ大</t>
    <rPh sb="5" eb="6">
      <t>タイ</t>
    </rPh>
    <phoneticPr fontId="38"/>
  </si>
  <si>
    <t>クウェート大</t>
    <rPh sb="5" eb="6">
      <t>タイ</t>
    </rPh>
    <phoneticPr fontId="38"/>
  </si>
  <si>
    <t>ウズベキスタン大</t>
    <rPh sb="7" eb="8">
      <t>タイ</t>
    </rPh>
    <phoneticPr fontId="38"/>
  </si>
  <si>
    <t>ウルグアイ大</t>
    <rPh sb="5" eb="6">
      <t>タイ</t>
    </rPh>
    <phoneticPr fontId="38"/>
  </si>
  <si>
    <t>クロアチア大</t>
    <rPh sb="5" eb="6">
      <t>タイ</t>
    </rPh>
    <phoneticPr fontId="38"/>
  </si>
  <si>
    <t>ザンビア大</t>
    <rPh sb="4" eb="5">
      <t>タイ</t>
    </rPh>
    <phoneticPr fontId="38"/>
  </si>
  <si>
    <t>キューバ大</t>
    <rPh sb="4" eb="5">
      <t>タイ</t>
    </rPh>
    <phoneticPr fontId="38"/>
  </si>
  <si>
    <t>オマーン大</t>
    <rPh sb="4" eb="5">
      <t>タイ</t>
    </rPh>
    <phoneticPr fontId="38"/>
  </si>
  <si>
    <t>パプアニューギニア大</t>
    <rPh sb="9" eb="10">
      <t>タイ</t>
    </rPh>
    <phoneticPr fontId="38"/>
  </si>
  <si>
    <t>タンザニア大</t>
    <rPh sb="5" eb="6">
      <t>タイ</t>
    </rPh>
    <phoneticPr fontId="38"/>
  </si>
  <si>
    <t>チュニジア大</t>
    <rPh sb="5" eb="6">
      <t>タイ</t>
    </rPh>
    <phoneticPr fontId="38"/>
  </si>
  <si>
    <t>ミクロネシア大</t>
    <rPh sb="6" eb="7">
      <t>タイ</t>
    </rPh>
    <phoneticPr fontId="38"/>
  </si>
  <si>
    <t>ウガンダ大</t>
    <rPh sb="4" eb="5">
      <t>タイ</t>
    </rPh>
    <phoneticPr fontId="38"/>
  </si>
  <si>
    <t>ドミニカ共和国大</t>
    <rPh sb="7" eb="8">
      <t>タイ</t>
    </rPh>
    <phoneticPr fontId="38"/>
  </si>
  <si>
    <t>モザンビーク大</t>
    <rPh sb="6" eb="7">
      <t>タイ</t>
    </rPh>
    <phoneticPr fontId="38"/>
  </si>
  <si>
    <t>リトアニア大</t>
    <rPh sb="5" eb="6">
      <t>タイ</t>
    </rPh>
    <phoneticPr fontId="38"/>
  </si>
  <si>
    <t>アイスランド大</t>
    <rPh sb="6" eb="7">
      <t>タイ</t>
    </rPh>
    <phoneticPr fontId="38"/>
  </si>
  <si>
    <t>アンゴラ大</t>
    <rPh sb="4" eb="5">
      <t>タイ</t>
    </rPh>
    <phoneticPr fontId="38"/>
  </si>
  <si>
    <t>アゼルバイジャン大</t>
    <rPh sb="8" eb="9">
      <t>タイ</t>
    </rPh>
    <phoneticPr fontId="38"/>
  </si>
  <si>
    <t>エチオピア大</t>
    <rPh sb="5" eb="6">
      <t>タイ</t>
    </rPh>
    <phoneticPr fontId="38"/>
  </si>
  <si>
    <t>ボスニア・ヘルツェゴビナ大</t>
    <rPh sb="12" eb="13">
      <t>タイ</t>
    </rPh>
    <phoneticPr fontId="38"/>
  </si>
  <si>
    <t>リビア大</t>
    <rPh sb="3" eb="4">
      <t>タイ</t>
    </rPh>
    <phoneticPr fontId="38"/>
  </si>
  <si>
    <t>ベラルーシ大</t>
    <rPh sb="5" eb="6">
      <t>タイ</t>
    </rPh>
    <phoneticPr fontId="38"/>
  </si>
  <si>
    <t>レバノン大</t>
    <rPh sb="4" eb="5">
      <t>タイ</t>
    </rPh>
    <phoneticPr fontId="38"/>
  </si>
  <si>
    <t>キルギス大</t>
    <rPh sb="4" eb="5">
      <t>タイ</t>
    </rPh>
    <phoneticPr fontId="38"/>
  </si>
  <si>
    <t>グルジア大</t>
    <rPh sb="4" eb="5">
      <t>タイ</t>
    </rPh>
    <phoneticPr fontId="38"/>
  </si>
  <si>
    <t>ソロモン大</t>
    <rPh sb="4" eb="5">
      <t>タイ</t>
    </rPh>
    <phoneticPr fontId="38"/>
  </si>
  <si>
    <t>ボツワナ大</t>
    <rPh sb="4" eb="5">
      <t>タイ</t>
    </rPh>
    <phoneticPr fontId="38"/>
  </si>
  <si>
    <t>ラトビア大</t>
    <rPh sb="4" eb="5">
      <t>タイ</t>
    </rPh>
    <phoneticPr fontId="38"/>
  </si>
  <si>
    <t>トルクメニスタン大</t>
    <rPh sb="8" eb="9">
      <t>タイ</t>
    </rPh>
    <phoneticPr fontId="38"/>
  </si>
  <si>
    <t>マーシャル大</t>
    <rPh sb="5" eb="6">
      <t>タイ</t>
    </rPh>
    <phoneticPr fontId="38"/>
  </si>
  <si>
    <t>マラウィ大</t>
    <rPh sb="4" eb="5">
      <t>タイ</t>
    </rPh>
    <phoneticPr fontId="38"/>
  </si>
  <si>
    <t>エルサルバドル大</t>
    <rPh sb="7" eb="8">
      <t>タイ</t>
    </rPh>
    <phoneticPr fontId="38"/>
  </si>
  <si>
    <t>サモア大</t>
    <rPh sb="3" eb="4">
      <t>タイ</t>
    </rPh>
    <phoneticPr fontId="38"/>
  </si>
  <si>
    <t>ジンバブエ大</t>
    <rPh sb="5" eb="6">
      <t>タイ</t>
    </rPh>
    <phoneticPr fontId="38"/>
  </si>
  <si>
    <t>トンガ大</t>
    <rPh sb="3" eb="4">
      <t>タイ</t>
    </rPh>
    <phoneticPr fontId="38"/>
  </si>
  <si>
    <t>ニカラグア大</t>
    <rPh sb="5" eb="6">
      <t>タイ</t>
    </rPh>
    <phoneticPr fontId="38"/>
  </si>
  <si>
    <t>ルワンダ大</t>
    <rPh sb="4" eb="5">
      <t>タイ</t>
    </rPh>
    <phoneticPr fontId="38"/>
  </si>
  <si>
    <t>南スーダン大</t>
    <rPh sb="5" eb="6">
      <t>タイ</t>
    </rPh>
    <phoneticPr fontId="38"/>
  </si>
  <si>
    <t>ジブチ大</t>
    <rPh sb="3" eb="4">
      <t>タイ</t>
    </rPh>
    <phoneticPr fontId="38"/>
  </si>
  <si>
    <t>シリア大</t>
    <rPh sb="3" eb="4">
      <t>タイ</t>
    </rPh>
    <phoneticPr fontId="38"/>
  </si>
  <si>
    <t>ホンジュラス大</t>
    <rPh sb="6" eb="7">
      <t>タイ</t>
    </rPh>
    <phoneticPr fontId="38"/>
  </si>
  <si>
    <t>ギニア大</t>
    <rPh sb="3" eb="4">
      <t>タイ</t>
    </rPh>
    <phoneticPr fontId="38"/>
  </si>
  <si>
    <t>スーダン大</t>
    <rPh sb="4" eb="5">
      <t>タイ</t>
    </rPh>
    <phoneticPr fontId="38"/>
  </si>
  <si>
    <t>タジキスタン大</t>
    <rPh sb="6" eb="7">
      <t>タイ</t>
    </rPh>
    <phoneticPr fontId="38"/>
  </si>
  <si>
    <t>ブルキナファソ大</t>
    <rPh sb="7" eb="8">
      <t>タイ</t>
    </rPh>
    <phoneticPr fontId="38"/>
  </si>
  <si>
    <t>ベナン大</t>
    <rPh sb="3" eb="4">
      <t>タイ</t>
    </rPh>
    <phoneticPr fontId="38"/>
  </si>
  <si>
    <t>モーリタニア大</t>
    <rPh sb="6" eb="7">
      <t>タイ</t>
    </rPh>
    <phoneticPr fontId="38"/>
  </si>
  <si>
    <t>イエメン大</t>
    <rPh sb="4" eb="5">
      <t>タイ</t>
    </rPh>
    <phoneticPr fontId="38"/>
  </si>
  <si>
    <t>ハイチ大</t>
    <rPh sb="3" eb="4">
      <t>タイ</t>
    </rPh>
    <phoneticPr fontId="38"/>
  </si>
  <si>
    <t>バチカン大</t>
    <rPh sb="4" eb="5">
      <t>タイ</t>
    </rPh>
    <phoneticPr fontId="38"/>
  </si>
  <si>
    <t>マリ大</t>
    <rPh sb="2" eb="3">
      <t>タイ</t>
    </rPh>
    <phoneticPr fontId="38"/>
  </si>
  <si>
    <t>ポートランド総</t>
    <rPh sb="6" eb="7">
      <t>ソウ</t>
    </rPh>
    <phoneticPr fontId="35"/>
  </si>
  <si>
    <t>ハンブルク総</t>
    <rPh sb="5" eb="6">
      <t>ソウ</t>
    </rPh>
    <phoneticPr fontId="35"/>
  </si>
  <si>
    <t>民間企業</t>
    <rPh sb="0" eb="2">
      <t>ミンカン</t>
    </rPh>
    <rPh sb="2" eb="4">
      <t>キギョウ</t>
    </rPh>
    <phoneticPr fontId="40"/>
  </si>
  <si>
    <t>報道</t>
    <rPh sb="0" eb="2">
      <t>ホウドウ</t>
    </rPh>
    <phoneticPr fontId="40"/>
  </si>
  <si>
    <t>自由業</t>
    <rPh sb="0" eb="3">
      <t>ジユウギョウ</t>
    </rPh>
    <phoneticPr fontId="40"/>
  </si>
  <si>
    <t>留学・研究者</t>
    <rPh sb="0" eb="2">
      <t>リュウガク</t>
    </rPh>
    <rPh sb="3" eb="6">
      <t>ケンキュウシャ</t>
    </rPh>
    <phoneticPr fontId="40"/>
  </si>
  <si>
    <t>政府</t>
    <rPh sb="0" eb="2">
      <t>セイフ</t>
    </rPh>
    <phoneticPr fontId="40"/>
  </si>
  <si>
    <t>その他</t>
    <rPh sb="2" eb="3">
      <t>タ</t>
    </rPh>
    <phoneticPr fontId="40"/>
  </si>
  <si>
    <t>計</t>
    <rPh sb="0" eb="1">
      <t>ケイ</t>
    </rPh>
    <phoneticPr fontId="40"/>
  </si>
  <si>
    <t>地域</t>
  </si>
  <si>
    <t>アジア</t>
  </si>
  <si>
    <t>大洋州</t>
  </si>
  <si>
    <t>中南米</t>
  </si>
  <si>
    <t>欧州</t>
  </si>
  <si>
    <t>中東</t>
  </si>
  <si>
    <t>アフリカ</t>
  </si>
  <si>
    <t>全世界</t>
  </si>
  <si>
    <t>現地・国際校</t>
  </si>
  <si>
    <t>日本人学校</t>
  </si>
  <si>
    <t xml:space="preserve">総 計 </t>
    <phoneticPr fontId="35"/>
  </si>
  <si>
    <t>地域名</t>
    <rPh sb="0" eb="2">
      <t>チイキ</t>
    </rPh>
    <rPh sb="2" eb="3">
      <t>ナ</t>
    </rPh>
    <phoneticPr fontId="40"/>
  </si>
  <si>
    <t>全体合計</t>
    <rPh sb="0" eb="2">
      <t>ゼンタイ</t>
    </rPh>
    <rPh sb="2" eb="4">
      <t>ゴウケイ</t>
    </rPh>
    <phoneticPr fontId="40"/>
  </si>
  <si>
    <t>平成23年</t>
    <rPh sb="4" eb="5">
      <t>ネン</t>
    </rPh>
    <phoneticPr fontId="40"/>
  </si>
  <si>
    <t>18年</t>
  </si>
  <si>
    <t>19年</t>
  </si>
  <si>
    <t>20年</t>
  </si>
  <si>
    <t>21年</t>
  </si>
  <si>
    <t>22年</t>
  </si>
  <si>
    <t>23年</t>
  </si>
  <si>
    <t>２４年</t>
    <rPh sb="2" eb="3">
      <t>ネン</t>
    </rPh>
    <phoneticPr fontId="35"/>
  </si>
  <si>
    <t>２５年</t>
    <rPh sb="2" eb="3">
      <t>ネン</t>
    </rPh>
    <phoneticPr fontId="35"/>
  </si>
  <si>
    <t>平成24年</t>
    <rPh sb="4" eb="5">
      <t>ネン</t>
    </rPh>
    <phoneticPr fontId="40"/>
  </si>
  <si>
    <t>平成25年</t>
    <rPh sb="4" eb="5">
      <t>ネン</t>
    </rPh>
    <phoneticPr fontId="40"/>
  </si>
  <si>
    <t>小学生子女数(長期滞在者)推移</t>
    <phoneticPr fontId="35"/>
  </si>
  <si>
    <t>中学生子女数(長期滞在者)推移</t>
    <phoneticPr fontId="40"/>
  </si>
  <si>
    <t>　　　</t>
    <phoneticPr fontId="35"/>
  </si>
  <si>
    <t>ア ジ ア</t>
  </si>
  <si>
    <t>在インド大使館</t>
  </si>
  <si>
    <t>在コルカタ総領事館</t>
  </si>
  <si>
    <t>在チェンナイ総領事館</t>
  </si>
  <si>
    <t>在ムンバイ総領事館</t>
  </si>
  <si>
    <t>在スラバヤ総領事館</t>
  </si>
  <si>
    <t>在デンパサール総領事館</t>
  </si>
  <si>
    <t>在メダン総領事館</t>
  </si>
  <si>
    <t>在タイ大使館</t>
  </si>
  <si>
    <t>在チェンマイ総領事館</t>
  </si>
  <si>
    <t>在大韓民国大使館</t>
  </si>
  <si>
    <t>在済州総領事館</t>
  </si>
  <si>
    <t>済州道</t>
  </si>
  <si>
    <t>在釜山総領事館</t>
  </si>
  <si>
    <t>在中華人民共和国大使館</t>
  </si>
  <si>
    <t>在広州総領事館</t>
  </si>
  <si>
    <t>在上海総領事館</t>
  </si>
  <si>
    <t>在重慶総領事館</t>
  </si>
  <si>
    <t>在瀋陽総領事館</t>
  </si>
  <si>
    <t>在青島総領事館</t>
  </si>
  <si>
    <t>山東省</t>
  </si>
  <si>
    <t>在香港総領事館</t>
  </si>
  <si>
    <t>在パキスタン大使館</t>
  </si>
  <si>
    <t>在カラチ総領事館</t>
  </si>
  <si>
    <t>在ベトナム大使館</t>
  </si>
  <si>
    <t>在ホーチミン総領事館</t>
  </si>
  <si>
    <t>ホーチミン市</t>
  </si>
  <si>
    <t>在マレーシア大使館</t>
  </si>
  <si>
    <t>ジョホール州</t>
  </si>
  <si>
    <t>在ペナン総領事館</t>
  </si>
  <si>
    <t>在オーストラリア大使館</t>
  </si>
  <si>
    <t>在パース総領事館</t>
  </si>
  <si>
    <t>西オーストラリア州</t>
  </si>
  <si>
    <t>在ブリスベン総領事館</t>
  </si>
  <si>
    <t>在メルボルン総領事館</t>
  </si>
  <si>
    <t>在ニュージーランド大使館</t>
  </si>
  <si>
    <t>在オークランド総領事館</t>
  </si>
  <si>
    <t>フィジー</t>
  </si>
  <si>
    <t>北 米</t>
  </si>
  <si>
    <t>アメリカ合衆国</t>
  </si>
  <si>
    <t>在アメリカ合衆国大使館</t>
  </si>
  <si>
    <t>在アトランタ総領事館</t>
  </si>
  <si>
    <t>在サンフランシスコ総領事館</t>
  </si>
  <si>
    <t>在シアトル総領事館</t>
  </si>
  <si>
    <t>アラスカ州</t>
  </si>
  <si>
    <t>在シカゴ総領事館</t>
  </si>
  <si>
    <t>在デトロイト総領事館</t>
  </si>
  <si>
    <t>在デンバー総領事館</t>
  </si>
  <si>
    <t>在ナッシュビル総領事館</t>
  </si>
  <si>
    <t>在ハガッニャ総領事館</t>
  </si>
  <si>
    <t>在ヒューストン総領事館</t>
  </si>
  <si>
    <t>在ボストン総領事館</t>
  </si>
  <si>
    <t>在マイアミ総領事館</t>
  </si>
  <si>
    <t>フロリダ州</t>
  </si>
  <si>
    <t>在ロサンゼルス総領事館</t>
  </si>
  <si>
    <t>在カナダ大使館</t>
  </si>
  <si>
    <t>在カルガリー総領事館</t>
  </si>
  <si>
    <t>在トロント総領事館</t>
  </si>
  <si>
    <t>在バンクーバー総領事館</t>
  </si>
  <si>
    <t>在モントリオール総領事館</t>
  </si>
  <si>
    <t>中 南 米</t>
  </si>
  <si>
    <t>ジャマイカ</t>
  </si>
  <si>
    <t>トリニダード・トバゴ</t>
  </si>
  <si>
    <t>在ブラジル大使館</t>
  </si>
  <si>
    <t>在クリチバ総領事館</t>
  </si>
  <si>
    <t>在サンパウロ総領事館</t>
  </si>
  <si>
    <t>在マナウス総領事館</t>
  </si>
  <si>
    <t>在リオデジャネイロ総領事館</t>
  </si>
  <si>
    <t>欧 州</t>
  </si>
  <si>
    <t>在イタリア大使館</t>
  </si>
  <si>
    <t>在エディンバラ総領事館</t>
  </si>
  <si>
    <t>ウクライナ</t>
  </si>
  <si>
    <t>【在キプロス大使館】</t>
  </si>
  <si>
    <t>在スイス大使館</t>
  </si>
  <si>
    <t>【在リヒテンシュタイン大使館】</t>
  </si>
  <si>
    <t>在スペイン大使館</t>
  </si>
  <si>
    <t>在バルセロナ総領事館</t>
  </si>
  <si>
    <t>セルビア</t>
  </si>
  <si>
    <t>在ドイツ大使館</t>
  </si>
  <si>
    <t>在デュッセルドルフ総領事館</t>
  </si>
  <si>
    <t>ノルトライン・ヴェストファーレン州</t>
  </si>
  <si>
    <t>在フランクフルト総領事館</t>
  </si>
  <si>
    <t>在ミュンヘン総領事館</t>
  </si>
  <si>
    <t>在フランス大使館</t>
  </si>
  <si>
    <t>【在アンドラ大使館】、【在モナコ大使館】</t>
  </si>
  <si>
    <t>在ストラスブール総領事館</t>
  </si>
  <si>
    <t>在マルセイユ総領事館</t>
  </si>
  <si>
    <t>在ロシア大使館</t>
  </si>
  <si>
    <t>【在アルメニア大使館】</t>
  </si>
  <si>
    <t>在ウラジオストク総領事館</t>
  </si>
  <si>
    <t>在サンクトペテルブルク総領事館</t>
  </si>
  <si>
    <t>サンクトペテルブルク市、レニングラード州</t>
  </si>
  <si>
    <t>在ハバロフスク総領事館</t>
  </si>
  <si>
    <t>在ユジノサハリンスク総領事館</t>
  </si>
  <si>
    <t>サハリン州</t>
  </si>
  <si>
    <t>中 東</t>
  </si>
  <si>
    <t>在アラブ首長国連邦大使館</t>
  </si>
  <si>
    <t>アブダビ首長国</t>
  </si>
  <si>
    <t>在ドバイ総領事館</t>
  </si>
  <si>
    <t>在サウジアラビア大使館</t>
  </si>
  <si>
    <t>在ジッダ総領事館</t>
  </si>
  <si>
    <t>在トルコ大使館</t>
  </si>
  <si>
    <t>在イスタンブール総領事館</t>
  </si>
  <si>
    <t>ガーナ</t>
  </si>
  <si>
    <t>ガボン</t>
  </si>
  <si>
    <t>カメルーン</t>
  </si>
  <si>
    <t>コートジボワール</t>
  </si>
  <si>
    <t>コンゴ民主共和国</t>
  </si>
  <si>
    <t>セネガル</t>
  </si>
  <si>
    <t>マダガスカル</t>
  </si>
  <si>
    <t>〒100-8919 東京都千代田区霞が関二丁目２番1号</t>
    <phoneticPr fontId="40"/>
  </si>
  <si>
    <t>電話　大代表 (03) 3580-3311</t>
    <phoneticPr fontId="35"/>
  </si>
  <si>
    <r>
      <rPr>
        <sz val="8"/>
        <rFont val="ＭＳ Ｐ明朝"/>
        <family val="1"/>
        <charset val="128"/>
      </rPr>
      <t>永住者</t>
    </r>
    <r>
      <rPr>
        <sz val="8"/>
        <rFont val="Times New Roman"/>
        <family val="1"/>
      </rPr>
      <t xml:space="preserve"> </t>
    </r>
  </si>
  <si>
    <t xml:space="preserve">平成１７年 </t>
    <phoneticPr fontId="21"/>
  </si>
  <si>
    <t xml:space="preserve">平成１８年 </t>
    <phoneticPr fontId="21"/>
  </si>
  <si>
    <t xml:space="preserve">平成１９年 </t>
    <phoneticPr fontId="21"/>
  </si>
  <si>
    <t xml:space="preserve">平成２０年 </t>
    <phoneticPr fontId="21"/>
  </si>
  <si>
    <t xml:space="preserve">平成２１年 </t>
    <phoneticPr fontId="21"/>
  </si>
  <si>
    <t xml:space="preserve">平成２２年 </t>
    <phoneticPr fontId="21"/>
  </si>
  <si>
    <t xml:space="preserve">平成２３年 </t>
    <phoneticPr fontId="21"/>
  </si>
  <si>
    <t xml:space="preserve">平成２４年 </t>
    <phoneticPr fontId="21"/>
  </si>
  <si>
    <t>在留邦人地域別比率の推移</t>
    <rPh sb="4" eb="7">
      <t>チイキベツ</t>
    </rPh>
    <rPh sb="7" eb="9">
      <t>ヒリツ</t>
    </rPh>
    <rPh sb="10" eb="12">
      <t>スイイ</t>
    </rPh>
    <phoneticPr fontId="35"/>
  </si>
  <si>
    <t>２．４ 男女別在留邦人数推移</t>
    <rPh sb="4" eb="6">
      <t>ダンジョ</t>
    </rPh>
    <rPh sb="7" eb="9">
      <t>ザイリュウ</t>
    </rPh>
    <rPh sb="9" eb="11">
      <t>ホウジン</t>
    </rPh>
    <rPh sb="11" eb="12">
      <t>カズ</t>
    </rPh>
    <rPh sb="12" eb="14">
      <t>スイイ</t>
    </rPh>
    <phoneticPr fontId="40"/>
  </si>
  <si>
    <t>２．７．１  国（地域）別在留邦人数上位５０位推移</t>
    <rPh sb="13" eb="15">
      <t>ザイリュウ</t>
    </rPh>
    <rPh sb="15" eb="17">
      <t>ホウジン</t>
    </rPh>
    <phoneticPr fontId="35"/>
  </si>
  <si>
    <t>日系企業(拠点)数</t>
    <phoneticPr fontId="35"/>
  </si>
  <si>
    <t>在外公館名</t>
    <phoneticPr fontId="35"/>
  </si>
  <si>
    <t>前年比</t>
    <phoneticPr fontId="35"/>
  </si>
  <si>
    <t>永住者数</t>
  </si>
  <si>
    <t>（注２）日系企業(拠点）数が同数の場合は、原則として５０音順で順位付けをしています。</t>
    <rPh sb="1" eb="2">
      <t>チュウ</t>
    </rPh>
    <rPh sb="4" eb="6">
      <t>ニッケイ</t>
    </rPh>
    <rPh sb="6" eb="8">
      <t>キギョウ</t>
    </rPh>
    <rPh sb="9" eb="11">
      <t>キョテン</t>
    </rPh>
    <rPh sb="12" eb="13">
      <t>カズ</t>
    </rPh>
    <rPh sb="14" eb="16">
      <t>ドウスウ</t>
    </rPh>
    <rPh sb="17" eb="19">
      <t>バアイ</t>
    </rPh>
    <rPh sb="21" eb="23">
      <t>ゲンソク</t>
    </rPh>
    <rPh sb="28" eb="29">
      <t>オン</t>
    </rPh>
    <rPh sb="29" eb="30">
      <t>ジュン</t>
    </rPh>
    <rPh sb="31" eb="33">
      <t>ジュンイ</t>
    </rPh>
    <rPh sb="33" eb="34">
      <t>ヅ</t>
    </rPh>
    <phoneticPr fontId="35"/>
  </si>
  <si>
    <t>【注２】　企業に関する統計は、各在外公館が海外における進出日系企業の安全確保に資するため収集した情報に加え、各企業へのアンケート調査を行って得たものであり、 所在国政府や諸機関による統計とは乖離がある可能性があります。</t>
    <rPh sb="86" eb="88">
      <t>キカン</t>
    </rPh>
    <phoneticPr fontId="21"/>
  </si>
  <si>
    <r>
      <t>【注１】 統計表において、 国によっては上記①～⑥の区分で把握できず、現地法人化されているか否かも不明な場合があり、その場合には、「</t>
    </r>
    <r>
      <rPr>
        <b/>
        <sz val="11"/>
        <rFont val="ＭＳ Ｐ明朝"/>
        <family val="1"/>
        <charset val="128"/>
      </rPr>
      <t>区分不明</t>
    </r>
    <r>
      <rPr>
        <sz val="11"/>
        <rFont val="ＭＳ Ｐ明朝"/>
        <family val="1"/>
        <charset val="128"/>
      </rPr>
      <t>」として集計しています。</t>
    </r>
    <rPh sb="35" eb="37">
      <t>ゲンチ</t>
    </rPh>
    <rPh sb="37" eb="39">
      <t>ホウジン</t>
    </rPh>
    <rPh sb="39" eb="40">
      <t>カ</t>
    </rPh>
    <rPh sb="46" eb="47">
      <t>イナ</t>
    </rPh>
    <rPh sb="49" eb="51">
      <t>フメイ</t>
    </rPh>
    <phoneticPr fontId="35"/>
  </si>
  <si>
    <r>
      <rPr>
        <b/>
        <sz val="14"/>
        <rFont val="ＭＳ Ｐ明朝"/>
        <family val="1"/>
        <charset val="128"/>
      </rPr>
      <t>（２）日系企業</t>
    </r>
    <r>
      <rPr>
        <b/>
        <sz val="11"/>
        <rFont val="ＭＳ Ｐ明朝"/>
        <family val="1"/>
        <charset val="128"/>
      </rPr>
      <t xml:space="preserve">
　</t>
    </r>
    <r>
      <rPr>
        <sz val="11"/>
        <rFont val="ＭＳ Ｐ明朝"/>
        <family val="1"/>
        <charset val="128"/>
      </rPr>
      <t>調査の対象は、</t>
    </r>
    <r>
      <rPr>
        <b/>
        <sz val="11"/>
        <rFont val="ＭＳ Ｐ明朝"/>
        <family val="1"/>
        <charset val="128"/>
      </rPr>
      <t>海外に進出している日系企業</t>
    </r>
    <r>
      <rPr>
        <sz val="11"/>
        <rFont val="ＭＳ Ｐ明朝"/>
        <family val="1"/>
        <charset val="128"/>
      </rPr>
      <t>です。　
　「</t>
    </r>
    <r>
      <rPr>
        <b/>
        <sz val="11"/>
        <rFont val="ＭＳ Ｐ明朝"/>
        <family val="1"/>
        <charset val="128"/>
      </rPr>
      <t>現地法人化されていない企業（本邦企業）</t>
    </r>
    <r>
      <rPr>
        <sz val="11"/>
        <rFont val="ＭＳ Ｐ明朝"/>
        <family val="1"/>
        <charset val="128"/>
      </rPr>
      <t>」と「</t>
    </r>
    <r>
      <rPr>
        <b/>
        <sz val="11"/>
        <rFont val="ＭＳ Ｐ明朝"/>
        <family val="1"/>
        <charset val="128"/>
      </rPr>
      <t>現地法人化されている企業</t>
    </r>
    <r>
      <rPr>
        <sz val="11"/>
        <rFont val="ＭＳ Ｐ明朝"/>
        <family val="1"/>
        <charset val="128"/>
      </rPr>
      <t>」とに分けて集計しています（それぞれの定義・分類基準については、「１.５ 用語の解説」、「１.４ 統計表の見方」を参照）。</t>
    </r>
    <rPh sb="3" eb="5">
      <t>ニッケイ</t>
    </rPh>
    <rPh sb="5" eb="7">
      <t>キギョウ</t>
    </rPh>
    <phoneticPr fontId="35"/>
  </si>
  <si>
    <t>１．５   用語の解説</t>
    <rPh sb="6" eb="8">
      <t>ヨウゴ</t>
    </rPh>
    <rPh sb="9" eb="11">
      <t>カイセツ</t>
    </rPh>
    <phoneticPr fontId="35"/>
  </si>
  <si>
    <t>　以下の方を指します。
(ア)  ホテルボーイ、ハウスメイド、給仕、掃除婦、その他単純労働者
(イ)  外国政府職員
 【注】技術協力のため、わが国政府より外国政府に派遣されている者は上記（１１） に分類しました。
(ウ)  ワーキング・ホリデー制度による滞在者
(エ)  無職、フリーター
(オ)  その他上記何れの分類にも属さない者又は分類不可能若しくは不明の者</t>
    <rPh sb="92" eb="94">
      <t>ジョウキ</t>
    </rPh>
    <phoneticPr fontId="35"/>
  </si>
  <si>
    <t>　以下の方を指します。
(ア)  新聞、雑誌、放送、通信社など報道機関の特派員
(イ)  上記報道機関の現地採用職員</t>
    <rPh sb="1" eb="3">
      <t>イカ</t>
    </rPh>
    <rPh sb="31" eb="33">
      <t>ホウドウ</t>
    </rPh>
    <rPh sb="33" eb="35">
      <t>キカン</t>
    </rPh>
    <phoneticPr fontId="35"/>
  </si>
  <si>
    <t>　以下の方を指します。
(ア)  商社、銀行、証券、保険、製造業、運輸（船舶、航空）、土木、建設、広告、宣伝、水産、鉱業、林業、旅行斡旋、倉庫、不動産、その他の営利企業及びその関連団体の職員（現地採用職員を含みます。 以下同じ）
(イ)  経済団体（ＮＧＯ、ＮＰＯ等を含みます）の職員
(ウ)  外国企業 （本邦における支社や現地法人の有無を問いません） の職員</t>
    <rPh sb="1" eb="3">
      <t>イカ</t>
    </rPh>
    <phoneticPr fontId="35"/>
  </si>
  <si>
    <t>　「在留届の『同居家族』欄に記載されている方」を指します。</t>
    <phoneticPr fontId="35"/>
  </si>
  <si>
    <t>　外国人が在留国の国籍を所持しなくても永住することができる（永住権）制度を指します。</t>
    <rPh sb="1" eb="4">
      <t>ガイコクジン</t>
    </rPh>
    <rPh sb="5" eb="7">
      <t>ザイリュウ</t>
    </rPh>
    <rPh sb="7" eb="8">
      <t>コク</t>
    </rPh>
    <rPh sb="9" eb="11">
      <t>コクセキ</t>
    </rPh>
    <rPh sb="12" eb="14">
      <t>ショジ</t>
    </rPh>
    <rPh sb="19" eb="21">
      <t>エイジュウ</t>
    </rPh>
    <rPh sb="30" eb="32">
      <t>エイジュウ</t>
    </rPh>
    <rPh sb="32" eb="33">
      <t>ケン</t>
    </rPh>
    <rPh sb="34" eb="36">
      <t>セイド</t>
    </rPh>
    <rPh sb="37" eb="38">
      <t>サ</t>
    </rPh>
    <phoneticPr fontId="35"/>
  </si>
  <si>
    <t>ドイツ</t>
    <phoneticPr fontId="35"/>
  </si>
  <si>
    <t>インドネシア</t>
    <phoneticPr fontId="35"/>
  </si>
  <si>
    <t>ベトナム</t>
    <phoneticPr fontId="35"/>
  </si>
  <si>
    <t>フィリピン</t>
    <phoneticPr fontId="35"/>
  </si>
  <si>
    <t>３．日系企業の動向</t>
    <rPh sb="2" eb="4">
      <t>ニッケイ</t>
    </rPh>
    <rPh sb="4" eb="6">
      <t>キギョウ</t>
    </rPh>
    <phoneticPr fontId="35"/>
  </si>
  <si>
    <t>　以下の方を指します。
(ア) 在外公館の職員（派遣職員、家事補助員及び現地採用職員を含む。以下同じ。）
(イ) 日本銀行及び独立行政法人（以下参照）等の職員</t>
    <rPh sb="1" eb="3">
      <t>イカ</t>
    </rPh>
    <rPh sb="70" eb="72">
      <t>イカ</t>
    </rPh>
    <rPh sb="72" eb="74">
      <t>サンショウ</t>
    </rPh>
    <phoneticPr fontId="35"/>
  </si>
  <si>
    <t xml:space="preserve">アジア開発銀行（ADB） </t>
  </si>
  <si>
    <t xml:space="preserve">国連食糧農業機関（FAO） </t>
  </si>
  <si>
    <t xml:space="preserve">国連教育科学文化機関（UNESCO） </t>
  </si>
  <si>
    <t xml:space="preserve">国際原子力機関（IAEA） </t>
  </si>
  <si>
    <t xml:space="preserve">国際開発協会（IDA) </t>
  </si>
  <si>
    <t xml:space="preserve">万国郵便連合（UPU） </t>
  </si>
  <si>
    <t xml:space="preserve">国際労働機関（ILO） </t>
  </si>
  <si>
    <t xml:space="preserve">国際通貨基金（IMF） </t>
  </si>
  <si>
    <t xml:space="preserve">世界保健機関（WHO） </t>
  </si>
  <si>
    <t xml:space="preserve">国際海事機関（IMO） </t>
  </si>
  <si>
    <t xml:space="preserve">世界気象機関（WMO） </t>
  </si>
  <si>
    <t xml:space="preserve">世界貿易機関（WTO） </t>
  </si>
  <si>
    <t>(キ)  日本人学校等の在外教育施設に派遣教員として政府より派遣されている者
(ク)  その他公用旅券所持者で派遣及び滞在の経費の全部又は一部が公費であ り かつ派遣機関の用務に従事する者 （在留資格が主として留学あるいは研究の場合は上記 （１０） に分類しました。）</t>
    <phoneticPr fontId="35"/>
  </si>
  <si>
    <r>
      <rPr>
        <sz val="11"/>
        <color theme="1"/>
        <rFont val="ＭＳ Ｐ明朝"/>
        <family val="1"/>
        <charset val="128"/>
      </rPr>
      <t xml:space="preserve">
</t>
    </r>
    <r>
      <rPr>
        <b/>
        <sz val="14"/>
        <color theme="1"/>
        <rFont val="ＭＳ Ｐゴシック"/>
        <family val="3"/>
        <charset val="128"/>
        <scheme val="minor"/>
      </rPr>
      <t/>
    </r>
    <phoneticPr fontId="35"/>
  </si>
  <si>
    <r>
      <rPr>
        <b/>
        <sz val="14"/>
        <rFont val="ＭＳ Ｐ明朝"/>
        <family val="1"/>
        <charset val="128"/>
      </rPr>
      <t>１．４    統計表の見方</t>
    </r>
    <r>
      <rPr>
        <sz val="11"/>
        <color indexed="0"/>
        <rFont val="ＭＳ Ｐ明朝"/>
        <family val="1"/>
        <charset val="128"/>
      </rPr>
      <t xml:space="preserve">
</t>
    </r>
    <r>
      <rPr>
        <b/>
        <sz val="14"/>
        <rFont val="ＭＳ Ｐ明朝"/>
        <family val="1"/>
        <charset val="128"/>
      </rPr>
      <t>（１） 統計表の階層</t>
    </r>
    <r>
      <rPr>
        <sz val="11"/>
        <color indexed="0"/>
        <rFont val="ＭＳ Ｐ明朝"/>
        <family val="1"/>
        <charset val="128"/>
      </rPr>
      <t xml:space="preserve">
　一覧性を高めるため、 在留邦人数及び日系企業数（拠点数）共に、以下に示した階層に分けて掲載しています。
</t>
    </r>
    <r>
      <rPr>
        <b/>
        <sz val="14"/>
        <rFont val="ＭＳ Ｐ明朝"/>
        <family val="1"/>
        <charset val="128"/>
      </rPr>
      <t>(ア)  総数</t>
    </r>
    <r>
      <rPr>
        <sz val="11"/>
        <color indexed="0"/>
        <rFont val="ＭＳ Ｐ明朝"/>
        <family val="1"/>
        <charset val="128"/>
      </rPr>
      <t xml:space="preserve">
　海外に在留している邦人総数、海外に進出している日系企業総数（総拠点数）を掲載しています。</t>
    </r>
    <r>
      <rPr>
        <b/>
        <sz val="14"/>
        <rFont val="ＭＳ Ｐ明朝"/>
        <family val="1"/>
        <charset val="128"/>
      </rPr>
      <t/>
    </r>
    <rPh sb="9" eb="10">
      <t>ヒョウ</t>
    </rPh>
    <rPh sb="18" eb="21">
      <t>トウケイヒョウ</t>
    </rPh>
    <rPh sb="22" eb="24">
      <t>カイソウ</t>
    </rPh>
    <rPh sb="37" eb="39">
      <t>ザイリュウ</t>
    </rPh>
    <rPh sb="39" eb="41">
      <t>ホウジン</t>
    </rPh>
    <rPh sb="41" eb="42">
      <t>カズ</t>
    </rPh>
    <rPh sb="42" eb="43">
      <t>オヨ</t>
    </rPh>
    <rPh sb="44" eb="46">
      <t>ニッケイ</t>
    </rPh>
    <rPh sb="46" eb="48">
      <t>キギョウ</t>
    </rPh>
    <rPh sb="48" eb="49">
      <t>カズ</t>
    </rPh>
    <rPh sb="50" eb="52">
      <t>キョテン</t>
    </rPh>
    <rPh sb="52" eb="53">
      <t>カズ</t>
    </rPh>
    <rPh sb="54" eb="55">
      <t>トモ</t>
    </rPh>
    <rPh sb="87" eb="89">
      <t>カイガイ</t>
    </rPh>
    <rPh sb="90" eb="92">
      <t>ザイリュウ</t>
    </rPh>
    <rPh sb="96" eb="98">
      <t>ホウジン</t>
    </rPh>
    <rPh sb="98" eb="99">
      <t>ソウ</t>
    </rPh>
    <rPh sb="99" eb="100">
      <t>スウ</t>
    </rPh>
    <rPh sb="104" eb="106">
      <t>シンシュツ</t>
    </rPh>
    <rPh sb="110" eb="112">
      <t>ニッケイ</t>
    </rPh>
    <rPh sb="112" eb="114">
      <t>キギョウ</t>
    </rPh>
    <rPh sb="114" eb="115">
      <t>ソウ</t>
    </rPh>
    <rPh sb="115" eb="116">
      <t>カズ</t>
    </rPh>
    <rPh sb="117" eb="118">
      <t>ソウ</t>
    </rPh>
    <rPh sb="118" eb="120">
      <t>キョテン</t>
    </rPh>
    <rPh sb="120" eb="121">
      <t>カズ</t>
    </rPh>
    <rPh sb="123" eb="125">
      <t>ケイサイ</t>
    </rPh>
    <phoneticPr fontId="21"/>
  </si>
  <si>
    <r>
      <rPr>
        <b/>
        <sz val="14"/>
        <rFont val="ＭＳ Ｐ明朝"/>
        <family val="1"/>
        <charset val="128"/>
      </rPr>
      <t>（１）在留邦人</t>
    </r>
    <r>
      <rPr>
        <sz val="11"/>
        <color indexed="0"/>
        <rFont val="ＭＳ Ｐ明朝"/>
        <family val="1"/>
        <charset val="128"/>
      </rPr>
      <t xml:space="preserve">
　海外に３か月以上在留している日本国籍を有する者を指します。「在留邦人」は、「長期滞在者」、「永住者」の二つに区分されます。</t>
    </r>
    <rPh sb="14" eb="15">
      <t>ゲツ</t>
    </rPh>
    <rPh sb="15" eb="17">
      <t>イジョウ</t>
    </rPh>
    <rPh sb="39" eb="41">
      <t>ザイリュウ</t>
    </rPh>
    <rPh sb="41" eb="43">
      <t>ホウジン</t>
    </rPh>
    <rPh sb="60" eb="61">
      <t>フタ</t>
    </rPh>
    <rPh sb="63" eb="65">
      <t>クブン</t>
    </rPh>
    <phoneticPr fontId="35"/>
  </si>
  <si>
    <t>【注１】  日本人の子であっても、  日本国籍を有しない者は含みません。</t>
    <phoneticPr fontId="35"/>
  </si>
  <si>
    <t>【注２】  自己の意思により外国籍を取得した者は、国籍喪失届を提出していない場合でも法律の定めにより自動的に日本国籍を喪失しますので、 含まれません。</t>
    <phoneticPr fontId="35"/>
  </si>
  <si>
    <r>
      <rPr>
        <b/>
        <sz val="14"/>
        <rFont val="ＭＳ Ｐ明朝"/>
        <family val="1"/>
        <charset val="128"/>
      </rPr>
      <t>（３）永住権制度の有無</t>
    </r>
    <r>
      <rPr>
        <sz val="11"/>
        <rFont val="ＭＳ Ｐ明朝"/>
        <family val="1"/>
        <charset val="128"/>
      </rPr>
      <t xml:space="preserve">
　各国（地域）名の「永住権制度」欄には、永住権制度がある場合は「有」、ない場合は「無」と記載しています。
　【注】永住権制度は国毎に有無が定められているため、１国に複数の在外公館が置かれている場合には、在外公館の「永住権制度」欄には表示していません。</t>
    </r>
    <rPh sb="5" eb="6">
      <t>ケン</t>
    </rPh>
    <rPh sb="9" eb="11">
      <t>ウム</t>
    </rPh>
    <rPh sb="13" eb="14">
      <t>カク</t>
    </rPh>
    <rPh sb="22" eb="25">
      <t>エイジュウケン</t>
    </rPh>
    <rPh sb="25" eb="27">
      <t>セイド</t>
    </rPh>
    <rPh sb="28" eb="29">
      <t>ラン</t>
    </rPh>
    <rPh sb="40" eb="42">
      <t>バアイ</t>
    </rPh>
    <rPh sb="44" eb="45">
      <t>ア</t>
    </rPh>
    <rPh sb="49" eb="51">
      <t>バアイ</t>
    </rPh>
    <rPh sb="53" eb="54">
      <t>ナ</t>
    </rPh>
    <rPh sb="56" eb="58">
      <t>キサイ</t>
    </rPh>
    <rPh sb="71" eb="72">
      <t>ケン</t>
    </rPh>
    <rPh sb="72" eb="74">
      <t>セイド</t>
    </rPh>
    <rPh sb="75" eb="76">
      <t>クニ</t>
    </rPh>
    <rPh sb="76" eb="77">
      <t>ゴト</t>
    </rPh>
    <rPh sb="78" eb="80">
      <t>ウム</t>
    </rPh>
    <rPh sb="81" eb="82">
      <t>サダ</t>
    </rPh>
    <rPh sb="92" eb="93">
      <t>クニ</t>
    </rPh>
    <rPh sb="94" eb="96">
      <t>フクスウ</t>
    </rPh>
    <rPh sb="97" eb="99">
      <t>ザイガイ</t>
    </rPh>
    <rPh sb="99" eb="101">
      <t>コウカン</t>
    </rPh>
    <rPh sb="102" eb="103">
      <t>オ</t>
    </rPh>
    <rPh sb="108" eb="110">
      <t>バアイ</t>
    </rPh>
    <rPh sb="113" eb="115">
      <t>ザイガイ</t>
    </rPh>
    <rPh sb="115" eb="117">
      <t>コウカン</t>
    </rPh>
    <rPh sb="119" eb="121">
      <t>エイジュウ</t>
    </rPh>
    <rPh sb="121" eb="122">
      <t>ケン</t>
    </rPh>
    <rPh sb="122" eb="124">
      <t>セイド</t>
    </rPh>
    <rPh sb="125" eb="126">
      <t>ラン</t>
    </rPh>
    <rPh sb="128" eb="130">
      <t>ヒョウジ</t>
    </rPh>
    <phoneticPr fontId="35"/>
  </si>
  <si>
    <r>
      <rPr>
        <b/>
        <sz val="14"/>
        <rFont val="ＭＳ Ｐ明朝"/>
        <family val="1"/>
        <charset val="128"/>
      </rPr>
      <t>（２）在留邦人の区分</t>
    </r>
    <r>
      <rPr>
        <sz val="11"/>
        <rFont val="ＭＳ Ｐ明朝"/>
        <family val="1"/>
        <charset val="128"/>
      </rPr>
      <t xml:space="preserve">
　在留邦人を「長期滞在者」と「永住者」の二つに分類し、長期滞在者についてはさらに職業別（民間企業関係者、報道関係者、自由業関係者、留学生・研究者・教師、政府関係者、その他）で区分すると共に、「本人」及び本人に同伴して在留する「同居家族」の二つに分けてそれぞれ掲載しています（それぞれの定義・分類基準については、、「１.５ 用語の解説」を参照）。</t>
    </r>
    <r>
      <rPr>
        <b/>
        <sz val="14"/>
        <rFont val="ＭＳ Ｐ明朝"/>
        <family val="1"/>
        <charset val="128"/>
      </rPr>
      <t/>
    </r>
    <rPh sb="3" eb="5">
      <t>ザイリュウ</t>
    </rPh>
    <rPh sb="5" eb="7">
      <t>ホウジン</t>
    </rPh>
    <rPh sb="12" eb="14">
      <t>ザイリュウ</t>
    </rPh>
    <rPh sb="14" eb="16">
      <t>ホウジン</t>
    </rPh>
    <rPh sb="18" eb="20">
      <t>チョウキ</t>
    </rPh>
    <rPh sb="20" eb="23">
      <t>タイザイシャ</t>
    </rPh>
    <rPh sb="26" eb="28">
      <t>エイジュウ</t>
    </rPh>
    <rPh sb="28" eb="29">
      <t>モノ</t>
    </rPh>
    <rPh sb="38" eb="40">
      <t>チョウキ</t>
    </rPh>
    <rPh sb="40" eb="43">
      <t>タイザイシャ</t>
    </rPh>
    <rPh sb="51" eb="54">
      <t>ショクギョウベツ</t>
    </rPh>
    <rPh sb="55" eb="57">
      <t>ミンカン</t>
    </rPh>
    <rPh sb="57" eb="59">
      <t>キギョウ</t>
    </rPh>
    <rPh sb="59" eb="62">
      <t>カンケイシャ</t>
    </rPh>
    <rPh sb="63" eb="65">
      <t>ホウドウ</t>
    </rPh>
    <rPh sb="65" eb="68">
      <t>カンケイシャ</t>
    </rPh>
    <rPh sb="69" eb="72">
      <t>ジユウギョウ</t>
    </rPh>
    <rPh sb="72" eb="75">
      <t>カンケイシャ</t>
    </rPh>
    <rPh sb="76" eb="79">
      <t>リュウガクセイ</t>
    </rPh>
    <rPh sb="80" eb="83">
      <t>ケンキュウシャ</t>
    </rPh>
    <rPh sb="84" eb="86">
      <t>キョウシ</t>
    </rPh>
    <rPh sb="87" eb="89">
      <t>セイフ</t>
    </rPh>
    <rPh sb="89" eb="92">
      <t>カンケイシャ</t>
    </rPh>
    <rPh sb="95" eb="96">
      <t>タ</t>
    </rPh>
    <rPh sb="98" eb="100">
      <t>クブン</t>
    </rPh>
    <rPh sb="103" eb="104">
      <t>トモ</t>
    </rPh>
    <rPh sb="133" eb="134">
      <t>ワ</t>
    </rPh>
    <rPh sb="140" eb="142">
      <t>ケイサイ</t>
    </rPh>
    <phoneticPr fontId="35"/>
  </si>
  <si>
    <r>
      <t>【注】この分類は、届出された在留届の分類であり、 「同居家族」であっても、企業などで働く邦人が含まれる場合があります。</t>
    </r>
    <r>
      <rPr>
        <b/>
        <sz val="14"/>
        <rFont val="ＭＳ Ｐ明朝"/>
        <family val="1"/>
        <charset val="128"/>
      </rPr>
      <t/>
    </r>
    <phoneticPr fontId="35"/>
  </si>
  <si>
    <r>
      <rPr>
        <b/>
        <sz val="14"/>
        <rFont val="ＭＳ Ｐ明朝"/>
        <family val="1"/>
        <charset val="128"/>
      </rPr>
      <t>（２）長期滞在者</t>
    </r>
    <r>
      <rPr>
        <sz val="11"/>
        <color indexed="0"/>
        <rFont val="ＭＳ Ｐ明朝"/>
        <family val="1"/>
        <charset val="128"/>
      </rPr>
      <t xml:space="preserve">
　３か月以上の海外在留者のうち、海外での生活は一時的なもので、いずれわが国に戻るつもりの邦人を指します。</t>
    </r>
    <phoneticPr fontId="35"/>
  </si>
  <si>
    <t xml:space="preserve">【注】 ３か月以上滞在する意思があれば、 調査の時点において滞在期間が３か月未満であってもこれに含めています。 </t>
    <phoneticPr fontId="35"/>
  </si>
  <si>
    <r>
      <rPr>
        <b/>
        <sz val="14"/>
        <rFont val="ＭＳ Ｐ明朝"/>
        <family val="1"/>
        <charset val="128"/>
      </rPr>
      <t>１．３     調査の対象</t>
    </r>
    <r>
      <rPr>
        <sz val="14"/>
        <color indexed="0"/>
        <rFont val="ＭＳ Ｐ明朝"/>
        <family val="1"/>
        <charset val="128"/>
      </rPr>
      <t xml:space="preserve">
</t>
    </r>
    <r>
      <rPr>
        <b/>
        <sz val="14"/>
        <rFont val="ＭＳ Ｐ明朝"/>
        <family val="1"/>
        <charset val="128"/>
      </rPr>
      <t>（１）在留邦人</t>
    </r>
    <r>
      <rPr>
        <sz val="11"/>
        <color indexed="0"/>
        <rFont val="ＭＳ Ｐ明朝"/>
        <family val="1"/>
        <charset val="128"/>
      </rPr>
      <t xml:space="preserve">
  </t>
    </r>
    <r>
      <rPr>
        <sz val="11"/>
        <rFont val="ＭＳ Ｐ明朝"/>
        <family val="1"/>
        <charset val="128"/>
      </rPr>
      <t>調査の対象は、</t>
    </r>
    <r>
      <rPr>
        <b/>
        <sz val="11"/>
        <rFont val="ＭＳ Ｐ明朝"/>
        <family val="1"/>
        <charset val="128"/>
      </rPr>
      <t>海外に在留している日本国民</t>
    </r>
    <r>
      <rPr>
        <sz val="11"/>
        <rFont val="ＭＳ Ｐ明朝"/>
        <family val="1"/>
        <charset val="128"/>
      </rPr>
      <t>です。
 （ア）　在留期間が３か月に満たない</t>
    </r>
    <r>
      <rPr>
        <b/>
        <sz val="11"/>
        <rFont val="ＭＳ Ｐ明朝"/>
        <family val="1"/>
        <charset val="128"/>
      </rPr>
      <t>旅行者等短期滞在者</t>
    </r>
    <r>
      <rPr>
        <sz val="11"/>
        <rFont val="ＭＳ Ｐ明朝"/>
        <family val="1"/>
        <charset val="128"/>
      </rPr>
      <t>は、移動が激しく特定地点における実数は把握が難しい（旅券法に定める在留届提出の義務も、 「外国に住所又は居所を定めて３か月以上滞在するもの」 に限られています） ことから、 これら</t>
    </r>
    <r>
      <rPr>
        <b/>
        <sz val="11"/>
        <rFont val="ＭＳ Ｐ明朝"/>
        <family val="1"/>
        <charset val="128"/>
      </rPr>
      <t>短期滞在者は除外</t>
    </r>
    <r>
      <rPr>
        <sz val="11"/>
        <rFont val="ＭＳ Ｐ明朝"/>
        <family val="1"/>
        <charset val="128"/>
      </rPr>
      <t>しています。
 （イ）　３か月以上海外に在留している邦人は、生活の本拠をわが国から海外へ移した人々（「</t>
    </r>
    <r>
      <rPr>
        <b/>
        <sz val="11"/>
        <rFont val="ＭＳ Ｐ明朝"/>
        <family val="1"/>
        <charset val="128"/>
      </rPr>
      <t>永住者</t>
    </r>
    <r>
      <rPr>
        <sz val="11"/>
        <rFont val="ＭＳ Ｐ明朝"/>
        <family val="1"/>
        <charset val="128"/>
      </rPr>
      <t>」）と、海外での生活は一時的なもので、いずれわが国に戻るつもりの人々（「</t>
    </r>
    <r>
      <rPr>
        <b/>
        <sz val="11"/>
        <rFont val="ＭＳ Ｐ明朝"/>
        <family val="1"/>
        <charset val="128"/>
      </rPr>
      <t>長期滞在者</t>
    </r>
    <r>
      <rPr>
        <sz val="11"/>
        <rFont val="ＭＳ Ｐ明朝"/>
        <family val="1"/>
        <charset val="128"/>
      </rPr>
      <t>」）とに分けて集計しています（それぞれの定義・分類基準については、「１.５ 用語の解説」、「１.４ 統計表の見方」を参照）。</t>
    </r>
    <rPh sb="17" eb="19">
      <t>ザイリュウ</t>
    </rPh>
    <phoneticPr fontId="21"/>
  </si>
  <si>
    <t>（ウ）　日本国籍を有しない「日系人」は含まれませんが、日本国籍を有する重国籍者は含まれます。
（エ）　南極における在留邦人数は、昭和基地に滞在する隊員を始めとする滞在者全員を対象としており、文部科学省研究開発局海洋地球課からの回答に基づいています。</t>
    <rPh sb="100" eb="102">
      <t>ケンキュウ</t>
    </rPh>
    <rPh sb="102" eb="104">
      <t>カイハツ</t>
    </rPh>
    <rPh sb="104" eb="105">
      <t>キョク</t>
    </rPh>
    <phoneticPr fontId="21"/>
  </si>
  <si>
    <t xml:space="preserve"> 　 また、在外公館として大使館のみが設置されている国の場合には、国名がそのまま表示され、公館名は、表示されている「国名」＋「大使館」となります。</t>
    <phoneticPr fontId="35"/>
  </si>
  <si>
    <t xml:space="preserve"> 　 なお、イスラエルにおいては、 ガザ地区、 東エルサレム地区などには在外公館が置かれていませんが、 当該地域の特殊性から、 地区毎に区別して集計し、 地区名の冒頭を1マス空けて掲載しています。</t>
    <phoneticPr fontId="35"/>
  </si>
  <si>
    <t xml:space="preserve">   なお、同一企業が同じ在外公館の管轄内に複数の事業所を持つ場合には、その延べ拠点数を計上しました（例：当該域内の３都市にそれぞれ支店がある場合には、企業数（拠点数）は 「３」）。</t>
    <phoneticPr fontId="35"/>
  </si>
  <si>
    <t>　（原則として）当該在留国等より永住権を認められており、生活の本拠をわが国から海外へ移した邦人を指します。</t>
    <rPh sb="45" eb="47">
      <t>ホウジン</t>
    </rPh>
    <phoneticPr fontId="35"/>
  </si>
  <si>
    <t>(オ)  芸術家、 芸能家 （音楽家、 美術家、 写真家を含みます。）
(カ)  建築家
(キ)  医師、獣医師（開業又は病院等に雇用されている者。）
(ク)  服装、デザイン関係者
(ケ)  理容師、美容師、看護師、鍼灸師、コック、ひな鑑別師、大工、庭師、漁師、ファッションモデル、その他の特殊技能者
(コ)  自営業
(サ)  その他の自由業</t>
    <phoneticPr fontId="35"/>
  </si>
  <si>
    <r>
      <t>　 「</t>
    </r>
    <r>
      <rPr>
        <b/>
        <sz val="11"/>
        <rFont val="ＭＳ Ｐ明朝"/>
        <family val="1"/>
        <charset val="128"/>
      </rPr>
      <t>本邦企業が１００％出資した現地法人</t>
    </r>
    <r>
      <rPr>
        <sz val="11"/>
        <color indexed="0"/>
        <rFont val="ＭＳ Ｐ明朝"/>
        <family val="1"/>
        <charset val="128"/>
      </rPr>
      <t>」 と「</t>
    </r>
    <r>
      <rPr>
        <b/>
        <sz val="11"/>
        <rFont val="ＭＳ Ｐ明朝"/>
        <family val="1"/>
        <charset val="128"/>
      </rPr>
      <t>本邦企業が外国企業との共同出資で設立した現地法人（合弁企業）</t>
    </r>
    <r>
      <rPr>
        <sz val="11"/>
        <color indexed="0"/>
        <rFont val="ＭＳ Ｐ明朝"/>
        <family val="1"/>
        <charset val="128"/>
      </rPr>
      <t xml:space="preserve">」の二つを指します。 「本邦企業が１００％出資した現地法人」は、「本店」と「支店、駐在員事務所、出張所」の二つに区分しました。 </t>
    </r>
    <rPh sb="29" eb="31">
      <t>ガイコク</t>
    </rPh>
    <rPh sb="31" eb="33">
      <t>キギョウ</t>
    </rPh>
    <rPh sb="35" eb="37">
      <t>キョウドウ</t>
    </rPh>
    <rPh sb="37" eb="39">
      <t>シュッシ</t>
    </rPh>
    <rPh sb="40" eb="42">
      <t>セツリツ</t>
    </rPh>
    <rPh sb="49" eb="51">
      <t>ゴウベン</t>
    </rPh>
    <rPh sb="51" eb="53">
      <t>キギョウ</t>
    </rPh>
    <rPh sb="56" eb="57">
      <t>フタ</t>
    </rPh>
    <rPh sb="87" eb="89">
      <t>ホンテン</t>
    </rPh>
    <rPh sb="92" eb="94">
      <t>シテン</t>
    </rPh>
    <rPh sb="95" eb="98">
      <t>チュウザイイン</t>
    </rPh>
    <rPh sb="98" eb="101">
      <t>ジムショ</t>
    </rPh>
    <rPh sb="102" eb="105">
      <t>シュッチョウジョ</t>
    </rPh>
    <rPh sb="107" eb="108">
      <t>フタ</t>
    </rPh>
    <rPh sb="110" eb="112">
      <t>クブン</t>
    </rPh>
    <phoneticPr fontId="35"/>
  </si>
  <si>
    <r>
      <t xml:space="preserve">【注】  本邦企業が海外に設立した現地法人が親会社となって設立した企業についても、 </t>
    </r>
    <r>
      <rPr>
        <b/>
        <sz val="11"/>
        <color theme="1"/>
        <rFont val="ＭＳ Ｐ明朝"/>
        <family val="1"/>
        <charset val="128"/>
      </rPr>
      <t>第三国で法人化</t>
    </r>
    <r>
      <rPr>
        <sz val="11"/>
        <color indexed="0"/>
        <rFont val="ＭＳ Ｐ明朝"/>
        <family val="1"/>
        <charset val="128"/>
      </rPr>
      <t>されている場合を含め計上しており、 本邦における親会社の存在を問いません。 この場合においても、本邦企業資本の有無により集計の対象を決定し、本邦企業が資本金を出資していない現地企業が、 代理店契約等で単なる代理店となっているものは対象に含めていません。</t>
    </r>
    <phoneticPr fontId="35"/>
  </si>
  <si>
    <t>２．８  在外公館別在留邦人数推移</t>
    <rPh sb="5" eb="7">
      <t>ザイガイ</t>
    </rPh>
    <rPh sb="7" eb="9">
      <t>コウカン</t>
    </rPh>
    <phoneticPr fontId="35"/>
  </si>
  <si>
    <t>３．１全般</t>
    <phoneticPr fontId="40"/>
  </si>
  <si>
    <t>本邦企業</t>
    <rPh sb="0" eb="2">
      <t>ホンポウ</t>
    </rPh>
    <rPh sb="2" eb="4">
      <t>キギョウ</t>
    </rPh>
    <phoneticPr fontId="35"/>
  </si>
  <si>
    <t>区分不明</t>
    <rPh sb="0" eb="2">
      <t>クブン</t>
    </rPh>
    <rPh sb="2" eb="4">
      <t>フメイ</t>
    </rPh>
    <phoneticPr fontId="35"/>
  </si>
  <si>
    <t>現地法人企業</t>
    <rPh sb="0" eb="2">
      <t>ゲンチ</t>
    </rPh>
    <rPh sb="2" eb="4">
      <t>ホウジン</t>
    </rPh>
    <rPh sb="4" eb="6">
      <t>キギョウ</t>
    </rPh>
    <phoneticPr fontId="35"/>
  </si>
  <si>
    <t>合弁企業</t>
    <rPh sb="0" eb="2">
      <t>ゴウベン</t>
    </rPh>
    <rPh sb="2" eb="4">
      <t>キギョウ</t>
    </rPh>
    <phoneticPr fontId="35"/>
  </si>
  <si>
    <t>支店以外</t>
    <rPh sb="0" eb="2">
      <t>シテン</t>
    </rPh>
    <rPh sb="2" eb="4">
      <t>イガイ</t>
    </rPh>
    <phoneticPr fontId="35"/>
  </si>
  <si>
    <t>合弁企業か不明</t>
    <rPh sb="0" eb="2">
      <t>ゴウベン</t>
    </rPh>
    <rPh sb="2" eb="4">
      <t>キギョウ</t>
    </rPh>
    <rPh sb="5" eb="7">
      <t>フメイ</t>
    </rPh>
    <phoneticPr fontId="35"/>
  </si>
  <si>
    <t>支店か不明</t>
    <rPh sb="0" eb="2">
      <t>シテン</t>
    </rPh>
    <rPh sb="3" eb="5">
      <t>フメイ</t>
    </rPh>
    <phoneticPr fontId="35"/>
  </si>
  <si>
    <t>-</t>
    <phoneticPr fontId="35"/>
  </si>
  <si>
    <t>+</t>
    <phoneticPr fontId="35"/>
  </si>
  <si>
    <t xml:space="preserve">支店 </t>
    <rPh sb="0" eb="2">
      <t>シテン</t>
    </rPh>
    <phoneticPr fontId="35"/>
  </si>
  <si>
    <t xml:space="preserve">前年比 </t>
    <phoneticPr fontId="35"/>
  </si>
  <si>
    <t xml:space="preserve">本邦企業100％出資 </t>
    <rPh sb="0" eb="2">
      <t>ホンポウ</t>
    </rPh>
    <rPh sb="2" eb="4">
      <t>キギョウ</t>
    </rPh>
    <rPh sb="8" eb="10">
      <t>シュッシ</t>
    </rPh>
    <phoneticPr fontId="21"/>
  </si>
  <si>
    <t>３．２   （区分別）日系企業（拠点）数推移</t>
    <rPh sb="7" eb="9">
      <t>クブン</t>
    </rPh>
    <rPh sb="9" eb="10">
      <t>ベツ</t>
    </rPh>
    <rPh sb="10" eb="11">
      <t>エイベツ</t>
    </rPh>
    <rPh sb="11" eb="13">
      <t>ニッケイ</t>
    </rPh>
    <rPh sb="13" eb="15">
      <t>キギョウ</t>
    </rPh>
    <rPh sb="16" eb="18">
      <t>キョテン</t>
    </rPh>
    <phoneticPr fontId="21"/>
  </si>
  <si>
    <t>利用の手引き</t>
    <phoneticPr fontId="21"/>
  </si>
  <si>
    <t>························································································</t>
    <phoneticPr fontId="21"/>
  </si>
  <si>
    <t>＜利用の手引き＞</t>
    <rPh sb="1" eb="3">
      <t>リヨウ</t>
    </rPh>
    <rPh sb="4" eb="6">
      <t>テビ</t>
    </rPh>
    <phoneticPr fontId="35"/>
  </si>
  <si>
    <t>１．統計の目的、調査方法及び用語の定義等</t>
    <rPh sb="2" eb="4">
      <t>トウケイ</t>
    </rPh>
    <rPh sb="5" eb="7">
      <t>モクテキ</t>
    </rPh>
    <rPh sb="12" eb="13">
      <t>オヨ</t>
    </rPh>
    <phoneticPr fontId="21"/>
  </si>
  <si>
    <t>１．１    統計の目的</t>
    <rPh sb="7" eb="9">
      <t>トウケイ</t>
    </rPh>
    <rPh sb="10" eb="12">
      <t>モクテキ</t>
    </rPh>
    <phoneticPr fontId="21"/>
  </si>
  <si>
    <t>１．３    調査の対象</t>
    <phoneticPr fontId="21"/>
  </si>
  <si>
    <t>１．２    調査の方法</t>
    <phoneticPr fontId="21"/>
  </si>
  <si>
    <t>１．４    統計表の見方</t>
    <rPh sb="9" eb="10">
      <t>ヒョウ</t>
    </rPh>
    <phoneticPr fontId="21"/>
  </si>
  <si>
    <t>１．５    用語の解説</t>
    <rPh sb="10" eb="12">
      <t>カイセツ</t>
    </rPh>
    <phoneticPr fontId="21"/>
  </si>
  <si>
    <t>２．在留邦人の動向</t>
    <rPh sb="2" eb="4">
      <t>ザイリュウ</t>
    </rPh>
    <rPh sb="4" eb="6">
      <t>ホウジン</t>
    </rPh>
    <rPh sb="7" eb="9">
      <t>ドウコウ</t>
    </rPh>
    <phoneticPr fontId="21"/>
  </si>
  <si>
    <t>２．１　　全般</t>
    <rPh sb="5" eb="7">
      <t>ゼンパン</t>
    </rPh>
    <phoneticPr fontId="21"/>
  </si>
  <si>
    <t>２．２　　海外在留邦人数推移</t>
    <rPh sb="5" eb="7">
      <t>カイガイ</t>
    </rPh>
    <rPh sb="7" eb="9">
      <t>ザイリュウ</t>
    </rPh>
    <rPh sb="9" eb="11">
      <t>ホウジン</t>
    </rPh>
    <rPh sb="11" eb="12">
      <t>カズ</t>
    </rPh>
    <rPh sb="12" eb="14">
      <t>スイイ</t>
    </rPh>
    <phoneticPr fontId="21"/>
  </si>
  <si>
    <t>２．４　　男女別在留邦人数推移</t>
    <rPh sb="5" eb="7">
      <t>ダンジョ</t>
    </rPh>
    <rPh sb="7" eb="8">
      <t>ベツ</t>
    </rPh>
    <rPh sb="8" eb="10">
      <t>ザイリュウ</t>
    </rPh>
    <rPh sb="10" eb="12">
      <t>ホウジン</t>
    </rPh>
    <rPh sb="12" eb="13">
      <t>カズ</t>
    </rPh>
    <rPh sb="13" eb="15">
      <t>スイイ</t>
    </rPh>
    <phoneticPr fontId="21"/>
  </si>
  <si>
    <t>２．８　　在外公館別在留邦人数推移</t>
    <rPh sb="5" eb="7">
      <t>ザイガイ</t>
    </rPh>
    <rPh sb="7" eb="9">
      <t>コウカン</t>
    </rPh>
    <rPh sb="9" eb="10">
      <t>ベツ</t>
    </rPh>
    <rPh sb="10" eb="12">
      <t>ザイリュウ</t>
    </rPh>
    <rPh sb="12" eb="14">
      <t>ホウジン</t>
    </rPh>
    <rPh sb="14" eb="15">
      <t>カズ</t>
    </rPh>
    <rPh sb="15" eb="17">
      <t>スイイ</t>
    </rPh>
    <phoneticPr fontId="21"/>
  </si>
  <si>
    <t>３．日系企業の動向</t>
    <rPh sb="2" eb="4">
      <t>ニッケイ</t>
    </rPh>
    <rPh sb="4" eb="6">
      <t>キギョウ</t>
    </rPh>
    <rPh sb="7" eb="9">
      <t>ドウコウ</t>
    </rPh>
    <phoneticPr fontId="21"/>
  </si>
  <si>
    <t>３．１　　全般</t>
    <rPh sb="5" eb="7">
      <t>ゼンパン</t>
    </rPh>
    <phoneticPr fontId="21"/>
  </si>
  <si>
    <t>３．２　　日系企業（拠点）数推移</t>
    <rPh sb="5" eb="7">
      <t>ニッケイ</t>
    </rPh>
    <rPh sb="7" eb="9">
      <t>キギョウ</t>
    </rPh>
    <rPh sb="10" eb="12">
      <t>キョテン</t>
    </rPh>
    <rPh sb="13" eb="14">
      <t>カズ</t>
    </rPh>
    <rPh sb="14" eb="16">
      <t>スイイ</t>
    </rPh>
    <phoneticPr fontId="21"/>
  </si>
  <si>
    <t>全体集計・地域別集計</t>
    <rPh sb="0" eb="2">
      <t>ゼンタイ</t>
    </rPh>
    <rPh sb="2" eb="4">
      <t>シュウケイ</t>
    </rPh>
    <rPh sb="5" eb="8">
      <t>チイキベツ</t>
    </rPh>
    <rPh sb="8" eb="10">
      <t>シュウケイ</t>
    </rPh>
    <phoneticPr fontId="21"/>
  </si>
  <si>
    <t>Ⅰ　アジア</t>
    <phoneticPr fontId="21"/>
  </si>
  <si>
    <t>Ⅱ　大洋州</t>
    <rPh sb="2" eb="5">
      <t>タイヨウシュウ</t>
    </rPh>
    <phoneticPr fontId="21"/>
  </si>
  <si>
    <t>Ⅲ　北米</t>
    <rPh sb="2" eb="4">
      <t>ホクベイ</t>
    </rPh>
    <phoneticPr fontId="21"/>
  </si>
  <si>
    <t>Ⅴ　南米</t>
    <rPh sb="2" eb="4">
      <t>ナンベイ</t>
    </rPh>
    <phoneticPr fontId="21"/>
  </si>
  <si>
    <t>Ⅵ　西欧</t>
    <rPh sb="2" eb="4">
      <t>セイオウ</t>
    </rPh>
    <phoneticPr fontId="21"/>
  </si>
  <si>
    <t>Ⅷ　中東</t>
    <rPh sb="2" eb="4">
      <t>チュウトウ</t>
    </rPh>
    <phoneticPr fontId="21"/>
  </si>
  <si>
    <t>Ⅸ　アフリカ</t>
    <phoneticPr fontId="21"/>
  </si>
  <si>
    <t>５．統計表（日系企業数）</t>
    <rPh sb="2" eb="5">
      <t>トウケイヒョウ</t>
    </rPh>
    <phoneticPr fontId="21"/>
  </si>
  <si>
    <t>４．統計表（在留邦人数）</t>
    <rPh sb="2" eb="5">
      <t>トウケイヒョウ</t>
    </rPh>
    <phoneticPr fontId="21"/>
  </si>
  <si>
    <t>６．在外公館の管轄区域区分</t>
    <rPh sb="2" eb="4">
      <t>ザイガイ</t>
    </rPh>
    <rPh sb="4" eb="6">
      <t>コウカン</t>
    </rPh>
    <rPh sb="7" eb="9">
      <t>カンカツ</t>
    </rPh>
    <rPh sb="9" eb="11">
      <t>クイキ</t>
    </rPh>
    <rPh sb="11" eb="13">
      <t>クブン</t>
    </rPh>
    <phoneticPr fontId="21"/>
  </si>
  <si>
    <t>　「在留届の筆頭者」を指します（住民票でいう「世帯主」に相当します）。</t>
    <rPh sb="6" eb="9">
      <t>ヒットウシャ</t>
    </rPh>
    <phoneticPr fontId="35"/>
  </si>
  <si>
    <t>タイ（在チェンマイ総領事館の管轄区域を除く）</t>
  </si>
  <si>
    <t>大韓民国（在済州及び在釜山各総領事館の管轄区域を除く）</t>
  </si>
  <si>
    <t>パキスタン（在カラチ総領事館の管轄区域を除く）</t>
  </si>
  <si>
    <t>べトナム（在ホーチミン総領事館の管轄区域を除く）</t>
  </si>
  <si>
    <t>ニュージーランド（在オークランド総領事館の管轄区域を除く）</t>
  </si>
  <si>
    <t>オンタリオ州（在カナダ大使館の管轄区域を除く）</t>
  </si>
  <si>
    <t>英国及びその属領（在エディンバラ総領事館の管轄区域を除く）</t>
  </si>
  <si>
    <t>スペイン（在バルセロナ総領事館の管轄区域を除く）</t>
  </si>
  <si>
    <t>サウジアラビア（在ジッダ総領事館の管轄区域を除く）</t>
  </si>
  <si>
    <t>トルコ（在イスタンブール総領事館の管轄区域を除く）</t>
  </si>
  <si>
    <t>在インドネシア大使館</t>
    <rPh sb="7" eb="9">
      <t>タイシ</t>
    </rPh>
    <phoneticPr fontId="35"/>
  </si>
  <si>
    <t>（注）本区分一覧は、当該国内に在外公館が２つ以上ある場合の各公館の管轄区域を示したものです。</t>
    <rPh sb="10" eb="12">
      <t>トウガイ</t>
    </rPh>
    <rPh sb="22" eb="24">
      <t>イジョウ</t>
    </rPh>
    <rPh sb="26" eb="28">
      <t>バアイ</t>
    </rPh>
    <rPh sb="33" eb="35">
      <t>カンカツ</t>
    </rPh>
    <rPh sb="35" eb="37">
      <t>クイキ</t>
    </rPh>
    <phoneticPr fontId="40"/>
  </si>
  <si>
    <t>インド（在コルカタ、在チェンナイ及び在ムンバイ各総領事館の管轄区域を除く）</t>
  </si>
  <si>
    <t>オリッサ州、西ベンガル州、ビハール州、ジャールカンド州</t>
  </si>
  <si>
    <t>アンドラ・プラデシュ州、ケララ州、タミル・ナド州、ポンディシェリー連邦直轄地</t>
  </si>
  <si>
    <t>グジャラート州、マディヤ・プラデシュ州、チャッティースガル州、マハーラーシュトラ州、ゴア州、</t>
  </si>
  <si>
    <t>バリ州、西ヌサトゥンガラ州、東ヌサトゥンガラ州</t>
  </si>
  <si>
    <t>釜山広域市、蔚山広域市、大邱広域市、慶尚南道、慶尚北道</t>
  </si>
  <si>
    <t>広東省、海南省、福建省、広西壮族自治区</t>
  </si>
  <si>
    <t>上海市、江西省、江蘇省、浙江省、安徽省</t>
  </si>
  <si>
    <t>重慶市、四川省、貴州省、雲南省</t>
  </si>
  <si>
    <t>黒龍江省、吉林省、遼寧省</t>
  </si>
  <si>
    <t>バロチスタン州、シンド州</t>
  </si>
  <si>
    <t>セランゴール州、パハン州、マラッカ州、ヌグリ・スンビラ州</t>
  </si>
  <si>
    <t>サバ州、サラワク州、ラブアン連邦直轄区</t>
  </si>
  <si>
    <t>ペナン州、ケダ州、ペルリス州、ペラ州、クランタン州、トレンガヌ州</t>
  </si>
  <si>
    <t>ビクトリア州、南オーストラリア州、タスマニア州</t>
  </si>
  <si>
    <t>北島のワイトモ、ルアペフ、タウポ、ワカタネ及びオポティキの各地区以北の地域</t>
  </si>
  <si>
    <t>【在キリバス大使館】、【在ツバル大使館】、【在ナウル大使館】、【在バヌアツ大使館】</t>
  </si>
  <si>
    <t>バージニア州、ノースカロライナ州、サウスカロライナ州、ジョージア州、アラバマ州</t>
  </si>
  <si>
    <t>ミシガン州、オハイオ州</t>
  </si>
  <si>
    <t>ワイオミング州、コロラド州、ユタ州、ニューメキシコ州</t>
  </si>
  <si>
    <t>テネシー州、ミシシッピ州、アーカンソー州、ルイジアナ州、ケンタッキー州</t>
  </si>
  <si>
    <t>テキサス州、オクラホマ州</t>
  </si>
  <si>
    <t>アルバータ州、サスカチュワン州、マニトバ州、ノースウエスト準州、ヌナヴット準州</t>
  </si>
  <si>
    <t>ブリティシュコロンビア州、ユーコン準州</t>
  </si>
  <si>
    <t>【在バハマ大使館】、【在ベリーズ大使館】</t>
  </si>
  <si>
    <t>ピァウィ州、マラニョン州、パラー州、アマパ州</t>
  </si>
  <si>
    <t>アマゾーナス州、アクレ州、ロンドニア州、ロライマ州</t>
  </si>
  <si>
    <t>ティチーノ州、ヴォー州、ヴァレー州、ジュネーブ州</t>
  </si>
  <si>
    <t>ハンブルク市、ブレーメン市、シュレスヴィッヒ・ホルシュタイン州、ニーダーザクセン州</t>
  </si>
  <si>
    <t>ヘッセン州、ラインラント・プファルツ州、ザールラント州</t>
  </si>
  <si>
    <t>バイエルン州、バーデン・ヴュルテンベルク州</t>
  </si>
  <si>
    <t>沿海地方、カムチャッツカ州、マガダン州及びコリャーク自治管区</t>
  </si>
  <si>
    <t>マッカ州、マディーナ州</t>
  </si>
  <si>
    <t>【在シエラレオネ大使館】、【在リベリア大使館】</t>
  </si>
  <si>
    <t>【在サントメ・プリンシペ大使館】、【在赤道ギニア大使館】</t>
  </si>
  <si>
    <t>【在チャド大使館】、【在中央アフリカ大使館】</t>
  </si>
  <si>
    <t>【在トーゴ大使館】、【在ニジェール大使館】</t>
  </si>
  <si>
    <t>【在カーボヴェルデ大使館】、【在ガンビア大使館】、【在ギニアビサウ大使館】</t>
  </si>
  <si>
    <t>【在コモロ大使館】、【在モーリシャス大使館】</t>
  </si>
  <si>
    <t>遼寧省大連</t>
    <rPh sb="3" eb="5">
      <t>ダイレン</t>
    </rPh>
    <phoneticPr fontId="35"/>
  </si>
  <si>
    <t>香港特別行政区政府及びマカオ特別行政区政府の管轄区域</t>
    <rPh sb="24" eb="25">
      <t>ク</t>
    </rPh>
    <phoneticPr fontId="35"/>
  </si>
  <si>
    <t>在フィリピン大使館</t>
    <rPh sb="6" eb="9">
      <t>タイシカン</t>
    </rPh>
    <phoneticPr fontId="35"/>
  </si>
  <si>
    <t>クインズランド州の北部（ノース及びファーノース地区）</t>
    <rPh sb="9" eb="11">
      <t>ホクブ</t>
    </rPh>
    <rPh sb="15" eb="16">
      <t>オヨ</t>
    </rPh>
    <rPh sb="23" eb="25">
      <t>チク</t>
    </rPh>
    <phoneticPr fontId="35"/>
  </si>
  <si>
    <t>オレゴン州、アイダホ州の北部</t>
    <rPh sb="12" eb="14">
      <t>ホクブ</t>
    </rPh>
    <phoneticPr fontId="35"/>
  </si>
  <si>
    <t>オンタリオ州オタワ市</t>
    <rPh sb="9" eb="10">
      <t>シ</t>
    </rPh>
    <phoneticPr fontId="35"/>
  </si>
  <si>
    <t>サンタクルス圏</t>
    <rPh sb="6" eb="7">
      <t>ケン</t>
    </rPh>
    <phoneticPr fontId="35"/>
  </si>
  <si>
    <t>在英国大使館</t>
    <rPh sb="1" eb="3">
      <t>エイコク</t>
    </rPh>
    <rPh sb="3" eb="6">
      <t>タイシカン</t>
    </rPh>
    <phoneticPr fontId="35"/>
  </si>
  <si>
    <t>【在コソボ大使館】【在マケドニア旧ユーゴスラビア大使館】</t>
    <rPh sb="16" eb="17">
      <t>キュウ</t>
    </rPh>
    <phoneticPr fontId="40"/>
  </si>
  <si>
    <t>北サーマル州、東サーマル州、シキホール州、セブ州、ビリラン州、ボホール州、レイテ州、</t>
  </si>
  <si>
    <t>ミンダナオ地方（コタバト州、コンポステラバレー州、サランガニ州、スルタン・クダラット州、ブ</t>
    <rPh sb="5" eb="7">
      <t>チホウ</t>
    </rPh>
    <phoneticPr fontId="35"/>
  </si>
  <si>
    <t>キドノン州、南アグサン州、北アグサン州、南コタバト州、南サンボアンガ州、北サンボアンガ</t>
  </si>
  <si>
    <t>州、南スリガオ州、北スリガオ州、東ダバオ州、南ダバオ州、北ダバオ州、東ミサミス州、西ミ</t>
  </si>
  <si>
    <t>イタプア県、カアサバ県、ニエンブク県、ミシオネス県</t>
  </si>
  <si>
    <t>東ケープ州、西ケープ州</t>
  </si>
  <si>
    <t>（在ジョホールバル出張駐在官事務所）</t>
    <rPh sb="1" eb="2">
      <t>ザイ</t>
    </rPh>
    <phoneticPr fontId="35"/>
  </si>
  <si>
    <t>ニューサウスウェールズ州、北部準州、オーストラリアの属地
（注）ニューカレドニアは、在フランス大使館の管轄区域ですが、本調査は在シドニー総領事
館で実施</t>
    <rPh sb="30" eb="31">
      <t>チュウ</t>
    </rPh>
    <rPh sb="42" eb="43">
      <t>ザイ</t>
    </rPh>
    <rPh sb="47" eb="50">
      <t>タイシカン</t>
    </rPh>
    <rPh sb="51" eb="53">
      <t>カンカツ</t>
    </rPh>
    <rPh sb="53" eb="55">
      <t>クイキ</t>
    </rPh>
    <rPh sb="59" eb="60">
      <t>ホン</t>
    </rPh>
    <rPh sb="60" eb="62">
      <t>チョウサ</t>
    </rPh>
    <rPh sb="63" eb="64">
      <t>ザイ</t>
    </rPh>
    <rPh sb="68" eb="69">
      <t>ソウ</t>
    </rPh>
    <rPh sb="74" eb="76">
      <t>ジッシ</t>
    </rPh>
    <phoneticPr fontId="35"/>
  </si>
  <si>
    <t>４．統計表
     （在留邦人数）</t>
    <rPh sb="2" eb="5">
      <t>トウケイヒョウ</t>
    </rPh>
    <rPh sb="12" eb="14">
      <t>ザイリュウ</t>
    </rPh>
    <rPh sb="14" eb="16">
      <t>ホウジン</t>
    </rPh>
    <rPh sb="16" eb="17">
      <t>カズ</t>
    </rPh>
    <phoneticPr fontId="40"/>
  </si>
  <si>
    <t>Ⅰ  アジア</t>
  </si>
  <si>
    <t>Ⅱ  大洋州</t>
  </si>
  <si>
    <t>Ⅲ  北米</t>
  </si>
  <si>
    <t>Ⅴ  南米</t>
  </si>
  <si>
    <t>Ⅵ  西欧</t>
  </si>
  <si>
    <t>Ⅷ  中東</t>
  </si>
  <si>
    <t>Ⅸ  アフリカ</t>
  </si>
  <si>
    <t>在留邦人　　　    
　　　　　</t>
    <rPh sb="0" eb="2">
      <t>ザイリュウ</t>
    </rPh>
    <rPh sb="2" eb="4">
      <t>ホウジン</t>
    </rPh>
    <phoneticPr fontId="96"/>
  </si>
  <si>
    <t>在留届の筆頭者</t>
    <rPh sb="4" eb="6">
      <t>ヒットウ</t>
    </rPh>
    <phoneticPr fontId="96"/>
  </si>
  <si>
    <t>自由業関係者</t>
  </si>
  <si>
    <t>自営業者、芸術家、医師、理容師、調理師、茶道師範など</t>
  </si>
  <si>
    <t>（２）－２　報道関係者</t>
    <rPh sb="6" eb="8">
      <t>ホウドウ</t>
    </rPh>
    <rPh sb="8" eb="11">
      <t>カンケイシャ</t>
    </rPh>
    <phoneticPr fontId="35"/>
  </si>
  <si>
    <t>（２）－５　政府関係職員</t>
    <rPh sb="6" eb="8">
      <t>セイフ</t>
    </rPh>
    <rPh sb="8" eb="10">
      <t>カンケイ</t>
    </rPh>
    <rPh sb="10" eb="12">
      <t>ショクイン</t>
    </rPh>
    <phoneticPr fontId="35"/>
  </si>
  <si>
    <t>（２）－６　その他</t>
    <rPh sb="8" eb="9">
      <t>タ</t>
    </rPh>
    <phoneticPr fontId="35"/>
  </si>
  <si>
    <t>Ⅰ　アジア－１</t>
    <phoneticPr fontId="35"/>
  </si>
  <si>
    <t>永住権制度</t>
    <rPh sb="0" eb="2">
      <t>エイジュウ</t>
    </rPh>
    <rPh sb="2" eb="3">
      <t>ケン</t>
    </rPh>
    <rPh sb="3" eb="5">
      <t>セイド</t>
    </rPh>
    <phoneticPr fontId="35"/>
  </si>
  <si>
    <t>（２）－３　自由業関係者</t>
    <rPh sb="6" eb="9">
      <t>ジユウギョウ</t>
    </rPh>
    <rPh sb="9" eb="12">
      <t>カンケイシャ</t>
    </rPh>
    <phoneticPr fontId="35"/>
  </si>
  <si>
    <t>地　域</t>
    <rPh sb="0" eb="1">
      <t>ジ</t>
    </rPh>
    <rPh sb="2" eb="3">
      <t>イキ</t>
    </rPh>
    <phoneticPr fontId="35"/>
  </si>
  <si>
    <t>国（地域）別順位</t>
    <rPh sb="5" eb="6">
      <t>ベツ</t>
    </rPh>
    <phoneticPr fontId="35"/>
  </si>
  <si>
    <t>全体の割合</t>
  </si>
  <si>
    <t>無</t>
  </si>
  <si>
    <t>Ⅰ　アジア</t>
  </si>
  <si>
    <t>有</t>
  </si>
  <si>
    <t>Ⅰ　アジア－２</t>
    <phoneticPr fontId="35"/>
  </si>
  <si>
    <t>Ⅱ　大洋州</t>
    <rPh sb="2" eb="5">
      <t>タイヨウシュウ</t>
    </rPh>
    <phoneticPr fontId="35"/>
  </si>
  <si>
    <t>Ⅱ　大洋州</t>
  </si>
  <si>
    <t>クック諸島</t>
  </si>
  <si>
    <t>サモア（米領）</t>
  </si>
  <si>
    <t>ソロモン諸島</t>
  </si>
  <si>
    <t>ツバル</t>
  </si>
  <si>
    <t>ニューカレドニア(仏領）</t>
  </si>
  <si>
    <t>ポリネシア(仏領－タヒチ）</t>
  </si>
  <si>
    <t>Ⅲ　北米</t>
    <rPh sb="2" eb="4">
      <t>ホクベイ</t>
    </rPh>
    <phoneticPr fontId="35"/>
  </si>
  <si>
    <t>Ⅲ　北米</t>
  </si>
  <si>
    <t>グリーンランド(デンマーク領）</t>
  </si>
  <si>
    <t>Ⅳ　中米</t>
  </si>
  <si>
    <t>アンティグア・バーブーダ</t>
  </si>
  <si>
    <t>グァドループ島(仏領)</t>
  </si>
  <si>
    <t>グレナダ</t>
  </si>
  <si>
    <t>セントクリストファー・ネーヴィス</t>
  </si>
  <si>
    <t>セントビンセント及びグレナディーン諸島</t>
  </si>
  <si>
    <t>セントルシア</t>
  </si>
  <si>
    <t>ドミニカ国</t>
  </si>
  <si>
    <t>ドミニカ共和国</t>
  </si>
  <si>
    <t>バルバドス</t>
  </si>
  <si>
    <t>プエルトリコ（米領）</t>
  </si>
  <si>
    <t>ベリーズ</t>
  </si>
  <si>
    <t>マルティニーク島（仏領）</t>
  </si>
  <si>
    <t>Ⅴ　南米</t>
    <rPh sb="2" eb="4">
      <t>ナンベイ</t>
    </rPh>
    <phoneticPr fontId="35"/>
  </si>
  <si>
    <t>Ⅴ　南米</t>
  </si>
  <si>
    <t>ギアナ（仏領）</t>
  </si>
  <si>
    <t>Ⅵ　西欧－１</t>
    <rPh sb="2" eb="4">
      <t>セイオウ</t>
    </rPh>
    <phoneticPr fontId="35"/>
  </si>
  <si>
    <t>Ⅵ　西欧</t>
  </si>
  <si>
    <t>Ⅵ　西欧－２</t>
    <rPh sb="2" eb="4">
      <t>セイオウ</t>
    </rPh>
    <phoneticPr fontId="35"/>
  </si>
  <si>
    <t>フェロー諸島（デンマーク領）</t>
  </si>
  <si>
    <t>ボスニア・ヘルツェゴビナ</t>
  </si>
  <si>
    <t>Ⅷ　中東</t>
    <rPh sb="2" eb="4">
      <t>チュウトウ</t>
    </rPh>
    <phoneticPr fontId="35"/>
  </si>
  <si>
    <t>Ⅷ　中東</t>
  </si>
  <si>
    <t>ゴラン高原</t>
  </si>
  <si>
    <t>ヨルダン川西岸</t>
  </si>
  <si>
    <t>Ⅸ　アフリカ－１</t>
    <phoneticPr fontId="35"/>
  </si>
  <si>
    <t>Ⅸ　アフリカ</t>
  </si>
  <si>
    <t>Ⅸ　アフリカ－２</t>
    <phoneticPr fontId="35"/>
  </si>
  <si>
    <t>リビア</t>
  </si>
  <si>
    <t>５．統計表</t>
    <rPh sb="2" eb="5">
      <t>トウケイヒョウ</t>
    </rPh>
    <phoneticPr fontId="40"/>
  </si>
  <si>
    <t>　　（日系企業数）</t>
    <phoneticPr fontId="96"/>
  </si>
  <si>
    <t>全体集計・地域別集計</t>
    <rPh sb="0" eb="2">
      <t>ゼンタイ</t>
    </rPh>
    <rPh sb="2" eb="4">
      <t>シュウケイ</t>
    </rPh>
    <rPh sb="5" eb="8">
      <t>チイキベツ</t>
    </rPh>
    <rPh sb="8" eb="10">
      <t>シュウケイ</t>
    </rPh>
    <phoneticPr fontId="35"/>
  </si>
  <si>
    <t>（１）本邦企業</t>
    <rPh sb="3" eb="5">
      <t>ホンポウ</t>
    </rPh>
    <rPh sb="5" eb="7">
      <t>キギョウ</t>
    </rPh>
    <phoneticPr fontId="35"/>
  </si>
  <si>
    <t>（２）現地法人企業</t>
    <rPh sb="3" eb="5">
      <t>ゲンチ</t>
    </rPh>
    <rPh sb="5" eb="7">
      <t>ホウジン</t>
    </rPh>
    <rPh sb="7" eb="9">
      <t>キギョウ</t>
    </rPh>
    <phoneticPr fontId="35"/>
  </si>
  <si>
    <t>③～⑤
区分不明</t>
    <rPh sb="4" eb="6">
      <t>クブン</t>
    </rPh>
    <rPh sb="6" eb="8">
      <t>フメイ</t>
    </rPh>
    <phoneticPr fontId="35"/>
  </si>
  <si>
    <t>□　総数</t>
    <rPh sb="2" eb="3">
      <t>フサ</t>
    </rPh>
    <rPh sb="3" eb="4">
      <t>スウ</t>
    </rPh>
    <phoneticPr fontId="35"/>
  </si>
  <si>
    <t>Ⅹ　南極</t>
  </si>
  <si>
    <r>
      <rPr>
        <b/>
        <sz val="14"/>
        <rFont val="ＭＳ Ｐ明朝"/>
        <family val="1"/>
        <charset val="128"/>
      </rPr>
      <t>（４） 日系企業の区分</t>
    </r>
    <r>
      <rPr>
        <sz val="11"/>
        <rFont val="ＭＳ Ｐ明朝"/>
        <family val="1"/>
        <charset val="128"/>
      </rPr>
      <t xml:space="preserve">
   海外に設立されている日系企業については、「</t>
    </r>
    <r>
      <rPr>
        <b/>
        <sz val="11"/>
        <rFont val="ＭＳ Ｐ明朝"/>
        <family val="1"/>
        <charset val="128"/>
      </rPr>
      <t>現地法人化されていない日系企業（本邦企業）</t>
    </r>
    <r>
      <rPr>
        <sz val="11"/>
        <rFont val="ＭＳ Ｐ明朝"/>
        <family val="1"/>
        <charset val="128"/>
      </rPr>
      <t>」と「</t>
    </r>
    <r>
      <rPr>
        <b/>
        <sz val="11"/>
        <rFont val="ＭＳ Ｐ明朝"/>
        <family val="1"/>
        <charset val="128"/>
      </rPr>
      <t>現地法人化されている日系企業</t>
    </r>
    <r>
      <rPr>
        <sz val="11"/>
        <rFont val="ＭＳ Ｐ明朝"/>
        <family val="1"/>
        <charset val="128"/>
      </rPr>
      <t>」に大別し、 以下の６つ（区分不明を含めると７）に分類し、集計しました。</t>
    </r>
    <rPh sb="47" eb="49">
      <t>ニッケイ</t>
    </rPh>
    <rPh sb="70" eb="72">
      <t>ニッケイ</t>
    </rPh>
    <phoneticPr fontId="35"/>
  </si>
  <si>
    <t>　（ｂ）駐在員事務所、出張所など</t>
    <phoneticPr fontId="35"/>
  </si>
  <si>
    <t>(ア) 本邦企業 （現地法人化されていない日系企業）</t>
    <rPh sb="21" eb="23">
      <t>ニッケイ</t>
    </rPh>
    <phoneticPr fontId="35"/>
  </si>
  <si>
    <t xml:space="preserve">　（c）合弁企業  </t>
    <phoneticPr fontId="35"/>
  </si>
  <si>
    <t>【注１】  永住の意思はないが、長期滞在が可能な他の資格がないために、やむを得ず永住権を取得した場合や、在留国の人との婚姻により永住権を取得したが、いずれ本邦に帰るので永住する意思はないといった場合には、本人からの届出を優先し、「長期滞在者」に分類した場合があります。
【注２】  在留国等に永住権制度がない場合であっても、婚姻などにより永住の意思を持って生活の本拠（住所） をわが国から海外に移し、かつ、在留届に「永住」と届出があった者については対象に含めています。
【注３】  永住権制度がない場合においては、原則届出の内容に基づき集計し、上記【注２】の例の他、永住の意思を持って居住する親の子供が自分(子供)は永住の意思はなく、将来帰国する予定であるとして、「長期滞在者」と届出た場合には、届出を優先し、「長期滞在者」として集計しています。</t>
    <rPh sb="148" eb="149">
      <t>ケン</t>
    </rPh>
    <rPh sb="175" eb="176">
      <t>モ</t>
    </rPh>
    <rPh sb="243" eb="244">
      <t>ケン</t>
    </rPh>
    <phoneticPr fontId="35"/>
  </si>
  <si>
    <r>
      <t>　本邦企業（または日本人）が出資している海外の企業を指します。
　日系企業は、 「</t>
    </r>
    <r>
      <rPr>
        <sz val="11"/>
        <rFont val="ＭＳ Ｐ明朝"/>
        <family val="1"/>
        <charset val="128"/>
      </rPr>
      <t>本邦企業（現地法人化されていない日系企業）</t>
    </r>
    <r>
      <rPr>
        <sz val="11"/>
        <color indexed="0"/>
        <rFont val="ＭＳ Ｐ明朝"/>
        <family val="1"/>
        <charset val="128"/>
      </rPr>
      <t>」と「</t>
    </r>
    <r>
      <rPr>
        <sz val="11"/>
        <rFont val="ＭＳ Ｐ明朝"/>
        <family val="1"/>
        <charset val="128"/>
      </rPr>
      <t>現地法人化された日系企業</t>
    </r>
    <r>
      <rPr>
        <sz val="11"/>
        <color indexed="0"/>
        <rFont val="ＭＳ Ｐ明朝"/>
        <family val="1"/>
        <charset val="128"/>
      </rPr>
      <t>」の二つに大別されます。</t>
    </r>
    <rPh sb="1" eb="3">
      <t>ホンポウ</t>
    </rPh>
    <rPh sb="9" eb="12">
      <t>ニホンジン</t>
    </rPh>
    <rPh sb="20" eb="22">
      <t>カイガイ</t>
    </rPh>
    <rPh sb="33" eb="35">
      <t>ニッケイ</t>
    </rPh>
    <rPh sb="35" eb="37">
      <t>キギョウ</t>
    </rPh>
    <rPh sb="57" eb="59">
      <t>ニッケイ</t>
    </rPh>
    <rPh sb="73" eb="75">
      <t>ニッケイ</t>
    </rPh>
    <rPh sb="79" eb="80">
      <t>フタ</t>
    </rPh>
    <rPh sb="82" eb="84">
      <t>タイベツ</t>
    </rPh>
    <phoneticPr fontId="35"/>
  </si>
  <si>
    <t>（１４）本邦企業（現地法人化されていない日系企業）　</t>
    <rPh sb="20" eb="22">
      <t>ニッケイ</t>
    </rPh>
    <phoneticPr fontId="35"/>
  </si>
  <si>
    <t>　日本国内に登記されている（本社がある）企業を指します。本邦企業の「支店」と「駐在員事務所、出張所など」の二つに区分されます。
【注】本邦企業が、経済協力の工事等で、一時的に事務所を設置した場合でも、調査時点で事務所を設置している場合は、 「駐在員事務所、出張所など」として計上しました。</t>
    <rPh sb="28" eb="30">
      <t>ホンポウ</t>
    </rPh>
    <rPh sb="30" eb="32">
      <t>キギョウ</t>
    </rPh>
    <rPh sb="34" eb="36">
      <t>シテン</t>
    </rPh>
    <rPh sb="39" eb="42">
      <t>チュウザイイン</t>
    </rPh>
    <rPh sb="42" eb="45">
      <t>ジムショ</t>
    </rPh>
    <rPh sb="46" eb="49">
      <t>シュッチョウジョ</t>
    </rPh>
    <rPh sb="53" eb="54">
      <t>フタ</t>
    </rPh>
    <rPh sb="56" eb="58">
      <t>クブン</t>
    </rPh>
    <rPh sb="67" eb="69">
      <t>ホンポウ</t>
    </rPh>
    <phoneticPr fontId="35"/>
  </si>
  <si>
    <t>（１５）現地法人化された日系企業　</t>
    <rPh sb="4" eb="6">
      <t>ゲンチ</t>
    </rPh>
    <rPh sb="6" eb="9">
      <t>ホウジンカ</t>
    </rPh>
    <rPh sb="12" eb="14">
      <t>ニッケイ</t>
    </rPh>
    <rPh sb="14" eb="16">
      <t>キギョウ</t>
    </rPh>
    <phoneticPr fontId="35"/>
  </si>
  <si>
    <t xml:space="preserve">国（地域）名 </t>
  </si>
  <si>
    <t>国（地域）名</t>
  </si>
  <si>
    <t>平成13年</t>
  </si>
  <si>
    <t>平成14年</t>
  </si>
  <si>
    <t>平成15年</t>
  </si>
  <si>
    <t>平成16年</t>
  </si>
  <si>
    <t>平成17年</t>
  </si>
  <si>
    <t>平成18年</t>
  </si>
  <si>
    <t>平成19年</t>
  </si>
  <si>
    <t>平成20年</t>
  </si>
  <si>
    <t>平成21年</t>
  </si>
  <si>
    <t>平成22年</t>
  </si>
  <si>
    <t>Ⅲ　北米</t>
    <phoneticPr fontId="35"/>
  </si>
  <si>
    <t>Ⅵ　西欧－１</t>
    <phoneticPr fontId="35"/>
  </si>
  <si>
    <t>························································································</t>
    <phoneticPr fontId="21"/>
  </si>
  <si>
    <t>··················································································</t>
    <phoneticPr fontId="35"/>
  </si>
  <si>
    <t>年齢別</t>
    <rPh sb="0" eb="3">
      <t>ネンレイベツ</t>
    </rPh>
    <phoneticPr fontId="35"/>
  </si>
  <si>
    <t>（２）－１　民間企業関係者</t>
    <rPh sb="6" eb="8">
      <t>ミンカン</t>
    </rPh>
    <rPh sb="8" eb="10">
      <t>キギョウ</t>
    </rPh>
    <rPh sb="10" eb="12">
      <t>カンケイ</t>
    </rPh>
    <rPh sb="12" eb="13">
      <t>シャ</t>
    </rPh>
    <phoneticPr fontId="35"/>
  </si>
  <si>
    <t>自国割合</t>
  </si>
  <si>
    <t>在インド大使館</t>
    <phoneticPr fontId="35"/>
  </si>
  <si>
    <t>在コルカタ総領事館</t>
    <phoneticPr fontId="35"/>
  </si>
  <si>
    <t>在チェンナイ総領事館</t>
    <phoneticPr fontId="35"/>
  </si>
  <si>
    <t>在ムンバイ総領事館</t>
    <phoneticPr fontId="35"/>
  </si>
  <si>
    <t>在インドネシア大使館</t>
    <phoneticPr fontId="35"/>
  </si>
  <si>
    <t>在スラバヤ総領事館</t>
    <phoneticPr fontId="35"/>
  </si>
  <si>
    <t>在マカッサル領事事務所</t>
    <phoneticPr fontId="35"/>
  </si>
  <si>
    <t>在デンパサール総領事館</t>
    <phoneticPr fontId="35"/>
  </si>
  <si>
    <t>在メダン総領事館</t>
    <phoneticPr fontId="35"/>
  </si>
  <si>
    <t>カンボジア</t>
    <phoneticPr fontId="35"/>
  </si>
  <si>
    <t>シンガポール</t>
    <phoneticPr fontId="35"/>
  </si>
  <si>
    <t>スリランカ</t>
    <phoneticPr fontId="35"/>
  </si>
  <si>
    <t>タイ</t>
    <phoneticPr fontId="35"/>
  </si>
  <si>
    <t>在タイ大使館</t>
    <phoneticPr fontId="35"/>
  </si>
  <si>
    <t>在チェンマイ総領事館</t>
    <phoneticPr fontId="35"/>
  </si>
  <si>
    <t>韓国</t>
    <phoneticPr fontId="35"/>
  </si>
  <si>
    <t>在韓国大使館</t>
    <phoneticPr fontId="35"/>
  </si>
  <si>
    <t>在済州総領事館</t>
    <phoneticPr fontId="35"/>
  </si>
  <si>
    <t>在釜山総領事館</t>
    <phoneticPr fontId="35"/>
  </si>
  <si>
    <t>交流協会台北事務所</t>
    <phoneticPr fontId="35"/>
  </si>
  <si>
    <t>交流協会高雄事務所</t>
    <phoneticPr fontId="35"/>
  </si>
  <si>
    <t>在中国大使館</t>
    <phoneticPr fontId="35"/>
  </si>
  <si>
    <t>在広州総領事館</t>
    <phoneticPr fontId="35"/>
  </si>
  <si>
    <t>在上海総領事館</t>
    <phoneticPr fontId="35"/>
  </si>
  <si>
    <t>在重慶総領事館</t>
    <phoneticPr fontId="35"/>
  </si>
  <si>
    <t>在瀋陽総領事館</t>
    <phoneticPr fontId="35"/>
  </si>
  <si>
    <t>在大連領事事務所</t>
    <phoneticPr fontId="35"/>
  </si>
  <si>
    <t>在青島総領事館</t>
    <phoneticPr fontId="35"/>
  </si>
  <si>
    <t>在香港総領事館</t>
    <phoneticPr fontId="35"/>
  </si>
  <si>
    <t>ネパール</t>
    <phoneticPr fontId="35"/>
  </si>
  <si>
    <t>パキスタン</t>
    <phoneticPr fontId="35"/>
  </si>
  <si>
    <t>在パキスタン大使館</t>
    <phoneticPr fontId="35"/>
  </si>
  <si>
    <t>在カラチ総領事館</t>
    <phoneticPr fontId="35"/>
  </si>
  <si>
    <t>バングラデシュ</t>
    <phoneticPr fontId="35"/>
  </si>
  <si>
    <t>東ティモール</t>
    <phoneticPr fontId="35"/>
  </si>
  <si>
    <t>在フィリピン大使館</t>
    <phoneticPr fontId="35"/>
  </si>
  <si>
    <t>在セブ領事事務所</t>
    <phoneticPr fontId="35"/>
  </si>
  <si>
    <t>在ダバオ領事事務所</t>
    <phoneticPr fontId="35"/>
  </si>
  <si>
    <t>ブータン</t>
    <phoneticPr fontId="35"/>
  </si>
  <si>
    <t>ブルネイ</t>
    <phoneticPr fontId="35"/>
  </si>
  <si>
    <t>在ベトナム大使館</t>
    <phoneticPr fontId="35"/>
  </si>
  <si>
    <t>在ホーチミン総領事館</t>
    <phoneticPr fontId="35"/>
  </si>
  <si>
    <t>在マレーシア大使館</t>
    <phoneticPr fontId="35"/>
  </si>
  <si>
    <t>在コタキナバル領事事務所</t>
    <phoneticPr fontId="35"/>
  </si>
  <si>
    <t>在ジョホールバル駐在官事務所</t>
    <rPh sb="8" eb="11">
      <t>チュウザイカン</t>
    </rPh>
    <phoneticPr fontId="35"/>
  </si>
  <si>
    <t>在ペナン総領事館</t>
    <phoneticPr fontId="35"/>
  </si>
  <si>
    <t>ミャンマー</t>
    <phoneticPr fontId="35"/>
  </si>
  <si>
    <t>モルディブ</t>
    <phoneticPr fontId="35"/>
  </si>
  <si>
    <t>モンゴル</t>
    <phoneticPr fontId="35"/>
  </si>
  <si>
    <t>ラオス</t>
    <phoneticPr fontId="35"/>
  </si>
  <si>
    <t>オーストラリア</t>
    <phoneticPr fontId="35"/>
  </si>
  <si>
    <t>在オーストラリア大使館</t>
    <phoneticPr fontId="35"/>
  </si>
  <si>
    <t>在シドニー総領事館</t>
    <phoneticPr fontId="35"/>
  </si>
  <si>
    <t>在パース総領事館</t>
    <phoneticPr fontId="35"/>
  </si>
  <si>
    <t>在ブリスベン総領事館</t>
    <phoneticPr fontId="35"/>
  </si>
  <si>
    <t>在ケアンズ領事事務所</t>
    <phoneticPr fontId="35"/>
  </si>
  <si>
    <t>在メルボルン総領事館</t>
    <phoneticPr fontId="35"/>
  </si>
  <si>
    <t>キリバス</t>
    <phoneticPr fontId="35"/>
  </si>
  <si>
    <t>グアム（在ハガッニャ総領事館）</t>
    <phoneticPr fontId="35"/>
  </si>
  <si>
    <t>サモア独立国</t>
    <phoneticPr fontId="35"/>
  </si>
  <si>
    <t>トンガ</t>
    <phoneticPr fontId="35"/>
  </si>
  <si>
    <t>ナウル</t>
    <phoneticPr fontId="35"/>
  </si>
  <si>
    <t>在ニュージーランド大使館</t>
    <phoneticPr fontId="35"/>
  </si>
  <si>
    <t>在クライストチャーチ領事事務所</t>
    <phoneticPr fontId="35"/>
  </si>
  <si>
    <t>在オークランド総領事館</t>
    <phoneticPr fontId="35"/>
  </si>
  <si>
    <t>バヌアツ</t>
    <phoneticPr fontId="35"/>
  </si>
  <si>
    <t>パプアニューギニア</t>
    <phoneticPr fontId="35"/>
  </si>
  <si>
    <t>パラオ</t>
    <phoneticPr fontId="35"/>
  </si>
  <si>
    <t>フィジー</t>
    <phoneticPr fontId="35"/>
  </si>
  <si>
    <t>マーシャル</t>
    <phoneticPr fontId="35"/>
  </si>
  <si>
    <t>ミクロネシア</t>
    <phoneticPr fontId="35"/>
  </si>
  <si>
    <t>在米国大使館</t>
    <rPh sb="1" eb="2">
      <t>ベイ</t>
    </rPh>
    <phoneticPr fontId="35"/>
  </si>
  <si>
    <t>在アトランタ総領事館</t>
    <phoneticPr fontId="35"/>
  </si>
  <si>
    <t>在サンフランシスコ総領事館</t>
    <phoneticPr fontId="35"/>
  </si>
  <si>
    <t>在シアトル総領事館</t>
    <phoneticPr fontId="35"/>
  </si>
  <si>
    <t>在アンカレジ領事事務所</t>
    <phoneticPr fontId="35"/>
  </si>
  <si>
    <t>在ポートランド領事事務所</t>
    <phoneticPr fontId="35"/>
  </si>
  <si>
    <t>在シカゴ総領事館</t>
    <phoneticPr fontId="35"/>
  </si>
  <si>
    <t>在デトロイト総領事館</t>
    <phoneticPr fontId="35"/>
  </si>
  <si>
    <t>在デンバー総領事館</t>
    <phoneticPr fontId="35"/>
  </si>
  <si>
    <t>在ナッシュビル総領事館</t>
    <phoneticPr fontId="35"/>
  </si>
  <si>
    <t>在ニューヨーク総領事館</t>
    <phoneticPr fontId="35"/>
  </si>
  <si>
    <t>在ヒューストン総領事館</t>
    <phoneticPr fontId="35"/>
  </si>
  <si>
    <t>在ボストン総領事館</t>
    <phoneticPr fontId="35"/>
  </si>
  <si>
    <t>在ホノルル総領事館</t>
    <phoneticPr fontId="35"/>
  </si>
  <si>
    <t>在マイアミ総領事館</t>
    <phoneticPr fontId="35"/>
  </si>
  <si>
    <t>在ロサンゼルス総領事館</t>
    <phoneticPr fontId="35"/>
  </si>
  <si>
    <t>在カナダ大使館</t>
    <phoneticPr fontId="35"/>
  </si>
  <si>
    <t>在カルガリー総領事館</t>
    <phoneticPr fontId="35"/>
  </si>
  <si>
    <t>在トロント総領事館</t>
    <phoneticPr fontId="35"/>
  </si>
  <si>
    <t>在バンクーバー総領事館</t>
    <phoneticPr fontId="35"/>
  </si>
  <si>
    <t>在モントリオール総領事館</t>
    <phoneticPr fontId="35"/>
  </si>
  <si>
    <t>アルバ島(蘭領)</t>
    <phoneticPr fontId="35"/>
  </si>
  <si>
    <t>アンテｨル諸島（蘭領）</t>
    <phoneticPr fontId="35"/>
  </si>
  <si>
    <t>エルサルバドル</t>
    <phoneticPr fontId="35"/>
  </si>
  <si>
    <t>キューバ</t>
    <phoneticPr fontId="35"/>
  </si>
  <si>
    <t>グアテマラ</t>
    <phoneticPr fontId="35"/>
  </si>
  <si>
    <t>コスタリカ</t>
    <phoneticPr fontId="35"/>
  </si>
  <si>
    <t>トリニダード・トバゴ</t>
    <phoneticPr fontId="35"/>
  </si>
  <si>
    <t>ニカラグア</t>
    <phoneticPr fontId="35"/>
  </si>
  <si>
    <t>バージン諸島（米領）</t>
    <phoneticPr fontId="35"/>
  </si>
  <si>
    <t>ハイチ</t>
    <phoneticPr fontId="35"/>
  </si>
  <si>
    <t>パナマ</t>
    <phoneticPr fontId="35"/>
  </si>
  <si>
    <t>バハマ</t>
    <phoneticPr fontId="35"/>
  </si>
  <si>
    <t>ホンジュラス</t>
    <phoneticPr fontId="35"/>
  </si>
  <si>
    <t>メキシコ</t>
    <phoneticPr fontId="35"/>
  </si>
  <si>
    <t>アルゼンチン</t>
    <phoneticPr fontId="35"/>
  </si>
  <si>
    <t>ウルグアイ</t>
    <phoneticPr fontId="35"/>
  </si>
  <si>
    <t>エクアドル</t>
    <phoneticPr fontId="35"/>
  </si>
  <si>
    <t>ガイアナ</t>
    <phoneticPr fontId="35"/>
  </si>
  <si>
    <t>コロンビア</t>
    <phoneticPr fontId="35"/>
  </si>
  <si>
    <t>スリナム</t>
    <phoneticPr fontId="35"/>
  </si>
  <si>
    <t>チリ</t>
    <phoneticPr fontId="35"/>
  </si>
  <si>
    <t>パラグアイ</t>
    <phoneticPr fontId="35"/>
  </si>
  <si>
    <t>在パラグアイ大使館</t>
    <phoneticPr fontId="35"/>
  </si>
  <si>
    <t>在エンカルナシオン領事事務所</t>
    <phoneticPr fontId="35"/>
  </si>
  <si>
    <t>ブラジル</t>
    <phoneticPr fontId="35"/>
  </si>
  <si>
    <t>在ブラジル大使館</t>
    <phoneticPr fontId="35"/>
  </si>
  <si>
    <t>在ベレン領事事務所</t>
    <phoneticPr fontId="35"/>
  </si>
  <si>
    <t>在レシフェ領事事務所</t>
    <phoneticPr fontId="35"/>
  </si>
  <si>
    <t>在クリチバ総領事館</t>
    <phoneticPr fontId="35"/>
  </si>
  <si>
    <t>在ポルトアレグレ領事事務所</t>
    <phoneticPr fontId="35"/>
  </si>
  <si>
    <t>在サンパウロ総領事館</t>
    <phoneticPr fontId="35"/>
  </si>
  <si>
    <t>在マナウス総領事館</t>
    <phoneticPr fontId="35"/>
  </si>
  <si>
    <t>在リオデジャネイロ総領事館</t>
    <phoneticPr fontId="35"/>
  </si>
  <si>
    <t>ベネズエラ</t>
    <phoneticPr fontId="35"/>
  </si>
  <si>
    <t>ペルー</t>
    <phoneticPr fontId="35"/>
  </si>
  <si>
    <t>ボリビア</t>
    <phoneticPr fontId="35"/>
  </si>
  <si>
    <t>在ボリビア大使館</t>
    <phoneticPr fontId="35"/>
  </si>
  <si>
    <t>在サンタクルス領事事務所</t>
    <phoneticPr fontId="35"/>
  </si>
  <si>
    <t>アイスランド</t>
    <phoneticPr fontId="35"/>
  </si>
  <si>
    <t>アンドラ</t>
    <phoneticPr fontId="35"/>
  </si>
  <si>
    <t>イタリア</t>
    <phoneticPr fontId="35"/>
  </si>
  <si>
    <t>在イタリア大使館</t>
    <phoneticPr fontId="35"/>
  </si>
  <si>
    <t>在ミラノ総領事館</t>
    <phoneticPr fontId="35"/>
  </si>
  <si>
    <t>英国</t>
    <phoneticPr fontId="35"/>
  </si>
  <si>
    <t>在英国大使館</t>
    <phoneticPr fontId="35"/>
  </si>
  <si>
    <t>在エディンバラ総領事館</t>
    <phoneticPr fontId="35"/>
  </si>
  <si>
    <t>オーストリア</t>
    <phoneticPr fontId="35"/>
  </si>
  <si>
    <t>オランダ</t>
    <phoneticPr fontId="35"/>
  </si>
  <si>
    <t>キプロス</t>
    <phoneticPr fontId="35"/>
  </si>
  <si>
    <t>ギリシャ</t>
    <phoneticPr fontId="35"/>
  </si>
  <si>
    <t>サンマリノ</t>
    <phoneticPr fontId="35"/>
  </si>
  <si>
    <t>スイス</t>
    <phoneticPr fontId="35"/>
  </si>
  <si>
    <t>在スイス大使館</t>
    <phoneticPr fontId="35"/>
  </si>
  <si>
    <t>在ジュネーブ領事事務所</t>
    <phoneticPr fontId="35"/>
  </si>
  <si>
    <t>スウェーデン</t>
    <phoneticPr fontId="35"/>
  </si>
  <si>
    <t>在スペイン大使館</t>
    <phoneticPr fontId="35"/>
  </si>
  <si>
    <t>在ラスパルマス領事事務所</t>
    <phoneticPr fontId="35"/>
  </si>
  <si>
    <t>在バルセロナ総領事館</t>
    <phoneticPr fontId="35"/>
  </si>
  <si>
    <t>デンマーク</t>
    <phoneticPr fontId="35"/>
  </si>
  <si>
    <t>在ドイツ大使館</t>
    <phoneticPr fontId="35"/>
  </si>
  <si>
    <t>在ハンブルク領事事務所</t>
    <phoneticPr fontId="35"/>
  </si>
  <si>
    <t>在デュッセルドルフ総領事館</t>
    <phoneticPr fontId="35"/>
  </si>
  <si>
    <t>在フランクフルト総領事館</t>
    <phoneticPr fontId="35"/>
  </si>
  <si>
    <t>在ミュンヘン総領事館</t>
    <phoneticPr fontId="35"/>
  </si>
  <si>
    <t>ノルウェー</t>
    <phoneticPr fontId="35"/>
  </si>
  <si>
    <t>バチカン</t>
    <phoneticPr fontId="35"/>
  </si>
  <si>
    <t>フィンランド</t>
    <phoneticPr fontId="35"/>
  </si>
  <si>
    <t>フランス</t>
    <phoneticPr fontId="35"/>
  </si>
  <si>
    <t>在フランス大使館</t>
    <phoneticPr fontId="35"/>
  </si>
  <si>
    <t>在ストラスブール総領事館</t>
    <phoneticPr fontId="35"/>
  </si>
  <si>
    <t>在マルセイユ総領事館</t>
    <phoneticPr fontId="35"/>
  </si>
  <si>
    <t>在リヨン領事事務所</t>
    <phoneticPr fontId="35"/>
  </si>
  <si>
    <t>ベルギー</t>
    <phoneticPr fontId="35"/>
  </si>
  <si>
    <t>ポルトガル</t>
    <phoneticPr fontId="35"/>
  </si>
  <si>
    <t>マルタ</t>
    <phoneticPr fontId="35"/>
  </si>
  <si>
    <t>モナコ</t>
    <phoneticPr fontId="35"/>
  </si>
  <si>
    <t>リヒテンシュタイン</t>
    <phoneticPr fontId="35"/>
  </si>
  <si>
    <t>ルクセンブルク</t>
    <phoneticPr fontId="35"/>
  </si>
  <si>
    <t>アゼルバイジャン</t>
    <phoneticPr fontId="35"/>
  </si>
  <si>
    <t>アルバニア</t>
    <phoneticPr fontId="35"/>
  </si>
  <si>
    <t>アルメニア</t>
    <phoneticPr fontId="35"/>
  </si>
  <si>
    <t>ウズベキスタン</t>
    <phoneticPr fontId="35"/>
  </si>
  <si>
    <t>エストニア</t>
    <phoneticPr fontId="35"/>
  </si>
  <si>
    <t>カザフスタン</t>
    <phoneticPr fontId="35"/>
  </si>
  <si>
    <t>キルギス</t>
    <phoneticPr fontId="35"/>
  </si>
  <si>
    <t>クロアチア</t>
    <phoneticPr fontId="35"/>
  </si>
  <si>
    <t>コソボ</t>
    <phoneticPr fontId="35"/>
  </si>
  <si>
    <t>スロバキア</t>
    <phoneticPr fontId="35"/>
  </si>
  <si>
    <t>スロベニア</t>
    <phoneticPr fontId="35"/>
  </si>
  <si>
    <t>セルビア</t>
    <phoneticPr fontId="35"/>
  </si>
  <si>
    <t>タジキスタン</t>
    <phoneticPr fontId="35"/>
  </si>
  <si>
    <t>チェコ</t>
    <phoneticPr fontId="35"/>
  </si>
  <si>
    <t>トルクメニスタン</t>
    <phoneticPr fontId="35"/>
  </si>
  <si>
    <t>ブルガリア</t>
    <phoneticPr fontId="35"/>
  </si>
  <si>
    <t>ベラルーシ</t>
    <phoneticPr fontId="35"/>
  </si>
  <si>
    <t>ポーランド</t>
    <phoneticPr fontId="35"/>
  </si>
  <si>
    <t>マケドニア旧ユーゴスラビア共和国</t>
    <phoneticPr fontId="35"/>
  </si>
  <si>
    <t>モルドバ</t>
    <phoneticPr fontId="35"/>
  </si>
  <si>
    <t>モンテネグロ</t>
    <phoneticPr fontId="35"/>
  </si>
  <si>
    <t>ラトビア</t>
    <phoneticPr fontId="35"/>
  </si>
  <si>
    <t>リトアニア</t>
    <phoneticPr fontId="35"/>
  </si>
  <si>
    <t>ロシア</t>
    <phoneticPr fontId="35"/>
  </si>
  <si>
    <t>在ロシア大使館</t>
    <phoneticPr fontId="35"/>
  </si>
  <si>
    <t>在ウラジオストク総領事館</t>
    <phoneticPr fontId="35"/>
  </si>
  <si>
    <t>在サンクトペテルブルク総領事館</t>
    <phoneticPr fontId="35"/>
  </si>
  <si>
    <t>在ハバロフスク総領事館</t>
    <phoneticPr fontId="35"/>
  </si>
  <si>
    <t>在ユジノサハリンスク総領事館</t>
    <phoneticPr fontId="35"/>
  </si>
  <si>
    <t>アフガニスタン</t>
    <phoneticPr fontId="35"/>
  </si>
  <si>
    <t>在アラブ首長国連邦大使館</t>
    <phoneticPr fontId="35"/>
  </si>
  <si>
    <t>在ドバイ総領事館</t>
    <phoneticPr fontId="35"/>
  </si>
  <si>
    <t>イエメン</t>
    <phoneticPr fontId="35"/>
  </si>
  <si>
    <t>イスラエル及びガザ地区等</t>
    <phoneticPr fontId="35"/>
  </si>
  <si>
    <t>在イスラエル大使館</t>
    <phoneticPr fontId="35"/>
  </si>
  <si>
    <t>ガザ地区</t>
    <phoneticPr fontId="35"/>
  </si>
  <si>
    <t>東エルサレム</t>
    <phoneticPr fontId="35"/>
  </si>
  <si>
    <t>イラク</t>
    <phoneticPr fontId="35"/>
  </si>
  <si>
    <t>イラン</t>
    <phoneticPr fontId="35"/>
  </si>
  <si>
    <t>オマーン</t>
    <phoneticPr fontId="35"/>
  </si>
  <si>
    <t>カタール</t>
    <phoneticPr fontId="35"/>
  </si>
  <si>
    <t>クウェート</t>
    <phoneticPr fontId="35"/>
  </si>
  <si>
    <t>サウジアラビア</t>
    <phoneticPr fontId="35"/>
  </si>
  <si>
    <t>在サウジアラビア大使館</t>
    <phoneticPr fontId="35"/>
  </si>
  <si>
    <t>在ジッダ総領事館</t>
    <phoneticPr fontId="35"/>
  </si>
  <si>
    <t>シリア</t>
    <phoneticPr fontId="35"/>
  </si>
  <si>
    <t>トルコ</t>
    <phoneticPr fontId="35"/>
  </si>
  <si>
    <t>在トルコ大使館</t>
    <phoneticPr fontId="35"/>
  </si>
  <si>
    <t>在イスタンブール総領事館</t>
    <phoneticPr fontId="35"/>
  </si>
  <si>
    <t>バーレーン</t>
    <phoneticPr fontId="35"/>
  </si>
  <si>
    <t>ヨルダン</t>
    <phoneticPr fontId="35"/>
  </si>
  <si>
    <t>レバノン</t>
    <phoneticPr fontId="35"/>
  </si>
  <si>
    <t>アルジェリア</t>
    <phoneticPr fontId="35"/>
  </si>
  <si>
    <t>アンゴラ</t>
    <phoneticPr fontId="35"/>
  </si>
  <si>
    <t>ウガンダ</t>
    <phoneticPr fontId="35"/>
  </si>
  <si>
    <t>エジプト</t>
    <phoneticPr fontId="35"/>
  </si>
  <si>
    <t>エチオピア</t>
    <phoneticPr fontId="35"/>
  </si>
  <si>
    <t>エリトリア</t>
    <phoneticPr fontId="35"/>
  </si>
  <si>
    <t>ガーナ</t>
    <phoneticPr fontId="35"/>
  </si>
  <si>
    <t>カーボヴェルデ</t>
    <phoneticPr fontId="35"/>
  </si>
  <si>
    <t>ガボン</t>
    <phoneticPr fontId="35"/>
  </si>
  <si>
    <t>カメルーン</t>
    <phoneticPr fontId="35"/>
  </si>
  <si>
    <t>ガンビア</t>
    <phoneticPr fontId="35"/>
  </si>
  <si>
    <t>ギニア</t>
    <phoneticPr fontId="35"/>
  </si>
  <si>
    <t>ギニアビサウ</t>
    <phoneticPr fontId="35"/>
  </si>
  <si>
    <t>ケニア</t>
    <phoneticPr fontId="35"/>
  </si>
  <si>
    <t>コートジボワール</t>
    <phoneticPr fontId="35"/>
  </si>
  <si>
    <t>コモロ</t>
    <phoneticPr fontId="35"/>
  </si>
  <si>
    <t>コンゴ共和国</t>
    <phoneticPr fontId="35"/>
  </si>
  <si>
    <t>サントメ・プリンシペ</t>
    <phoneticPr fontId="35"/>
  </si>
  <si>
    <t>ザンビア</t>
    <phoneticPr fontId="35"/>
  </si>
  <si>
    <t>シエラレオネ</t>
    <phoneticPr fontId="35"/>
  </si>
  <si>
    <t>ジブチ</t>
    <phoneticPr fontId="35"/>
  </si>
  <si>
    <t>ジンバブエ</t>
    <phoneticPr fontId="35"/>
  </si>
  <si>
    <t>スーダン</t>
    <phoneticPr fontId="35"/>
  </si>
  <si>
    <t>スワジランド</t>
    <phoneticPr fontId="35"/>
  </si>
  <si>
    <t>セーシェル</t>
    <phoneticPr fontId="35"/>
  </si>
  <si>
    <t>赤道ギニア</t>
    <phoneticPr fontId="35"/>
  </si>
  <si>
    <t>セネガル</t>
    <phoneticPr fontId="35"/>
  </si>
  <si>
    <t>ソマリア</t>
    <phoneticPr fontId="35"/>
  </si>
  <si>
    <t>タンザニア</t>
    <phoneticPr fontId="35"/>
  </si>
  <si>
    <t>チャド</t>
    <phoneticPr fontId="35"/>
  </si>
  <si>
    <t>中央アフリカ</t>
    <phoneticPr fontId="35"/>
  </si>
  <si>
    <t>チュニジア</t>
    <phoneticPr fontId="35"/>
  </si>
  <si>
    <t>トーゴ</t>
    <phoneticPr fontId="35"/>
  </si>
  <si>
    <t>ナイジェリア</t>
    <phoneticPr fontId="35"/>
  </si>
  <si>
    <t>ナミビア</t>
    <phoneticPr fontId="35"/>
  </si>
  <si>
    <t>西サハラ</t>
    <phoneticPr fontId="35"/>
  </si>
  <si>
    <t>ニジェール</t>
    <phoneticPr fontId="35"/>
  </si>
  <si>
    <t>ブルキナファソ</t>
    <phoneticPr fontId="35"/>
  </si>
  <si>
    <t>ブルンジ</t>
    <phoneticPr fontId="35"/>
  </si>
  <si>
    <t>ベナン</t>
    <phoneticPr fontId="35"/>
  </si>
  <si>
    <t>ボツワナ</t>
    <phoneticPr fontId="35"/>
  </si>
  <si>
    <t>マダガスカル</t>
    <phoneticPr fontId="35"/>
  </si>
  <si>
    <t>マラウィ</t>
    <phoneticPr fontId="35"/>
  </si>
  <si>
    <t>マリ</t>
    <phoneticPr fontId="35"/>
  </si>
  <si>
    <t>南アフリカ</t>
    <phoneticPr fontId="35"/>
  </si>
  <si>
    <t>在南アフリカ大使館</t>
    <phoneticPr fontId="35"/>
  </si>
  <si>
    <t>在ケープタウン領事事務所</t>
    <phoneticPr fontId="35"/>
  </si>
  <si>
    <t>南スーダン</t>
    <phoneticPr fontId="35"/>
  </si>
  <si>
    <t>モーリシャス</t>
    <phoneticPr fontId="35"/>
  </si>
  <si>
    <t>モーリタニア</t>
    <phoneticPr fontId="35"/>
  </si>
  <si>
    <t>モザンビーク</t>
    <phoneticPr fontId="35"/>
  </si>
  <si>
    <t>モロッコ</t>
    <phoneticPr fontId="35"/>
  </si>
  <si>
    <t>リベリア</t>
    <phoneticPr fontId="35"/>
  </si>
  <si>
    <t>ルワンダ</t>
    <phoneticPr fontId="35"/>
  </si>
  <si>
    <t>レ・ユニオン（仏領）</t>
    <phoneticPr fontId="35"/>
  </si>
  <si>
    <t>レソト</t>
    <phoneticPr fontId="35"/>
  </si>
  <si>
    <t>合計</t>
    <rPh sb="0" eb="1">
      <t>ゴウ</t>
    </rPh>
    <rPh sb="1" eb="2">
      <t>ケイ</t>
    </rPh>
    <phoneticPr fontId="35"/>
  </si>
  <si>
    <t>（２）－４　留学生・研究者・教師</t>
    <phoneticPr fontId="35"/>
  </si>
  <si>
    <t>北マリアナ諸島（米領-在サイパン事）</t>
    <rPh sb="16" eb="17">
      <t>コト</t>
    </rPh>
    <phoneticPr fontId="35"/>
  </si>
  <si>
    <r>
      <t>（２）</t>
    </r>
    <r>
      <rPr>
        <sz val="11"/>
        <color rgb="FFFF0000"/>
        <rFont val="ＭＳ Ｐゴシック"/>
        <family val="3"/>
        <charset val="128"/>
      </rPr>
      <t>長期滞在者</t>
    </r>
    <phoneticPr fontId="35"/>
  </si>
  <si>
    <t>総数</t>
    <rPh sb="0" eb="2">
      <t>ソウスウ</t>
    </rPh>
    <phoneticPr fontId="35"/>
  </si>
  <si>
    <t>合計　⑦ （⑧～⑪）</t>
    <phoneticPr fontId="35"/>
  </si>
  <si>
    <t>総数　（⑦＋⑫）
　　　（①＋②）</t>
    <rPh sb="0" eb="2">
      <t>ソウスウ</t>
    </rPh>
    <phoneticPr fontId="35"/>
  </si>
  <si>
    <r>
      <rPr>
        <sz val="11"/>
        <rFont val="ＭＳ Ｐゴシック"/>
        <family val="3"/>
        <charset val="128"/>
      </rPr>
      <t>（１）</t>
    </r>
    <r>
      <rPr>
        <sz val="11"/>
        <color rgb="FFFF0000"/>
        <rFont val="ＭＳ Ｐゴシック"/>
        <family val="3"/>
        <charset val="128"/>
      </rPr>
      <t>永住者</t>
    </r>
    <rPh sb="3" eb="6">
      <t>エイジュウシャ</t>
    </rPh>
    <phoneticPr fontId="35"/>
  </si>
  <si>
    <t>各年１０月１日現在　</t>
    <rPh sb="0" eb="2">
      <t>カクネン</t>
    </rPh>
    <rPh sb="4" eb="5">
      <t>ツキ</t>
    </rPh>
    <rPh sb="6" eb="7">
      <t>ヒ</t>
    </rPh>
    <rPh sb="7" eb="9">
      <t>ゲンザイ</t>
    </rPh>
    <phoneticPr fontId="40"/>
  </si>
  <si>
    <t xml:space="preserve">N/A </t>
    <phoneticPr fontId="21"/>
  </si>
  <si>
    <t xml:space="preserve">平成２年 </t>
    <phoneticPr fontId="21"/>
  </si>
  <si>
    <t xml:space="preserve">平成３年 </t>
    <phoneticPr fontId="21"/>
  </si>
  <si>
    <t xml:space="preserve">平成４年 </t>
    <phoneticPr fontId="21"/>
  </si>
  <si>
    <t xml:space="preserve">平成５年 </t>
    <phoneticPr fontId="21"/>
  </si>
  <si>
    <t xml:space="preserve">平成６年 </t>
    <phoneticPr fontId="21"/>
  </si>
  <si>
    <t xml:space="preserve">平成７年 </t>
    <phoneticPr fontId="21"/>
  </si>
  <si>
    <t xml:space="preserve">平成８年 </t>
    <phoneticPr fontId="21"/>
  </si>
  <si>
    <t xml:space="preserve">平成９年 </t>
    <phoneticPr fontId="21"/>
  </si>
  <si>
    <t xml:space="preserve">平成22年 </t>
    <phoneticPr fontId="21"/>
  </si>
  <si>
    <t xml:space="preserve">平成23年 </t>
    <phoneticPr fontId="21"/>
  </si>
  <si>
    <t xml:space="preserve">平成24年 </t>
    <phoneticPr fontId="21"/>
  </si>
  <si>
    <t>平成25年</t>
    <phoneticPr fontId="21"/>
  </si>
  <si>
    <t>合計</t>
    <rPh sb="0" eb="2">
      <t>ゴウケイ</t>
    </rPh>
    <phoneticPr fontId="35"/>
  </si>
  <si>
    <t xml:space="preserve">平成１０年 </t>
    <phoneticPr fontId="21"/>
  </si>
  <si>
    <t xml:space="preserve">平成１１年 </t>
    <phoneticPr fontId="21"/>
  </si>
  <si>
    <t xml:space="preserve">平成１２年 </t>
    <phoneticPr fontId="21"/>
  </si>
  <si>
    <t xml:space="preserve">平成１３年 </t>
    <phoneticPr fontId="21"/>
  </si>
  <si>
    <t xml:space="preserve">平成１４年 </t>
    <phoneticPr fontId="21"/>
  </si>
  <si>
    <t xml:space="preserve">平成１５年 </t>
    <phoneticPr fontId="21"/>
  </si>
  <si>
    <t xml:space="preserve">平成１６年 </t>
    <phoneticPr fontId="21"/>
  </si>
  <si>
    <t xml:space="preserve">平成１７年 </t>
    <phoneticPr fontId="21"/>
  </si>
  <si>
    <t xml:space="preserve">平成１８年 </t>
    <phoneticPr fontId="21"/>
  </si>
  <si>
    <t xml:space="preserve">平成１９年 </t>
    <phoneticPr fontId="21"/>
  </si>
  <si>
    <t xml:space="preserve">平成２０年 </t>
    <phoneticPr fontId="21"/>
  </si>
  <si>
    <t xml:space="preserve">平成２１年 </t>
    <phoneticPr fontId="21"/>
  </si>
  <si>
    <t xml:space="preserve">平成２２年 </t>
    <phoneticPr fontId="21"/>
  </si>
  <si>
    <t xml:space="preserve">平成２３年 </t>
    <phoneticPr fontId="21"/>
  </si>
  <si>
    <t xml:space="preserve">平成２４年 </t>
    <phoneticPr fontId="21"/>
  </si>
  <si>
    <t xml:space="preserve">平成２５年 </t>
    <phoneticPr fontId="21"/>
  </si>
  <si>
    <t xml:space="preserve">平成２６年 </t>
    <phoneticPr fontId="21"/>
  </si>
  <si>
    <t>女性</t>
    <rPh sb="0" eb="2">
      <t>ジョセイ</t>
    </rPh>
    <phoneticPr fontId="35"/>
  </si>
  <si>
    <t>２．２   海外在留邦人数推移</t>
    <phoneticPr fontId="21"/>
  </si>
  <si>
    <t xml:space="preserve"> 平成１７年</t>
    <rPh sb="1" eb="3">
      <t>ヘイセイ</t>
    </rPh>
    <phoneticPr fontId="40"/>
  </si>
  <si>
    <t xml:space="preserve"> １８年</t>
  </si>
  <si>
    <t xml:space="preserve"> １９年</t>
  </si>
  <si>
    <t xml:space="preserve"> ２０年</t>
  </si>
  <si>
    <t xml:space="preserve"> ２１年</t>
  </si>
  <si>
    <t xml:space="preserve"> ２２年</t>
  </si>
  <si>
    <t xml:space="preserve"> ２３年</t>
  </si>
  <si>
    <t xml:space="preserve"> ２４年</t>
  </si>
  <si>
    <t xml:space="preserve"> ２５年</t>
  </si>
  <si>
    <t xml:space="preserve"> ２６年</t>
    <phoneticPr fontId="35"/>
  </si>
  <si>
    <t>全体比</t>
    <phoneticPr fontId="40"/>
  </si>
  <si>
    <t>前年比</t>
    <phoneticPr fontId="40"/>
  </si>
  <si>
    <t>アジア</t>
    <phoneticPr fontId="40"/>
  </si>
  <si>
    <t>大洋州</t>
    <phoneticPr fontId="40"/>
  </si>
  <si>
    <t>北米</t>
    <phoneticPr fontId="40"/>
  </si>
  <si>
    <t>中米</t>
    <phoneticPr fontId="40"/>
  </si>
  <si>
    <t>南米</t>
    <phoneticPr fontId="40"/>
  </si>
  <si>
    <t>西欧</t>
    <phoneticPr fontId="40"/>
  </si>
  <si>
    <t>中東</t>
    <phoneticPr fontId="40"/>
  </si>
  <si>
    <t>アフリカ</t>
    <phoneticPr fontId="40"/>
  </si>
  <si>
    <t>南極</t>
    <phoneticPr fontId="40"/>
  </si>
  <si>
    <t>全世界</t>
    <phoneticPr fontId="40"/>
  </si>
  <si>
    <t xml:space="preserve"> 平成１７年</t>
    <phoneticPr fontId="40"/>
  </si>
  <si>
    <t>２３年</t>
  </si>
  <si>
    <t>２４年</t>
  </si>
  <si>
    <t>２５年</t>
  </si>
  <si>
    <t>２６年</t>
    <phoneticPr fontId="40"/>
  </si>
  <si>
    <t>２６年</t>
    <phoneticPr fontId="40"/>
  </si>
  <si>
    <t>前年比</t>
    <phoneticPr fontId="40"/>
  </si>
  <si>
    <t xml:space="preserve">全世界        </t>
    <phoneticPr fontId="40"/>
  </si>
  <si>
    <t xml:space="preserve">アジア         </t>
    <phoneticPr fontId="40"/>
  </si>
  <si>
    <t xml:space="preserve">大洋州          </t>
    <phoneticPr fontId="40"/>
  </si>
  <si>
    <t xml:space="preserve">北米          </t>
    <phoneticPr fontId="40"/>
  </si>
  <si>
    <t xml:space="preserve">中米         </t>
    <phoneticPr fontId="40"/>
  </si>
  <si>
    <t xml:space="preserve">南米          </t>
    <phoneticPr fontId="40"/>
  </si>
  <si>
    <t xml:space="preserve">西欧          </t>
    <phoneticPr fontId="40"/>
  </si>
  <si>
    <t xml:space="preserve">中東          </t>
    <phoneticPr fontId="40"/>
  </si>
  <si>
    <t xml:space="preserve">アフリカ          </t>
    <phoneticPr fontId="40"/>
  </si>
  <si>
    <t xml:space="preserve">南極          </t>
    <phoneticPr fontId="40"/>
  </si>
  <si>
    <t>地域別男女比率（平成２６年）</t>
    <rPh sb="0" eb="3">
      <t>チイキベツ</t>
    </rPh>
    <rPh sb="3" eb="5">
      <t>ダンジョ</t>
    </rPh>
    <rPh sb="5" eb="7">
      <t>ヒリツ</t>
    </rPh>
    <rPh sb="8" eb="10">
      <t>ヘイセイ</t>
    </rPh>
    <rPh sb="12" eb="13">
      <t>ネン</t>
    </rPh>
    <phoneticPr fontId="40"/>
  </si>
  <si>
    <t>全世界</t>
    <phoneticPr fontId="40"/>
  </si>
  <si>
    <t>アジア</t>
    <phoneticPr fontId="40"/>
  </si>
  <si>
    <t>大洋州</t>
    <phoneticPr fontId="40"/>
  </si>
  <si>
    <t>北米</t>
    <phoneticPr fontId="40"/>
  </si>
  <si>
    <t>中米</t>
    <phoneticPr fontId="40"/>
  </si>
  <si>
    <t xml:space="preserve">         </t>
    <phoneticPr fontId="40"/>
  </si>
  <si>
    <t>南米</t>
    <phoneticPr fontId="40"/>
  </si>
  <si>
    <t>西欧</t>
    <phoneticPr fontId="40"/>
  </si>
  <si>
    <t xml:space="preserve">        </t>
    <phoneticPr fontId="40"/>
  </si>
  <si>
    <t>中東</t>
    <phoneticPr fontId="40"/>
  </si>
  <si>
    <t>アフリカ</t>
    <phoneticPr fontId="40"/>
  </si>
  <si>
    <t>平成２６年</t>
    <phoneticPr fontId="40"/>
  </si>
  <si>
    <t>地域</t>
    <rPh sb="0" eb="2">
      <t>チイキ</t>
    </rPh>
    <phoneticPr fontId="6"/>
  </si>
  <si>
    <t>総数</t>
    <rPh sb="0" eb="2">
      <t>ソウスウ</t>
    </rPh>
    <phoneticPr fontId="6"/>
  </si>
  <si>
    <t>全世界</t>
    <rPh sb="0" eb="3">
      <t>ゼンセカイ</t>
    </rPh>
    <phoneticPr fontId="35"/>
  </si>
  <si>
    <t>性別</t>
    <rPh sb="0" eb="2">
      <t>セイベツ</t>
    </rPh>
    <phoneticPr fontId="6"/>
  </si>
  <si>
    <t>60歳
以上</t>
    <rPh sb="2" eb="3">
      <t>サイ</t>
    </rPh>
    <rPh sb="4" eb="6">
      <t>イジョウ</t>
    </rPh>
    <phoneticPr fontId="6"/>
  </si>
  <si>
    <t>50歳代</t>
    <rPh sb="2" eb="4">
      <t>サイダイ</t>
    </rPh>
    <phoneticPr fontId="6"/>
  </si>
  <si>
    <t>40歳代</t>
    <phoneticPr fontId="6"/>
  </si>
  <si>
    <t>30歳代</t>
    <phoneticPr fontId="6"/>
  </si>
  <si>
    <t>20歳代</t>
    <phoneticPr fontId="6"/>
  </si>
  <si>
    <t>20歳
未満</t>
    <phoneticPr fontId="6"/>
  </si>
  <si>
    <t>男性</t>
    <rPh sb="0" eb="2">
      <t>ダンセイ</t>
    </rPh>
    <phoneticPr fontId="40"/>
  </si>
  <si>
    <t>女性</t>
    <rPh sb="0" eb="2">
      <t>ジョセイ</t>
    </rPh>
    <phoneticPr fontId="40"/>
  </si>
  <si>
    <t>合計</t>
    <rPh sb="0" eb="1">
      <t>ゴウ</t>
    </rPh>
    <rPh sb="1" eb="2">
      <t>ケイ</t>
    </rPh>
    <phoneticPr fontId="40"/>
  </si>
  <si>
    <t>アジア</t>
    <phoneticPr fontId="40"/>
  </si>
  <si>
    <t>大洋州</t>
    <phoneticPr fontId="40"/>
  </si>
  <si>
    <t>北米</t>
    <phoneticPr fontId="40"/>
  </si>
  <si>
    <t>中米</t>
    <phoneticPr fontId="40"/>
  </si>
  <si>
    <t>南米</t>
    <phoneticPr fontId="40"/>
  </si>
  <si>
    <t>西欧</t>
    <phoneticPr fontId="40"/>
  </si>
  <si>
    <t>中東</t>
    <phoneticPr fontId="40"/>
  </si>
  <si>
    <t>アフリカ</t>
    <phoneticPr fontId="40"/>
  </si>
  <si>
    <t>南極</t>
    <phoneticPr fontId="40"/>
  </si>
  <si>
    <t>全世界</t>
    <phoneticPr fontId="40"/>
  </si>
  <si>
    <t>留学・研究</t>
    <phoneticPr fontId="40"/>
  </si>
  <si>
    <t>留学・研究</t>
    <phoneticPr fontId="40"/>
  </si>
  <si>
    <t>大洋州</t>
    <phoneticPr fontId="40"/>
  </si>
  <si>
    <t>北米</t>
    <phoneticPr fontId="40"/>
  </si>
  <si>
    <t>中米</t>
    <phoneticPr fontId="40"/>
  </si>
  <si>
    <t>南米</t>
    <phoneticPr fontId="40"/>
  </si>
  <si>
    <t>西欧</t>
    <phoneticPr fontId="40"/>
  </si>
  <si>
    <t>東欧</t>
    <phoneticPr fontId="40"/>
  </si>
  <si>
    <t>中東</t>
    <phoneticPr fontId="40"/>
  </si>
  <si>
    <t>アフリカ</t>
    <phoneticPr fontId="40"/>
  </si>
  <si>
    <t>南極</t>
    <phoneticPr fontId="40"/>
  </si>
  <si>
    <t>全世界</t>
    <phoneticPr fontId="40"/>
  </si>
  <si>
    <t>平成２６年１０月１日現在</t>
    <rPh sb="0" eb="2">
      <t>ヘイセイ</t>
    </rPh>
    <rPh sb="4" eb="5">
      <t>ネン</t>
    </rPh>
    <rPh sb="7" eb="8">
      <t>ツキ</t>
    </rPh>
    <rPh sb="9" eb="10">
      <t>ヒ</t>
    </rPh>
    <rPh sb="10" eb="12">
      <t>ゲンザイ</t>
    </rPh>
    <phoneticPr fontId="35"/>
  </si>
  <si>
    <t>国名</t>
    <rPh sb="0" eb="2">
      <t>コクメイ</t>
    </rPh>
    <phoneticPr fontId="40"/>
  </si>
  <si>
    <t>H24</t>
  </si>
  <si>
    <t>H25</t>
  </si>
  <si>
    <t>H26</t>
    <phoneticPr fontId="35"/>
  </si>
  <si>
    <t>前年比</t>
    <rPh sb="0" eb="2">
      <t>ゼンネン</t>
    </rPh>
    <rPh sb="2" eb="3">
      <t>ヒ</t>
    </rPh>
    <phoneticPr fontId="40"/>
  </si>
  <si>
    <t>平成１７年</t>
    <rPh sb="0" eb="2">
      <t>ヘイセイ</t>
    </rPh>
    <phoneticPr fontId="40"/>
  </si>
  <si>
    <t xml:space="preserve"> ２６年</t>
  </si>
  <si>
    <t xml:space="preserve"> ２６年</t>
    <phoneticPr fontId="35"/>
  </si>
  <si>
    <t>各年１０月１日現在</t>
    <rPh sb="7" eb="9">
      <t>ゲンザイ</t>
    </rPh>
    <phoneticPr fontId="35"/>
  </si>
  <si>
    <t>各年１０月１日現在　</t>
    <rPh sb="7" eb="9">
      <t>ゲンザイ</t>
    </rPh>
    <phoneticPr fontId="35"/>
  </si>
  <si>
    <t>各年１０月１日現在　</t>
    <rPh sb="0" eb="1">
      <t>カク</t>
    </rPh>
    <rPh sb="1" eb="2">
      <t>トシ</t>
    </rPh>
    <rPh sb="2" eb="3">
      <t>ヘイネン</t>
    </rPh>
    <rPh sb="4" eb="5">
      <t>ツキ</t>
    </rPh>
    <rPh sb="6" eb="7">
      <t>ヒ</t>
    </rPh>
    <rPh sb="7" eb="9">
      <t>ゲンザイ</t>
    </rPh>
    <phoneticPr fontId="35"/>
  </si>
  <si>
    <t>平成２５年</t>
  </si>
  <si>
    <t>平成２５年</t>
    <phoneticPr fontId="35"/>
  </si>
  <si>
    <t>平成２４年</t>
  </si>
  <si>
    <t>平成２４年</t>
    <phoneticPr fontId="35"/>
  </si>
  <si>
    <t>平成２３年</t>
  </si>
  <si>
    <t>平成２３年</t>
    <phoneticPr fontId="35"/>
  </si>
  <si>
    <t>平成２２年</t>
  </si>
  <si>
    <t>平成２２年</t>
    <phoneticPr fontId="35"/>
  </si>
  <si>
    <t>平成２６年</t>
  </si>
  <si>
    <t>平成２６年</t>
    <phoneticPr fontId="35"/>
  </si>
  <si>
    <t>永住者数</t>
    <phoneticPr fontId="35"/>
  </si>
  <si>
    <t>長期滞在者数</t>
    <phoneticPr fontId="35"/>
  </si>
  <si>
    <t>（注）長期滞在者：３か月以上の海外在留者のうち、海外での生活は一時的なものであり、いずれ我が国に戻るつもりの邦人</t>
    <rPh sb="1" eb="2">
      <t>チュウ</t>
    </rPh>
    <phoneticPr fontId="35"/>
  </si>
  <si>
    <t>（注）永住者：３か月以上の海外在留者のうち、在留国などより永住権を認められており、生活の本拠を我が国から海外に移した邦人</t>
    <phoneticPr fontId="35"/>
  </si>
  <si>
    <t>平成21年10月 1日現在</t>
  </si>
  <si>
    <t xml:space="preserve">北マリアナ諸島（サイパン事） </t>
    <rPh sb="12" eb="13">
      <t>コト</t>
    </rPh>
    <phoneticPr fontId="35"/>
  </si>
  <si>
    <r>
      <t xml:space="preserve">ロンドン総
</t>
    </r>
    <r>
      <rPr>
        <sz val="7"/>
        <rFont val="ＭＳ Ｐゴシック"/>
        <family val="3"/>
        <charset val="128"/>
      </rPr>
      <t>(英国大)</t>
    </r>
    <rPh sb="4" eb="5">
      <t>ソウ</t>
    </rPh>
    <phoneticPr fontId="18"/>
  </si>
  <si>
    <r>
      <t xml:space="preserve">マニラ総
</t>
    </r>
    <r>
      <rPr>
        <sz val="7"/>
        <rFont val="ＭＳ Ｐゴシック"/>
        <family val="3"/>
        <charset val="128"/>
      </rPr>
      <t>(フィリピン大)</t>
    </r>
    <rPh sb="3" eb="4">
      <t>ソウ</t>
    </rPh>
    <phoneticPr fontId="18"/>
  </si>
  <si>
    <t>アルゼンチン大</t>
    <rPh sb="6" eb="7">
      <t>タイ</t>
    </rPh>
    <phoneticPr fontId="15"/>
  </si>
  <si>
    <t>メキシコ大</t>
    <rPh sb="4" eb="5">
      <t>タイ</t>
    </rPh>
    <phoneticPr fontId="15"/>
  </si>
  <si>
    <t>ポートランド総</t>
    <rPh sb="6" eb="7">
      <t>ソウ</t>
    </rPh>
    <phoneticPr fontId="18"/>
  </si>
  <si>
    <t>ベルギー大</t>
    <rPh sb="4" eb="5">
      <t>タイ</t>
    </rPh>
    <phoneticPr fontId="15"/>
  </si>
  <si>
    <t>ハンブルク総</t>
    <rPh sb="5" eb="6">
      <t>ソウ</t>
    </rPh>
    <phoneticPr fontId="18"/>
  </si>
  <si>
    <t>ペルー大</t>
    <rPh sb="3" eb="4">
      <t>タイ</t>
    </rPh>
    <phoneticPr fontId="15"/>
  </si>
  <si>
    <t>スウェーデン大</t>
    <rPh sb="6" eb="7">
      <t>タイ</t>
    </rPh>
    <phoneticPr fontId="15"/>
  </si>
  <si>
    <t>ベレン総</t>
    <rPh sb="3" eb="4">
      <t>ソウ</t>
    </rPh>
    <phoneticPr fontId="15"/>
  </si>
  <si>
    <t>カンボジア大</t>
    <rPh sb="5" eb="6">
      <t>タイ</t>
    </rPh>
    <phoneticPr fontId="15"/>
  </si>
  <si>
    <t>アイルランド大</t>
    <rPh sb="6" eb="7">
      <t>タイ</t>
    </rPh>
    <phoneticPr fontId="15"/>
  </si>
  <si>
    <t>チェコ大</t>
    <rPh sb="3" eb="4">
      <t>タイ</t>
    </rPh>
    <phoneticPr fontId="15"/>
  </si>
  <si>
    <t>コロンビア大</t>
    <rPh sb="5" eb="6">
      <t>タイ</t>
    </rPh>
    <phoneticPr fontId="15"/>
  </si>
  <si>
    <t>フィンランド大</t>
    <rPh sb="6" eb="7">
      <t>タイ</t>
    </rPh>
    <phoneticPr fontId="15"/>
  </si>
  <si>
    <t>ハンガリー大</t>
    <rPh sb="5" eb="6">
      <t>タイ</t>
    </rPh>
    <phoneticPr fontId="15"/>
  </si>
  <si>
    <t>チリ大</t>
    <rPh sb="2" eb="3">
      <t>タイ</t>
    </rPh>
    <phoneticPr fontId="15"/>
  </si>
  <si>
    <t>カタール大</t>
    <rPh sb="4" eb="5">
      <t>タイ</t>
    </rPh>
    <phoneticPr fontId="15"/>
  </si>
  <si>
    <t>米国大</t>
    <rPh sb="0" eb="1">
      <t>ベイ</t>
    </rPh>
    <phoneticPr fontId="8"/>
  </si>
  <si>
    <t>ポーランド大</t>
    <rPh sb="5" eb="6">
      <t>タイ</t>
    </rPh>
    <phoneticPr fontId="15"/>
  </si>
  <si>
    <t>エジプト大</t>
    <rPh sb="4" eb="5">
      <t>タイ</t>
    </rPh>
    <phoneticPr fontId="15"/>
  </si>
  <si>
    <t>サイパン駐</t>
    <rPh sb="4" eb="5">
      <t>チュウ</t>
    </rPh>
    <phoneticPr fontId="8"/>
  </si>
  <si>
    <t>ノルウェー大</t>
    <rPh sb="5" eb="6">
      <t>タイ</t>
    </rPh>
    <phoneticPr fontId="15"/>
  </si>
  <si>
    <t>ドミニカ共和国大</t>
    <rPh sb="7" eb="8">
      <t>タイ</t>
    </rPh>
    <phoneticPr fontId="15"/>
  </si>
  <si>
    <t>イラン大</t>
    <rPh sb="3" eb="4">
      <t>タイ</t>
    </rPh>
    <phoneticPr fontId="15"/>
  </si>
  <si>
    <t>アルジェリア大</t>
    <rPh sb="6" eb="7">
      <t>タイ</t>
    </rPh>
    <phoneticPr fontId="15"/>
  </si>
  <si>
    <t>ポルトガル大</t>
    <rPh sb="5" eb="6">
      <t>タイ</t>
    </rPh>
    <phoneticPr fontId="15"/>
  </si>
  <si>
    <t>ルクセンブルク大</t>
    <rPh sb="7" eb="8">
      <t>タイ</t>
    </rPh>
    <phoneticPr fontId="15"/>
  </si>
  <si>
    <t>ベネズエラ大</t>
    <rPh sb="5" eb="6">
      <t>タイ</t>
    </rPh>
    <phoneticPr fontId="15"/>
  </si>
  <si>
    <t>南スーダン大</t>
    <rPh sb="5" eb="6">
      <t>タイ</t>
    </rPh>
    <phoneticPr fontId="15"/>
  </si>
  <si>
    <t>コスタリカ大</t>
    <rPh sb="5" eb="6">
      <t>タイ</t>
    </rPh>
    <phoneticPr fontId="15"/>
  </si>
  <si>
    <t>エクアドル大</t>
    <rPh sb="5" eb="6">
      <t>タイ</t>
    </rPh>
    <phoneticPr fontId="15"/>
  </si>
  <si>
    <t>ウルグアイ大</t>
    <rPh sb="5" eb="6">
      <t>タイ</t>
    </rPh>
    <phoneticPr fontId="15"/>
  </si>
  <si>
    <t>タンザニア大</t>
    <rPh sb="5" eb="6">
      <t>タイ</t>
    </rPh>
    <phoneticPr fontId="15"/>
  </si>
  <si>
    <t>ルーマニア大</t>
    <rPh sb="5" eb="6">
      <t>タイ</t>
    </rPh>
    <phoneticPr fontId="15"/>
  </si>
  <si>
    <t>ヨルダン大</t>
    <rPh sb="4" eb="5">
      <t>タイ</t>
    </rPh>
    <phoneticPr fontId="15"/>
  </si>
  <si>
    <t>グアテマラ大</t>
    <rPh sb="5" eb="6">
      <t>タイ</t>
    </rPh>
    <phoneticPr fontId="15"/>
  </si>
  <si>
    <t>ウガンダ大</t>
    <rPh sb="4" eb="5">
      <t>タイ</t>
    </rPh>
    <phoneticPr fontId="15"/>
  </si>
  <si>
    <t>パラオ大</t>
    <rPh sb="3" eb="4">
      <t>タイ</t>
    </rPh>
    <phoneticPr fontId="15"/>
  </si>
  <si>
    <t>パナマ大</t>
    <rPh sb="3" eb="4">
      <t>タイ</t>
    </rPh>
    <phoneticPr fontId="15"/>
  </si>
  <si>
    <t>パプアニューギニア大</t>
    <rPh sb="9" eb="10">
      <t>タイ</t>
    </rPh>
    <phoneticPr fontId="15"/>
  </si>
  <si>
    <t>シリア大</t>
    <rPh sb="3" eb="4">
      <t>タイ</t>
    </rPh>
    <phoneticPr fontId="15"/>
  </si>
  <si>
    <t>ザンビア大</t>
    <rPh sb="4" eb="5">
      <t>タイ</t>
    </rPh>
    <phoneticPr fontId="15"/>
  </si>
  <si>
    <t>エチオピア大</t>
    <rPh sb="5" eb="6">
      <t>タイ</t>
    </rPh>
    <phoneticPr fontId="15"/>
  </si>
  <si>
    <t>ポートモレスビー総(パプアニューギニア大)</t>
    <rPh sb="19" eb="20">
      <t>タイ</t>
    </rPh>
    <phoneticPr fontId="15"/>
  </si>
  <si>
    <t>バーレーン大</t>
    <rPh sb="5" eb="6">
      <t>タイ</t>
    </rPh>
    <phoneticPr fontId="15"/>
  </si>
  <si>
    <t>スロバキア大</t>
    <rPh sb="5" eb="6">
      <t>タイ</t>
    </rPh>
    <phoneticPr fontId="15"/>
  </si>
  <si>
    <t>クウェート大</t>
    <rPh sb="5" eb="6">
      <t>タイ</t>
    </rPh>
    <phoneticPr fontId="15"/>
  </si>
  <si>
    <t>チュニジア大</t>
    <rPh sb="5" eb="6">
      <t>タイ</t>
    </rPh>
    <phoneticPr fontId="15"/>
  </si>
  <si>
    <t>ホンジュラス大</t>
    <rPh sb="6" eb="7">
      <t>タイ</t>
    </rPh>
    <phoneticPr fontId="15"/>
  </si>
  <si>
    <t>マラウィ大</t>
    <rPh sb="4" eb="5">
      <t>タイ</t>
    </rPh>
    <phoneticPr fontId="15"/>
  </si>
  <si>
    <t>エルサルバドル大</t>
    <rPh sb="7" eb="8">
      <t>タイ</t>
    </rPh>
    <phoneticPr fontId="15"/>
  </si>
  <si>
    <t>ナイジェリア大</t>
    <rPh sb="6" eb="7">
      <t>タイ</t>
    </rPh>
    <phoneticPr fontId="15"/>
  </si>
  <si>
    <t>ブルキナファソ大</t>
    <rPh sb="7" eb="8">
      <t>タイ</t>
    </rPh>
    <phoneticPr fontId="15"/>
  </si>
  <si>
    <t>スーダン大</t>
    <rPh sb="4" eb="5">
      <t>タイ</t>
    </rPh>
    <phoneticPr fontId="15"/>
  </si>
  <si>
    <t>ニカラグア大</t>
    <rPh sb="5" eb="6">
      <t>タイ</t>
    </rPh>
    <phoneticPr fontId="15"/>
  </si>
  <si>
    <t>モザンビーク大</t>
    <rPh sb="6" eb="7">
      <t>タイ</t>
    </rPh>
    <phoneticPr fontId="15"/>
  </si>
  <si>
    <t>キルギス大</t>
    <rPh sb="4" eb="5">
      <t>タイ</t>
    </rPh>
    <phoneticPr fontId="15"/>
  </si>
  <si>
    <t>ミクロネシア大</t>
    <rPh sb="6" eb="7">
      <t>タイ</t>
    </rPh>
    <phoneticPr fontId="15"/>
  </si>
  <si>
    <t>スロベニア大</t>
    <rPh sb="5" eb="6">
      <t>タイ</t>
    </rPh>
    <phoneticPr fontId="15"/>
  </si>
  <si>
    <t>ウズベキスタン大</t>
    <rPh sb="7" eb="8">
      <t>タイ</t>
    </rPh>
    <phoneticPr fontId="15"/>
  </si>
  <si>
    <t>ブルガリア大</t>
    <rPh sb="5" eb="6">
      <t>タイ</t>
    </rPh>
    <phoneticPr fontId="15"/>
  </si>
  <si>
    <t>オマーン大</t>
    <rPh sb="4" eb="5">
      <t>タイ</t>
    </rPh>
    <phoneticPr fontId="15"/>
  </si>
  <si>
    <t>クロアチア大</t>
    <rPh sb="5" eb="6">
      <t>タイ</t>
    </rPh>
    <phoneticPr fontId="15"/>
  </si>
  <si>
    <t>リビア大</t>
    <rPh sb="3" eb="4">
      <t>タイ</t>
    </rPh>
    <phoneticPr fontId="15"/>
  </si>
  <si>
    <t>ルワンダ大</t>
    <rPh sb="4" eb="5">
      <t>タイ</t>
    </rPh>
    <phoneticPr fontId="15"/>
  </si>
  <si>
    <t>アンゴラ大</t>
    <rPh sb="4" eb="5">
      <t>タイ</t>
    </rPh>
    <phoneticPr fontId="15"/>
  </si>
  <si>
    <t>ベナン大</t>
    <rPh sb="3" eb="4">
      <t>タイ</t>
    </rPh>
    <phoneticPr fontId="15"/>
  </si>
  <si>
    <t>アイスランド大</t>
    <rPh sb="6" eb="7">
      <t>タイ</t>
    </rPh>
    <phoneticPr fontId="15"/>
  </si>
  <si>
    <t>ソロモン大</t>
    <rPh sb="4" eb="5">
      <t>タイ</t>
    </rPh>
    <phoneticPr fontId="15"/>
  </si>
  <si>
    <t>キューバ大</t>
    <rPh sb="4" eb="5">
      <t>タイ</t>
    </rPh>
    <phoneticPr fontId="15"/>
  </si>
  <si>
    <t>トンガ大</t>
    <rPh sb="3" eb="4">
      <t>タイ</t>
    </rPh>
    <phoneticPr fontId="15"/>
  </si>
  <si>
    <t>レバノン大</t>
    <rPh sb="4" eb="5">
      <t>タイ</t>
    </rPh>
    <phoneticPr fontId="15"/>
  </si>
  <si>
    <t>エストニア大</t>
    <rPh sb="5" eb="6">
      <t>タイ</t>
    </rPh>
    <phoneticPr fontId="15"/>
  </si>
  <si>
    <t>ジンバブエ大</t>
    <rPh sb="5" eb="6">
      <t>タイ</t>
    </rPh>
    <phoneticPr fontId="15"/>
  </si>
  <si>
    <t>ボツワナ大</t>
    <rPh sb="4" eb="5">
      <t>タイ</t>
    </rPh>
    <phoneticPr fontId="15"/>
  </si>
  <si>
    <t>リトアニア大</t>
    <rPh sb="5" eb="6">
      <t>タイ</t>
    </rPh>
    <phoneticPr fontId="15"/>
  </si>
  <si>
    <t>マーシャル大</t>
    <rPh sb="5" eb="6">
      <t>タイ</t>
    </rPh>
    <phoneticPr fontId="15"/>
  </si>
  <si>
    <t>ジブチ大</t>
    <rPh sb="3" eb="4">
      <t>タイ</t>
    </rPh>
    <phoneticPr fontId="15"/>
  </si>
  <si>
    <t>マリ大</t>
    <rPh sb="2" eb="3">
      <t>タイ</t>
    </rPh>
    <phoneticPr fontId="15"/>
  </si>
  <si>
    <t>イエメン大</t>
    <rPh sb="4" eb="5">
      <t>タイ</t>
    </rPh>
    <phoneticPr fontId="15"/>
  </si>
  <si>
    <t>サモア大</t>
    <rPh sb="3" eb="4">
      <t>タイ</t>
    </rPh>
    <phoneticPr fontId="15"/>
  </si>
  <si>
    <t>タジキスタン大</t>
    <rPh sb="6" eb="7">
      <t>タイ</t>
    </rPh>
    <phoneticPr fontId="15"/>
  </si>
  <si>
    <t>ベラルーシ大</t>
    <rPh sb="5" eb="6">
      <t>タイ</t>
    </rPh>
    <phoneticPr fontId="15"/>
  </si>
  <si>
    <t>ラトビア大</t>
    <rPh sb="4" eb="5">
      <t>タイ</t>
    </rPh>
    <phoneticPr fontId="15"/>
  </si>
  <si>
    <t>アゼルバイジャン大</t>
    <rPh sb="8" eb="9">
      <t>タイ</t>
    </rPh>
    <phoneticPr fontId="15"/>
  </si>
  <si>
    <t>グルジア大</t>
    <rPh sb="4" eb="5">
      <t>タイ</t>
    </rPh>
    <phoneticPr fontId="15"/>
  </si>
  <si>
    <t>ハイチ大</t>
    <rPh sb="3" eb="4">
      <t>タイ</t>
    </rPh>
    <phoneticPr fontId="15"/>
  </si>
  <si>
    <t>ボスニア・ヘルツェゴビナ大</t>
    <rPh sb="12" eb="13">
      <t>タイ</t>
    </rPh>
    <phoneticPr fontId="15"/>
  </si>
  <si>
    <t>ギニア大</t>
    <rPh sb="3" eb="4">
      <t>タイ</t>
    </rPh>
    <phoneticPr fontId="15"/>
  </si>
  <si>
    <t>トルクメニスタン大</t>
    <rPh sb="8" eb="9">
      <t>タイ</t>
    </rPh>
    <phoneticPr fontId="15"/>
  </si>
  <si>
    <t>モーリタニア大</t>
    <rPh sb="6" eb="7">
      <t>タイ</t>
    </rPh>
    <phoneticPr fontId="15"/>
  </si>
  <si>
    <t>バチカン大</t>
    <rPh sb="4" eb="5">
      <t>タイ</t>
    </rPh>
    <phoneticPr fontId="15"/>
  </si>
  <si>
    <t>米国</t>
    <rPh sb="0" eb="1">
      <t>ベイ</t>
    </rPh>
    <phoneticPr fontId="8"/>
  </si>
  <si>
    <t>小学部</t>
    <phoneticPr fontId="40"/>
  </si>
  <si>
    <t>日本人学校</t>
    <phoneticPr fontId="35"/>
  </si>
  <si>
    <t>補習授業校</t>
    <phoneticPr fontId="35"/>
  </si>
  <si>
    <t>現地・国際校</t>
    <phoneticPr fontId="35"/>
  </si>
  <si>
    <t>中学部</t>
    <phoneticPr fontId="35"/>
  </si>
  <si>
    <t>２６年</t>
    <rPh sb="2" eb="3">
      <t>ネン</t>
    </rPh>
    <phoneticPr fontId="35"/>
  </si>
  <si>
    <t>１６年</t>
    <phoneticPr fontId="35"/>
  </si>
  <si>
    <t>１７年</t>
    <phoneticPr fontId="35"/>
  </si>
  <si>
    <t>１８年</t>
    <phoneticPr fontId="35"/>
  </si>
  <si>
    <t>１９年</t>
    <phoneticPr fontId="35"/>
  </si>
  <si>
    <t>２０年</t>
    <phoneticPr fontId="35"/>
  </si>
  <si>
    <t>２１年</t>
    <phoneticPr fontId="35"/>
  </si>
  <si>
    <t>２２年</t>
    <phoneticPr fontId="35"/>
  </si>
  <si>
    <t>２３年</t>
    <phoneticPr fontId="35"/>
  </si>
  <si>
    <t>平17年</t>
    <rPh sb="0" eb="1">
      <t>ヒラ</t>
    </rPh>
    <phoneticPr fontId="35"/>
  </si>
  <si>
    <t>平１５年</t>
    <rPh sb="3" eb="4">
      <t>ネン</t>
    </rPh>
    <phoneticPr fontId="40"/>
  </si>
  <si>
    <t>平成26年</t>
    <rPh sb="4" eb="5">
      <t>ネン</t>
    </rPh>
    <phoneticPr fontId="40"/>
  </si>
  <si>
    <t>各年４月１５日現在</t>
    <phoneticPr fontId="35"/>
  </si>
  <si>
    <t>米国</t>
    <rPh sb="0" eb="1">
      <t>ベイ</t>
    </rPh>
    <phoneticPr fontId="7"/>
  </si>
  <si>
    <t>（注）在留邦人：海外に３か月以上在留している日本国籍を有する者（「長期滞在者」と「永住者」に区分される）</t>
    <rPh sb="1" eb="2">
      <t>チュウ</t>
    </rPh>
    <rPh sb="33" eb="35">
      <t>チョウキ</t>
    </rPh>
    <rPh sb="35" eb="37">
      <t>タイザイ</t>
    </rPh>
    <rPh sb="37" eb="38">
      <t>モノ</t>
    </rPh>
    <rPh sb="41" eb="44">
      <t>エイジュウシャ</t>
    </rPh>
    <rPh sb="46" eb="48">
      <t>クブン</t>
    </rPh>
    <phoneticPr fontId="35"/>
  </si>
  <si>
    <t xml:space="preserve">平成２５年 </t>
  </si>
  <si>
    <t xml:space="preserve">平成２６年 </t>
    <phoneticPr fontId="21"/>
  </si>
  <si>
    <t>計</t>
    <rPh sb="0" eb="1">
      <t>ケイ</t>
    </rPh>
    <phoneticPr fontId="35"/>
  </si>
  <si>
    <t>平成26年</t>
    <phoneticPr fontId="21"/>
  </si>
  <si>
    <t>各年１０月１日現在　</t>
    <rPh sb="0" eb="1">
      <t>カク</t>
    </rPh>
    <rPh sb="1" eb="2">
      <t>ネン</t>
    </rPh>
    <phoneticPr fontId="35"/>
  </si>
  <si>
    <t>平成２６年</t>
    <phoneticPr fontId="35"/>
  </si>
  <si>
    <t>平成２２年</t>
    <phoneticPr fontId="35"/>
  </si>
  <si>
    <t xml:space="preserve"> </t>
    <phoneticPr fontId="35"/>
  </si>
  <si>
    <t xml:space="preserve">　　　　　　　 </t>
    <phoneticPr fontId="35"/>
  </si>
  <si>
    <t>（注）＋印 ：企業（拠点）数の総数は不明であるが、当該数値以上の企業（拠点）があることを示す</t>
    <rPh sb="1" eb="2">
      <t>チュウ</t>
    </rPh>
    <phoneticPr fontId="35"/>
  </si>
  <si>
    <t>グアム（ハガッニャ総）</t>
    <phoneticPr fontId="35"/>
  </si>
  <si>
    <t>（注３）「大」は大使館、「総」は総領事館、「事」は領事事務所、「駐」は出張駐在官事務所を示します。</t>
    <rPh sb="5" eb="6">
      <t>タイ</t>
    </rPh>
    <rPh sb="8" eb="11">
      <t>タイシカン</t>
    </rPh>
    <rPh sb="13" eb="14">
      <t>ソウ</t>
    </rPh>
    <rPh sb="16" eb="17">
      <t>ソウ</t>
    </rPh>
    <rPh sb="17" eb="20">
      <t>リョウジカン</t>
    </rPh>
    <rPh sb="22" eb="23">
      <t>コト</t>
    </rPh>
    <rPh sb="25" eb="27">
      <t>リョウジ</t>
    </rPh>
    <rPh sb="27" eb="30">
      <t>ジムショ</t>
    </rPh>
    <rPh sb="32" eb="33">
      <t>チュウ</t>
    </rPh>
    <rPh sb="35" eb="37">
      <t>シュッチョウ</t>
    </rPh>
    <rPh sb="37" eb="40">
      <t>チュウザイカン</t>
    </rPh>
    <rPh sb="44" eb="45">
      <t>シメ</t>
    </rPh>
    <phoneticPr fontId="35"/>
  </si>
  <si>
    <t>ポートモレスビー総</t>
    <phoneticPr fontId="38"/>
  </si>
  <si>
    <t>フィリピン大</t>
    <phoneticPr fontId="35"/>
  </si>
  <si>
    <t>英国大</t>
    <phoneticPr fontId="35"/>
  </si>
  <si>
    <t>インドネシア大</t>
    <phoneticPr fontId="35"/>
  </si>
  <si>
    <r>
      <t xml:space="preserve">総数
(拠点数) 
</t>
    </r>
    <r>
      <rPr>
        <sz val="9"/>
        <color theme="1"/>
        <rFont val="ＭＳ Ｐゴシック"/>
        <family val="3"/>
        <charset val="128"/>
      </rPr>
      <t xml:space="preserve">(①＋②＋③) </t>
    </r>
    <rPh sb="0" eb="2">
      <t>ソウスウ</t>
    </rPh>
    <rPh sb="1" eb="2">
      <t>カズ</t>
    </rPh>
    <rPh sb="4" eb="6">
      <t>キョテン</t>
    </rPh>
    <phoneticPr fontId="35"/>
  </si>
  <si>
    <r>
      <t xml:space="preserve">本邦
企業
</t>
    </r>
    <r>
      <rPr>
        <sz val="9"/>
        <rFont val="ＭＳ Ｐゴシック"/>
        <family val="3"/>
        <charset val="128"/>
      </rPr>
      <t>①</t>
    </r>
    <rPh sb="0" eb="2">
      <t>ホンポウ</t>
    </rPh>
    <rPh sb="3" eb="5">
      <t>キギョウ</t>
    </rPh>
    <phoneticPr fontId="21"/>
  </si>
  <si>
    <r>
      <t xml:space="preserve">現地法人企業
</t>
    </r>
    <r>
      <rPr>
        <sz val="9"/>
        <rFont val="ＭＳ Ｐゴシック"/>
        <family val="3"/>
        <charset val="128"/>
      </rPr>
      <t>②</t>
    </r>
    <rPh sb="0" eb="2">
      <t>ゲンチ</t>
    </rPh>
    <rPh sb="2" eb="4">
      <t>ホウジン</t>
    </rPh>
    <rPh sb="4" eb="6">
      <t>キギョウ</t>
    </rPh>
    <phoneticPr fontId="35"/>
  </si>
  <si>
    <r>
      <t xml:space="preserve">現地法人化されているか不明な企業
</t>
    </r>
    <r>
      <rPr>
        <sz val="9"/>
        <rFont val="ＭＳ Ｐゴシック"/>
        <family val="3"/>
        <charset val="128"/>
      </rPr>
      <t>③</t>
    </r>
    <rPh sb="0" eb="2">
      <t>ゲンチ</t>
    </rPh>
    <phoneticPr fontId="35"/>
  </si>
  <si>
    <t>－</t>
    <phoneticPr fontId="35"/>
  </si>
  <si>
    <t>-</t>
    <phoneticPr fontId="35"/>
  </si>
  <si>
    <t>+</t>
    <phoneticPr fontId="35"/>
  </si>
  <si>
    <t>－</t>
    <phoneticPr fontId="35"/>
  </si>
  <si>
    <t xml:space="preserve"> 平１７年</t>
    <rPh sb="1" eb="2">
      <t>ヒラ</t>
    </rPh>
    <phoneticPr fontId="40"/>
  </si>
  <si>
    <t>日系企業地域別比率の推移</t>
    <rPh sb="0" eb="2">
      <t>ニッケイ</t>
    </rPh>
    <rPh sb="2" eb="4">
      <t>キギョウ</t>
    </rPh>
    <rPh sb="4" eb="7">
      <t>チイキベツ</t>
    </rPh>
    <rPh sb="7" eb="9">
      <t>ヒリツ</t>
    </rPh>
    <rPh sb="10" eb="12">
      <t>スイイ</t>
    </rPh>
    <phoneticPr fontId="35"/>
  </si>
  <si>
    <t>□　全体集計・地域別集計    ·······································</t>
    <rPh sb="2" eb="3">
      <t>ゼン</t>
    </rPh>
    <rPh sb="3" eb="4">
      <t>カラダ</t>
    </rPh>
    <rPh sb="4" eb="6">
      <t>シュウケイ</t>
    </rPh>
    <rPh sb="7" eb="10">
      <t>チイキベツ</t>
    </rPh>
    <rPh sb="10" eb="12">
      <t>シュウケイ</t>
    </rPh>
    <phoneticPr fontId="96"/>
  </si>
  <si>
    <t>··················································································</t>
    <phoneticPr fontId="35"/>
  </si>
  <si>
    <t>凡例</t>
    <rPh sb="0" eb="2">
      <t>ハンレイ</t>
    </rPh>
    <phoneticPr fontId="4"/>
  </si>
  <si>
    <t>海外に３か月以上在留している日本国籍を有する者</t>
    <phoneticPr fontId="96"/>
  </si>
  <si>
    <t>永住者</t>
    <phoneticPr fontId="96"/>
  </si>
  <si>
    <t>在留国などより永住権を認められており、生活の本拠を我が国から海外に移した邦人</t>
    <phoneticPr fontId="96"/>
  </si>
  <si>
    <t>長期滞在者</t>
    <phoneticPr fontId="96"/>
  </si>
  <si>
    <t>３か月以上の海外在留者のうち、海外での生活は一時的なものであり、いずれ我が国に戻るつもりの邦人</t>
    <phoneticPr fontId="96"/>
  </si>
  <si>
    <t>永住権制度</t>
    <phoneticPr fontId="96"/>
  </si>
  <si>
    <t>外国人が在留国の国籍を所持しなくても永住することができる制度</t>
    <phoneticPr fontId="96"/>
  </si>
  <si>
    <t>本人</t>
    <phoneticPr fontId="96"/>
  </si>
  <si>
    <t>同居家族</t>
    <phoneticPr fontId="96"/>
  </si>
  <si>
    <t>在留届の「同居家族」欄に記載されている者</t>
    <phoneticPr fontId="96"/>
  </si>
  <si>
    <t>その他</t>
    <phoneticPr fontId="96"/>
  </si>
  <si>
    <t>無職、ワーキング・ホリデー制度による滞在者など</t>
    <phoneticPr fontId="96"/>
  </si>
  <si>
    <t>全体の割合</t>
    <phoneticPr fontId="96"/>
  </si>
  <si>
    <t>全世界における割合</t>
    <phoneticPr fontId="96"/>
  </si>
  <si>
    <t>地域割合</t>
    <phoneticPr fontId="96"/>
  </si>
  <si>
    <t>当該国が属する地域（例：アジア）における割合</t>
    <phoneticPr fontId="96"/>
  </si>
  <si>
    <r>
      <t xml:space="preserve">□　全体集計・地域別集計   </t>
    </r>
    <r>
      <rPr>
        <sz val="11"/>
        <color theme="1"/>
        <rFont val="ＭＳ Ｐゴシック"/>
        <family val="3"/>
        <charset val="128"/>
        <scheme val="minor"/>
      </rPr>
      <t>······················································</t>
    </r>
    <rPh sb="2" eb="3">
      <t>ゼン</t>
    </rPh>
    <rPh sb="3" eb="4">
      <t>カラダ</t>
    </rPh>
    <rPh sb="4" eb="6">
      <t>シュウケイ</t>
    </rPh>
    <rPh sb="7" eb="10">
      <t>チイキベツ</t>
    </rPh>
    <rPh sb="10" eb="12">
      <t>シュウケイ</t>
    </rPh>
    <phoneticPr fontId="96"/>
  </si>
  <si>
    <t>····················································································</t>
    <phoneticPr fontId="35"/>
  </si>
  <si>
    <t>また、【  】で示した大使館は実館でない大使館であり、左側に記した大使館が兼轄していることを示し、統計はこの</t>
    <phoneticPr fontId="35"/>
  </si>
  <si>
    <t>兼轄公館にて実施しています。</t>
    <phoneticPr fontId="35"/>
  </si>
  <si>
    <t>【在ブータン大使館】</t>
    <phoneticPr fontId="40"/>
  </si>
  <si>
    <t>ダマン及びディウ並びにダドラ及びナガルハベリの各連邦直轄地</t>
    <phoneticPr fontId="40"/>
  </si>
  <si>
    <t>ジャカルタ特別州、西ジャワ州、バンテン州、中部ジャワ州、ジョクジャカルタ特別州、中部カリ</t>
    <phoneticPr fontId="35"/>
  </si>
  <si>
    <t>マンタン州、西カリマンタン州、南スマトラ州、バンカ・ブリトゥン州、ベンクル州、ランプン州</t>
    <phoneticPr fontId="35"/>
  </si>
  <si>
    <t>東ジャワ州、東カリマンタン州、北カリマンタン州、南カリマンタン州</t>
    <phoneticPr fontId="35"/>
  </si>
  <si>
    <t>北スラウェシ州、ゴロンタロ州、中部スラウェシ州、東南スラウェシ州、南スラウェシ州、</t>
    <phoneticPr fontId="40"/>
  </si>
  <si>
    <t>西スラウェシ州、マルク州、北マルク州、パプア州、西パプア州</t>
    <rPh sb="0" eb="1">
      <t>ニシ</t>
    </rPh>
    <rPh sb="24" eb="25">
      <t>ニシ</t>
    </rPh>
    <phoneticPr fontId="40"/>
  </si>
  <si>
    <t>アチェ州、北スマトラ州、西スマトラ州、ジャンビ州、リアウ州、リアウ諸島州</t>
    <phoneticPr fontId="35"/>
  </si>
  <si>
    <t>在スリランカ大使館</t>
    <phoneticPr fontId="40"/>
  </si>
  <si>
    <t>【在モルディブ大使館】</t>
    <phoneticPr fontId="40"/>
  </si>
  <si>
    <t>チェンマイ県、ランパーン県、ランプーン県、チェンライ県、パヤオ県、メーホンソーン県、ナーン</t>
    <phoneticPr fontId="35"/>
  </si>
  <si>
    <t>県、プレー県、ウタラディット県、</t>
    <phoneticPr fontId="35"/>
  </si>
  <si>
    <t>中華人民共和国（在広州、在上海、在重慶、在瀋陽、在青島 及び在香港各総領事館の管轄</t>
    <phoneticPr fontId="35"/>
  </si>
  <si>
    <t>区域を除く）</t>
    <phoneticPr fontId="35"/>
  </si>
  <si>
    <t>フィリピン</t>
    <phoneticPr fontId="40"/>
  </si>
  <si>
    <t>ビサヤ地方（アクラン州、アンティキ州、イロイロ州、カピズ州、南レイテ州、サーマル州、</t>
    <rPh sb="3" eb="5">
      <t>チホウ</t>
    </rPh>
    <rPh sb="30" eb="31">
      <t>ミナミ</t>
    </rPh>
    <phoneticPr fontId="35"/>
  </si>
  <si>
    <t>東ネグロス州、西ネグロス州、グイマラス州）</t>
    <rPh sb="19" eb="20">
      <t>シュウ</t>
    </rPh>
    <phoneticPr fontId="35"/>
  </si>
  <si>
    <t>サミス州、北ラナオ州、カミギン州、ザンボアンガシブガイ州、スールー州、タウイタウイ州、</t>
    <rPh sb="15" eb="16">
      <t>シュウ</t>
    </rPh>
    <rPh sb="27" eb="28">
      <t>シュウ</t>
    </rPh>
    <rPh sb="33" eb="34">
      <t>シュウ</t>
    </rPh>
    <rPh sb="41" eb="42">
      <t>シュウ</t>
    </rPh>
    <phoneticPr fontId="35"/>
  </si>
  <si>
    <t>バシラン州、マギダナオ州、南ラナオ州）</t>
    <rPh sb="4" eb="5">
      <t>シュウ</t>
    </rPh>
    <rPh sb="11" eb="12">
      <t>シュウ</t>
    </rPh>
    <rPh sb="13" eb="14">
      <t>ミナミ</t>
    </rPh>
    <rPh sb="17" eb="18">
      <t>シュウ</t>
    </rPh>
    <phoneticPr fontId="35"/>
  </si>
  <si>
    <t>大 洋 州</t>
    <phoneticPr fontId="40"/>
  </si>
  <si>
    <t>首都特別地域（キャンベラ）</t>
    <phoneticPr fontId="35"/>
  </si>
  <si>
    <t>在シドニー総領事館</t>
    <phoneticPr fontId="40"/>
  </si>
  <si>
    <t>クインズランド州</t>
    <phoneticPr fontId="35"/>
  </si>
  <si>
    <t>【在クック大使館】</t>
    <phoneticPr fontId="35"/>
  </si>
  <si>
    <t>カンタベリー地域</t>
    <phoneticPr fontId="35"/>
  </si>
  <si>
    <t>在フィジー大使館</t>
    <phoneticPr fontId="40"/>
  </si>
  <si>
    <t>コロンビア特別区（ワシントンＤＣ）</t>
    <phoneticPr fontId="35"/>
  </si>
  <si>
    <t>ネバダ州、カリフォルニア州（在ロサンゼルス総領事館の管轄区域を除く）</t>
    <phoneticPr fontId="35"/>
  </si>
  <si>
    <t>ワシントン州、モンタナ州、アイダホ州のアイダホ郡以北の地域</t>
    <phoneticPr fontId="35"/>
  </si>
  <si>
    <t>インディアナ州、イリノイ州、ウィスコンシン州、ミネソタ州、アイオワ州、ミズーリ州、ノースダ</t>
    <phoneticPr fontId="35"/>
  </si>
  <si>
    <t>コタ州、サウスダコタ州、ネブラスカ州、カンザス州</t>
    <phoneticPr fontId="35"/>
  </si>
  <si>
    <t>在ニューヨーク総領事館</t>
    <phoneticPr fontId="40"/>
  </si>
  <si>
    <t>コネティカット州フェアフィールド郡、ニューヨーク州、ニュージャージー州、ペンシルベニア州、</t>
    <phoneticPr fontId="35"/>
  </si>
  <si>
    <t>デラウェア州、メリーランド州、ウエストバージニア州、プエルトリコ、バージン諸島</t>
    <phoneticPr fontId="35"/>
  </si>
  <si>
    <t>グアム、北マリアナ諸島　　　　　　（統計は地理的位置の大洋州に収録）</t>
    <phoneticPr fontId="35"/>
  </si>
  <si>
    <t>サイパン島、テニアン島、ロタ島  （統計は地理的位置の大洋州に収録）</t>
    <phoneticPr fontId="35"/>
  </si>
  <si>
    <t>メイン州、ニューハンプシャー州、バーモント州、マサチューセッツ州、ロードアイランド州、コネ</t>
    <phoneticPr fontId="35"/>
  </si>
  <si>
    <t>ティカット州（在ニューヨーク総領事館の管轄区域を除く）</t>
    <phoneticPr fontId="35"/>
  </si>
  <si>
    <t>在ホノルル総領事館</t>
    <phoneticPr fontId="40"/>
  </si>
  <si>
    <t>ハワイ州、米領サモア</t>
    <phoneticPr fontId="35"/>
  </si>
  <si>
    <t>（米領サモアの統計は、大洋州に収録）</t>
    <phoneticPr fontId="35"/>
  </si>
  <si>
    <t>アリゾナ州、カリフォルニア州のロサンゼルス、オレンジ、サンディエゴ、インペリアル、リバー</t>
    <phoneticPr fontId="35"/>
  </si>
  <si>
    <t>サイド、サンバーナディノ、ベンチュラ、サンタバーバラ及びサンルイオビスポの各郡</t>
    <phoneticPr fontId="40"/>
  </si>
  <si>
    <t>ケベック州、ニューファンドランド・ラブラドール州、プリンスエドワードアイランド州、ノバスコシア</t>
    <phoneticPr fontId="35"/>
  </si>
  <si>
    <t>州、ニューブランズウィック州</t>
    <phoneticPr fontId="35"/>
  </si>
  <si>
    <t>在ジャマイカ大使館</t>
    <phoneticPr fontId="40"/>
  </si>
  <si>
    <t>在トリニダード・トバゴ大使館</t>
    <phoneticPr fontId="40"/>
  </si>
  <si>
    <t>【在アンティグア・バーブーダ大使館】、【在ガイアナ大使館】、【在グレナダ大使館】、【在スリナ</t>
    <phoneticPr fontId="35"/>
  </si>
  <si>
    <t>ム大使館】、【セントビンセント大使館】、【セントクリストファー・ネーヴィス大】、【セントルシア</t>
    <phoneticPr fontId="35"/>
  </si>
  <si>
    <t>大】、【ドミニカ大】、【バルバドス大】</t>
    <phoneticPr fontId="35"/>
  </si>
  <si>
    <t>在パラグアイ大使館</t>
    <phoneticPr fontId="35"/>
  </si>
  <si>
    <t>パラグアイ</t>
    <phoneticPr fontId="35"/>
  </si>
  <si>
    <t>連邦区（ブラジリア）、ゴイア州、トカンチンス州</t>
    <phoneticPr fontId="35"/>
  </si>
  <si>
    <t>バイア州、セルジッペ州、アラゴアス州、ペルナンブコ州、パライーバ州、リオ・グランデ・ド・ノル</t>
    <phoneticPr fontId="35"/>
  </si>
  <si>
    <t>テ州、セアラ州</t>
    <phoneticPr fontId="35"/>
  </si>
  <si>
    <t>パラナ州、サンタ・カタリーナ州</t>
    <phoneticPr fontId="35"/>
  </si>
  <si>
    <t>リオ・グランデ・ド・スール州</t>
    <phoneticPr fontId="35"/>
  </si>
  <si>
    <t>サンパウロ州、マット・グロッソ州、マット・グロッソ・ド・スール州、ミナス・ジェライス州のアラグァ</t>
    <phoneticPr fontId="35"/>
  </si>
  <si>
    <t>リ、カンピーナ・ベルデ、カンポ・フロリード、コンセイソン・ダス・アラゴアス、コンキスタ、エストレ</t>
    <phoneticPr fontId="35"/>
  </si>
  <si>
    <t>ーラ・ド・スール、フルタール、インディアノポリス、イッイウターバ、ノバ・ポンテ、プラタ、トリバテ</t>
    <phoneticPr fontId="35"/>
  </si>
  <si>
    <t>ー、ツパシグァラー、ウベラーバ、ウベルランディア及びウェリッシモの各行政区</t>
    <phoneticPr fontId="40"/>
  </si>
  <si>
    <t>リオデジャネイロ州、エスピリット・サント州、ミナス・ジェライス州（在サンパウロ総領事館の管</t>
    <phoneticPr fontId="35"/>
  </si>
  <si>
    <t>轄区域を除く）</t>
    <phoneticPr fontId="35"/>
  </si>
  <si>
    <t>在ボリビア大使館</t>
    <phoneticPr fontId="35"/>
  </si>
  <si>
    <t>ボリビア</t>
    <phoneticPr fontId="35"/>
  </si>
  <si>
    <t>イタリア（在ミラノ総領事館の管轄区域を除く）
【在アルバニア大使館】、【在サンマリノ大使館】、【在マルタ大使館】</t>
    <phoneticPr fontId="35"/>
  </si>
  <si>
    <t>在ミラノ総領事館</t>
    <phoneticPr fontId="40"/>
  </si>
  <si>
    <t>ロンバルディア州、ピエモンテ州、リグリア州、ヴァッレ・ダオスタ州、トレンティーノ＝アルト・ア</t>
    <phoneticPr fontId="35"/>
  </si>
  <si>
    <t>ディジェ州、フリウリ＝ベネチア・ジュリア州、べネト州、エミリア＝ロマーニャ州</t>
    <phoneticPr fontId="35"/>
  </si>
  <si>
    <t>スコットランド全域、クリーブランド県、カンブリア県、ダーラム県、ノーザンバーランド県、タイン</t>
    <phoneticPr fontId="35"/>
  </si>
  <si>
    <t>アンドウェアー県</t>
    <phoneticPr fontId="35"/>
  </si>
  <si>
    <t>在ウクライナ大使館</t>
    <phoneticPr fontId="40"/>
  </si>
  <si>
    <t>【在モルドバ大使館】</t>
    <phoneticPr fontId="40"/>
  </si>
  <si>
    <t>在オーストリア大使館</t>
    <phoneticPr fontId="40"/>
  </si>
  <si>
    <t>在ギリシャ大使館</t>
    <phoneticPr fontId="40"/>
  </si>
  <si>
    <t>ラスパルマス県、サンタ・クルス・デ・テネリフェ県</t>
    <phoneticPr fontId="35"/>
  </si>
  <si>
    <t>バルセロナ県、ヘロナ県、レリダ県、タラゴナ県、カステリヨン県、バレンシア県、アリカンテ県、</t>
    <phoneticPr fontId="35"/>
  </si>
  <si>
    <t>バレアレス県</t>
    <phoneticPr fontId="35"/>
  </si>
  <si>
    <t>在セルビア大使館</t>
    <phoneticPr fontId="40"/>
  </si>
  <si>
    <t>【在モンテネグロ大使館】</t>
    <phoneticPr fontId="40"/>
  </si>
  <si>
    <t>ベルリン市、ブランデンブルク州、メクレンブルク・フォアポンメルン州、ザクセン州、ザクセン・</t>
    <phoneticPr fontId="35"/>
  </si>
  <si>
    <t>アンハルト州、テューリンゲン州</t>
    <phoneticPr fontId="35"/>
  </si>
  <si>
    <t>フランス（在ストラスブール及び在マルセイユ各総領事館の管轄区域を除く）、ニューカレドニア</t>
    <phoneticPr fontId="35"/>
  </si>
  <si>
    <t>（注）ニューカレドニアは、在フランス大使館の管轄区域ですが、本調査は在シドニー総領事</t>
    <phoneticPr fontId="35"/>
  </si>
  <si>
    <t>館で実施</t>
    <phoneticPr fontId="35"/>
  </si>
  <si>
    <t>アルザス地域圏、フランシュ・コンテ地域圏、ロレーヌ地域圏、シャンパーニュ・アルデンヌ地域</t>
    <phoneticPr fontId="35"/>
  </si>
  <si>
    <t>圏オート・マルヌ県</t>
    <phoneticPr fontId="35"/>
  </si>
  <si>
    <t>プロヴァンス・アルプ・コートダジュール地域圏、コルス地域圏、ラングドック・ルシヨン地域圏、</t>
    <phoneticPr fontId="35"/>
  </si>
  <si>
    <t>ミディ・ピレネー地域圏</t>
    <phoneticPr fontId="35"/>
  </si>
  <si>
    <t>オーヴェルニュ地域圏（アリエ県、カンタル県、オート・ロワール県、ピュイ・ド・ドーム県)、</t>
    <phoneticPr fontId="35"/>
  </si>
  <si>
    <t>ローヌ＝アルプ地域圏(アルデッシュ県、アン県、イゼール県、オート・サヴォア県、サヴォア</t>
    <phoneticPr fontId="35"/>
  </si>
  <si>
    <t>県、ドローム県、ローヌ県、ロワール県）</t>
    <phoneticPr fontId="35"/>
  </si>
  <si>
    <t>ロシア（在ウラジオストク、在サンクトペテルブルク、在ハバロフスク及び在ユジノサハリンスク</t>
    <phoneticPr fontId="35"/>
  </si>
  <si>
    <t>各総領事館の管轄区域を除く）</t>
    <phoneticPr fontId="35"/>
  </si>
  <si>
    <t>ブリヤート共和国、サハ共和国（ヤクーチヤ）、ハバロフスク地方、アムール州、イルクーツク</t>
    <phoneticPr fontId="35"/>
  </si>
  <si>
    <t>州、チタ州、ユダヤ自治州及びアギン・ブリヤート自治管区</t>
    <phoneticPr fontId="35"/>
  </si>
  <si>
    <t>ドバイ首長国、シャルジャ首長国、アジュマーン首長国、ウンム・ル・カイワイン首長国、ラアス・</t>
    <phoneticPr fontId="35"/>
  </si>
  <si>
    <t>ル・ハイマ首長国、フジャイラ首長国</t>
    <phoneticPr fontId="35"/>
  </si>
  <si>
    <t>アイドゥン県、バルケシル県、ビレジック県、ブルサ県、チャナッカレ県、デニズリ県、エディルネ</t>
    <phoneticPr fontId="35"/>
  </si>
  <si>
    <t>県、イスタンブール県、イズミル県、クルクラーレリ県、コジャエリ県、キュタヒア県、マニサ県、</t>
    <phoneticPr fontId="35"/>
  </si>
  <si>
    <t>ムーラ県、サカリア県、デキルダー県、ウシャク県、ヤロヴァ県</t>
    <phoneticPr fontId="35"/>
  </si>
  <si>
    <t>在ガーナ大使館</t>
    <phoneticPr fontId="40"/>
  </si>
  <si>
    <t>在ガボン大使館</t>
    <phoneticPr fontId="40"/>
  </si>
  <si>
    <t>在カメルーン大使館</t>
    <phoneticPr fontId="40"/>
  </si>
  <si>
    <t>在コートジボワール大使館</t>
    <phoneticPr fontId="40"/>
  </si>
  <si>
    <t>在コンゴ民主共和国大使館</t>
    <phoneticPr fontId="40"/>
  </si>
  <si>
    <t>【在コンゴ共和国大使館】</t>
    <phoneticPr fontId="40"/>
  </si>
  <si>
    <t>在セネガル大使館</t>
    <phoneticPr fontId="40"/>
  </si>
  <si>
    <t>在マダガスカル大使館</t>
    <phoneticPr fontId="40"/>
  </si>
  <si>
    <t>在南アフリカ共和国大使館</t>
    <phoneticPr fontId="35"/>
  </si>
  <si>
    <t>南アフリカ共和国</t>
    <phoneticPr fontId="35"/>
  </si>
  <si>
    <t>【在スワジランド大使館】、【在ナミビア大使館】、【在レソト大使館】</t>
    <phoneticPr fontId="35"/>
  </si>
  <si>
    <t>六十歳以上</t>
    <rPh sb="0" eb="2">
      <t>ロクジュウ</t>
    </rPh>
    <rPh sb="2" eb="3">
      <t>サイ</t>
    </rPh>
    <rPh sb="3" eb="5">
      <t>イジョウ</t>
    </rPh>
    <phoneticPr fontId="35"/>
  </si>
  <si>
    <t>五十歳代</t>
    <rPh sb="0" eb="1">
      <t>ゴ</t>
    </rPh>
    <rPh sb="2" eb="3">
      <t>サイ</t>
    </rPh>
    <rPh sb="3" eb="4">
      <t>ダイ</t>
    </rPh>
    <phoneticPr fontId="35"/>
  </si>
  <si>
    <t>四十歳代</t>
    <rPh sb="0" eb="1">
      <t>ヨン</t>
    </rPh>
    <rPh sb="2" eb="3">
      <t>サイ</t>
    </rPh>
    <rPh sb="3" eb="4">
      <t>ダイ</t>
    </rPh>
    <phoneticPr fontId="35"/>
  </si>
  <si>
    <t>三十歳代</t>
    <rPh sb="0" eb="1">
      <t>サン</t>
    </rPh>
    <rPh sb="2" eb="3">
      <t>サイ</t>
    </rPh>
    <rPh sb="3" eb="4">
      <t>ダイ</t>
    </rPh>
    <phoneticPr fontId="35"/>
  </si>
  <si>
    <t>二十歳代</t>
    <rPh sb="0" eb="1">
      <t>ニ</t>
    </rPh>
    <rPh sb="2" eb="3">
      <t>サイ</t>
    </rPh>
    <rPh sb="3" eb="4">
      <t>ダイ</t>
    </rPh>
    <phoneticPr fontId="35"/>
  </si>
  <si>
    <t>二十歳未満</t>
    <rPh sb="2" eb="3">
      <t>サイ</t>
    </rPh>
    <rPh sb="3" eb="5">
      <t>ミマン</t>
    </rPh>
    <phoneticPr fontId="35"/>
  </si>
  <si>
    <t>ジョージア （※）</t>
    <phoneticPr fontId="35"/>
  </si>
  <si>
    <t>Ⅱ　大洋州</t>
    <phoneticPr fontId="35"/>
  </si>
  <si>
    <t>Ⅳ　中米</t>
    <rPh sb="2" eb="4">
      <t>チュウベイ</t>
    </rPh>
    <phoneticPr fontId="35"/>
  </si>
  <si>
    <t>Ⅳ　中米</t>
    <phoneticPr fontId="35"/>
  </si>
  <si>
    <t>Ⅴ　南米</t>
    <phoneticPr fontId="35"/>
  </si>
  <si>
    <t>Ⅵ　西欧－２</t>
    <phoneticPr fontId="35"/>
  </si>
  <si>
    <t>Ⅶ　東欧・旧ソ連</t>
    <rPh sb="2" eb="4">
      <t>トウオウ</t>
    </rPh>
    <rPh sb="5" eb="6">
      <t>キュウ</t>
    </rPh>
    <rPh sb="7" eb="8">
      <t>レン</t>
    </rPh>
    <phoneticPr fontId="35"/>
  </si>
  <si>
    <t>Ⅶ　東欧・旧ソ連</t>
    <phoneticPr fontId="35"/>
  </si>
  <si>
    <t>Ⅷ　中東</t>
    <phoneticPr fontId="35"/>
  </si>
  <si>
    <t>総数</t>
    <rPh sb="0" eb="1">
      <t>フサ</t>
    </rPh>
    <rPh sb="1" eb="2">
      <t>スウ</t>
    </rPh>
    <phoneticPr fontId="4"/>
  </si>
  <si>
    <t>全体集計・地域別集計</t>
    <phoneticPr fontId="35"/>
  </si>
  <si>
    <t>地域名</t>
    <rPh sb="0" eb="2">
      <t>チイキ</t>
    </rPh>
    <rPh sb="2" eb="3">
      <t>ナ</t>
    </rPh>
    <phoneticPr fontId="35"/>
  </si>
  <si>
    <t>合計 ⑰ （⑱～㉑）</t>
    <rPh sb="0" eb="2">
      <t>ゴウケイ</t>
    </rPh>
    <rPh sb="1" eb="2">
      <t>ケイ</t>
    </rPh>
    <phoneticPr fontId="35"/>
  </si>
  <si>
    <t>合計 ㉒ （㉓～㉖）</t>
    <rPh sb="0" eb="1">
      <t>ゴウ</t>
    </rPh>
    <rPh sb="1" eb="2">
      <t>ケイ</t>
    </rPh>
    <phoneticPr fontId="35"/>
  </si>
  <si>
    <t>合計 ㉗ （㉘～㉛）</t>
    <rPh sb="0" eb="1">
      <t>ゴウ</t>
    </rPh>
    <rPh sb="1" eb="2">
      <t>ケイ</t>
    </rPh>
    <phoneticPr fontId="35"/>
  </si>
  <si>
    <t>合計 ㊲ （㊳～㊶）</t>
    <rPh sb="0" eb="2">
      <t>ゴウケイ</t>
    </rPh>
    <rPh sb="1" eb="2">
      <t>ケイ</t>
    </rPh>
    <phoneticPr fontId="35"/>
  </si>
  <si>
    <t>合計 ㉜ （㉝～㊱）</t>
    <rPh sb="0" eb="1">
      <t>ゴウ</t>
    </rPh>
    <rPh sb="1" eb="2">
      <t>ケイ</t>
    </rPh>
    <phoneticPr fontId="35"/>
  </si>
  <si>
    <t>合計 ㊷ （㊸～㊻）</t>
    <rPh sb="0" eb="1">
      <t>ゴウ</t>
    </rPh>
    <rPh sb="1" eb="2">
      <t>ケイ</t>
    </rPh>
    <phoneticPr fontId="35"/>
  </si>
  <si>
    <t>在留邦人総数  （（１）＋（２））</t>
    <rPh sb="0" eb="2">
      <t>ザイリュウ</t>
    </rPh>
    <rPh sb="2" eb="4">
      <t>ホウジン</t>
    </rPh>
    <rPh sb="4" eb="6">
      <t>ソウスウ</t>
    </rPh>
    <phoneticPr fontId="35"/>
  </si>
  <si>
    <t>セントクリストファー・ネーヴィス</t>
    <phoneticPr fontId="35"/>
  </si>
  <si>
    <r>
      <rPr>
        <sz val="11"/>
        <rFont val="ＭＳ Ｐゴシック"/>
        <family val="3"/>
        <charset val="128"/>
      </rPr>
      <t>（１）　</t>
    </r>
    <r>
      <rPr>
        <sz val="11"/>
        <color rgb="FFFF0000"/>
        <rFont val="ＭＳ Ｐゴシック"/>
        <family val="3"/>
        <charset val="128"/>
      </rPr>
      <t>永住者</t>
    </r>
    <rPh sb="4" eb="7">
      <t>エイジュウシャ</t>
    </rPh>
    <phoneticPr fontId="35"/>
  </si>
  <si>
    <r>
      <t>（２）　</t>
    </r>
    <r>
      <rPr>
        <sz val="11"/>
        <color rgb="FFFF0000"/>
        <rFont val="ＭＳ Ｐゴシック"/>
        <family val="3"/>
        <charset val="128"/>
      </rPr>
      <t>長期滞在者</t>
    </r>
    <phoneticPr fontId="35"/>
  </si>
  <si>
    <t>在留邦人総数　　（ （１）＋（２） ）</t>
    <rPh sb="0" eb="2">
      <t>ザイリュウ</t>
    </rPh>
    <rPh sb="2" eb="4">
      <t>ホウジン</t>
    </rPh>
    <rPh sb="4" eb="6">
      <t>ソウスウ</t>
    </rPh>
    <phoneticPr fontId="35"/>
  </si>
  <si>
    <t>（３）区分不明</t>
    <phoneticPr fontId="35"/>
  </si>
  <si>
    <t>全体の割合</t>
    <phoneticPr fontId="35"/>
  </si>
  <si>
    <t>Ⅳ　中米</t>
    <phoneticPr fontId="35"/>
  </si>
  <si>
    <t>Ⅶ　東欧・旧ソ連</t>
    <rPh sb="5" eb="6">
      <t>キュウ</t>
    </rPh>
    <rPh sb="7" eb="8">
      <t>レン</t>
    </rPh>
    <phoneticPr fontId="35"/>
  </si>
  <si>
    <t>Ⅹ　南極</t>
    <phoneticPr fontId="96"/>
  </si>
  <si>
    <t>-</t>
    <phoneticPr fontId="35"/>
  </si>
  <si>
    <t>③、④
区分不明</t>
    <rPh sb="4" eb="6">
      <t>クブン</t>
    </rPh>
    <rPh sb="6" eb="8">
      <t>フメイ</t>
    </rPh>
    <phoneticPr fontId="35"/>
  </si>
  <si>
    <t>①、②
区分不明</t>
    <rPh sb="4" eb="6">
      <t>クブン</t>
    </rPh>
    <rPh sb="6" eb="8">
      <t>フメイ</t>
    </rPh>
    <phoneticPr fontId="35"/>
  </si>
  <si>
    <t>業種別</t>
    <phoneticPr fontId="35"/>
  </si>
  <si>
    <t>合計　（❶＋❷）</t>
    <rPh sb="0" eb="1">
      <t>ゴウ</t>
    </rPh>
    <rPh sb="1" eb="2">
      <t>ケイ</t>
    </rPh>
    <phoneticPr fontId="35"/>
  </si>
  <si>
    <t>合計　（❸～❻）</t>
    <rPh sb="0" eb="1">
      <t>ゴウ</t>
    </rPh>
    <rPh sb="1" eb="2">
      <t>ケイ</t>
    </rPh>
    <phoneticPr fontId="35"/>
  </si>
  <si>
    <t>❶
支店</t>
    <rPh sb="2" eb="4">
      <t>シテン</t>
    </rPh>
    <phoneticPr fontId="35"/>
  </si>
  <si>
    <t>❷
駐在出張所</t>
    <rPh sb="2" eb="4">
      <t>チュウザイ</t>
    </rPh>
    <rPh sb="4" eb="7">
      <t>シュッチョウジョ</t>
    </rPh>
    <phoneticPr fontId="35"/>
  </si>
  <si>
    <t>❸
本店</t>
    <rPh sb="2" eb="4">
      <t>ホンテン</t>
    </rPh>
    <phoneticPr fontId="35"/>
  </si>
  <si>
    <t>❹
支店等</t>
    <rPh sb="2" eb="4">
      <t>シテン</t>
    </rPh>
    <rPh sb="4" eb="5">
      <t>ナド</t>
    </rPh>
    <phoneticPr fontId="35"/>
  </si>
  <si>
    <t>❺
合弁企業</t>
    <rPh sb="2" eb="4">
      <t>ゴウベン</t>
    </rPh>
    <rPh sb="4" eb="6">
      <t>キギョウ</t>
    </rPh>
    <phoneticPr fontId="35"/>
  </si>
  <si>
    <r>
      <t xml:space="preserve">❻
</t>
    </r>
    <r>
      <rPr>
        <sz val="10"/>
        <color theme="1"/>
        <rFont val="ＭＳ Ｐゴシック"/>
        <family val="3"/>
        <charset val="128"/>
      </rPr>
      <t>日本人が</t>
    </r>
    <r>
      <rPr>
        <sz val="8"/>
        <color theme="1"/>
        <rFont val="ＭＳ Ｐゴシック"/>
        <family val="3"/>
        <charset val="128"/>
      </rPr>
      <t>海外で</t>
    </r>
    <r>
      <rPr>
        <sz val="10"/>
        <color theme="1"/>
        <rFont val="ＭＳ Ｐゴシック"/>
        <family val="3"/>
        <charset val="128"/>
      </rPr>
      <t>興した企業</t>
    </r>
    <rPh sb="2" eb="5">
      <t>ニホンジン</t>
    </rPh>
    <rPh sb="6" eb="8">
      <t>カイガイ</t>
    </rPh>
    <rPh sb="9" eb="10">
      <t>オコ</t>
    </rPh>
    <rPh sb="12" eb="14">
      <t>キギョウ</t>
    </rPh>
    <phoneticPr fontId="35"/>
  </si>
  <si>
    <t>①
農業、林業</t>
    <phoneticPr fontId="35"/>
  </si>
  <si>
    <r>
      <rPr>
        <sz val="9"/>
        <color theme="1"/>
        <rFont val="ＭＳ Ｐゴシック"/>
        <family val="3"/>
        <charset val="128"/>
      </rPr>
      <t>②</t>
    </r>
    <r>
      <rPr>
        <sz val="11"/>
        <color theme="1"/>
        <rFont val="ＭＳ Ｐゴシック"/>
        <family val="3"/>
        <charset val="128"/>
      </rPr>
      <t xml:space="preserve">
漁業　</t>
    </r>
    <phoneticPr fontId="35"/>
  </si>
  <si>
    <r>
      <rPr>
        <sz val="9"/>
        <color theme="1"/>
        <rFont val="ＭＳ Ｐゴシック"/>
        <family val="3"/>
        <charset val="128"/>
      </rPr>
      <t>③</t>
    </r>
    <r>
      <rPr>
        <sz val="11"/>
        <color theme="1"/>
        <rFont val="ＭＳ Ｐゴシック"/>
        <family val="3"/>
        <charset val="128"/>
      </rPr>
      <t xml:space="preserve">
鉱業、採石業</t>
    </r>
    <phoneticPr fontId="35"/>
  </si>
  <si>
    <r>
      <rPr>
        <sz val="9"/>
        <color theme="1"/>
        <rFont val="ＭＳ Ｐゴシック"/>
        <family val="3"/>
        <charset val="128"/>
      </rPr>
      <t>④</t>
    </r>
    <r>
      <rPr>
        <sz val="11"/>
        <color theme="1"/>
        <rFont val="ＭＳ Ｐゴシック"/>
        <family val="3"/>
        <charset val="128"/>
      </rPr>
      <t xml:space="preserve">
建設業</t>
    </r>
    <phoneticPr fontId="35"/>
  </si>
  <si>
    <r>
      <rPr>
        <sz val="9"/>
        <color theme="1"/>
        <rFont val="ＭＳ Ｐゴシック"/>
        <family val="3"/>
        <charset val="128"/>
      </rPr>
      <t>⑤</t>
    </r>
    <r>
      <rPr>
        <sz val="11"/>
        <color theme="1"/>
        <rFont val="ＭＳ Ｐゴシック"/>
        <family val="3"/>
        <charset val="128"/>
      </rPr>
      <t xml:space="preserve">
製造業</t>
    </r>
    <phoneticPr fontId="35"/>
  </si>
  <si>
    <r>
      <rPr>
        <sz val="9"/>
        <color theme="1"/>
        <rFont val="ＭＳ Ｐゴシック"/>
        <family val="3"/>
        <charset val="128"/>
      </rPr>
      <t>⑥</t>
    </r>
    <r>
      <rPr>
        <sz val="11"/>
        <color theme="1"/>
        <rFont val="ＭＳ Ｐゴシック"/>
        <family val="3"/>
        <charset val="128"/>
      </rPr>
      <t xml:space="preserve">
</t>
    </r>
    <r>
      <rPr>
        <sz val="9"/>
        <color theme="1"/>
        <rFont val="ＭＳ Ｐゴシック"/>
        <family val="3"/>
        <charset val="128"/>
      </rPr>
      <t>電気・ガス・熱供給・水道業</t>
    </r>
    <phoneticPr fontId="35"/>
  </si>
  <si>
    <r>
      <rPr>
        <sz val="9"/>
        <color theme="1"/>
        <rFont val="ＭＳ Ｐゴシック"/>
        <family val="3"/>
        <charset val="128"/>
      </rPr>
      <t>⑦</t>
    </r>
    <r>
      <rPr>
        <sz val="11"/>
        <color theme="1"/>
        <rFont val="ＭＳ Ｐゴシック"/>
        <family val="3"/>
        <charset val="128"/>
      </rPr>
      <t xml:space="preserve">
情報通信業</t>
    </r>
    <phoneticPr fontId="35"/>
  </si>
  <si>
    <r>
      <rPr>
        <sz val="9"/>
        <color theme="1"/>
        <rFont val="ＭＳ Ｐゴシック"/>
        <family val="3"/>
        <charset val="128"/>
      </rPr>
      <t>⑧</t>
    </r>
    <r>
      <rPr>
        <sz val="11"/>
        <color theme="1"/>
        <rFont val="ＭＳ Ｐゴシック"/>
        <family val="3"/>
        <charset val="128"/>
      </rPr>
      <t xml:space="preserve">
運輸業、郵便業</t>
    </r>
    <phoneticPr fontId="35"/>
  </si>
  <si>
    <r>
      <rPr>
        <sz val="9"/>
        <color theme="1"/>
        <rFont val="ＭＳ Ｐゴシック"/>
        <family val="3"/>
        <charset val="128"/>
      </rPr>
      <t>⑨</t>
    </r>
    <r>
      <rPr>
        <sz val="11"/>
        <color theme="1"/>
        <rFont val="ＭＳ Ｐゴシック"/>
        <family val="3"/>
        <charset val="128"/>
      </rPr>
      <t xml:space="preserve">
卸売業・小売業</t>
    </r>
    <phoneticPr fontId="35"/>
  </si>
  <si>
    <r>
      <rPr>
        <sz val="9"/>
        <color theme="1"/>
        <rFont val="ＭＳ Ｐゴシック"/>
        <family val="3"/>
        <charset val="128"/>
      </rPr>
      <t>⑩</t>
    </r>
    <r>
      <rPr>
        <sz val="11"/>
        <color theme="1"/>
        <rFont val="ＭＳ Ｐゴシック"/>
        <family val="3"/>
        <charset val="128"/>
      </rPr>
      <t xml:space="preserve">
金融業・保険業</t>
    </r>
    <phoneticPr fontId="35"/>
  </si>
  <si>
    <r>
      <t xml:space="preserve">⑫
</t>
    </r>
    <r>
      <rPr>
        <sz val="9"/>
        <color theme="1"/>
        <rFont val="ＭＳ Ｐゴシック"/>
        <family val="3"/>
        <charset val="128"/>
      </rPr>
      <t>学術研究、専門・技術サービス業</t>
    </r>
    <phoneticPr fontId="35"/>
  </si>
  <si>
    <r>
      <rPr>
        <sz val="9"/>
        <color theme="1"/>
        <rFont val="ＭＳ Ｐゴシック"/>
        <family val="3"/>
        <charset val="128"/>
      </rPr>
      <t>⑮</t>
    </r>
    <r>
      <rPr>
        <sz val="11"/>
        <color theme="1"/>
        <rFont val="ＭＳ Ｐゴシック"/>
        <family val="3"/>
        <charset val="128"/>
      </rPr>
      <t xml:space="preserve">
教育、学習支援業</t>
    </r>
    <phoneticPr fontId="35"/>
  </si>
  <si>
    <r>
      <rPr>
        <sz val="9"/>
        <color theme="1"/>
        <rFont val="ＭＳ Ｐゴシック"/>
        <family val="3"/>
        <charset val="128"/>
      </rPr>
      <t>⑯</t>
    </r>
    <r>
      <rPr>
        <sz val="11"/>
        <color theme="1"/>
        <rFont val="ＭＳ Ｐゴシック"/>
        <family val="3"/>
        <charset val="128"/>
      </rPr>
      <t xml:space="preserve">
医療、福祉</t>
    </r>
    <phoneticPr fontId="35"/>
  </si>
  <si>
    <r>
      <rPr>
        <sz val="9"/>
        <color theme="1"/>
        <rFont val="ＭＳ Ｐゴシック"/>
        <family val="3"/>
        <charset val="128"/>
      </rPr>
      <t>⑰</t>
    </r>
    <r>
      <rPr>
        <sz val="11"/>
        <color theme="1"/>
        <rFont val="ＭＳ Ｐゴシック"/>
        <family val="3"/>
        <charset val="128"/>
      </rPr>
      <t xml:space="preserve">
複合サービス事業</t>
    </r>
    <phoneticPr fontId="35"/>
  </si>
  <si>
    <r>
      <t xml:space="preserve">⑱
</t>
    </r>
    <r>
      <rPr>
        <sz val="9"/>
        <color theme="1"/>
        <rFont val="ＭＳ Ｐゴシック"/>
        <family val="3"/>
        <charset val="128"/>
      </rPr>
      <t>サービス業</t>
    </r>
    <r>
      <rPr>
        <sz val="7"/>
        <color theme="1"/>
        <rFont val="ＭＳ Ｐゴシック"/>
        <family val="3"/>
        <charset val="128"/>
      </rPr>
      <t>（他に分類されないもの）</t>
    </r>
    <phoneticPr fontId="35"/>
  </si>
  <si>
    <r>
      <t>⑲
公務</t>
    </r>
    <r>
      <rPr>
        <sz val="8"/>
        <color theme="1"/>
        <rFont val="ＭＳ Ｐゴシック"/>
        <family val="3"/>
        <charset val="128"/>
      </rPr>
      <t>（他に分類されるものを除く）</t>
    </r>
    <phoneticPr fontId="35"/>
  </si>
  <si>
    <t>❼
区分不明</t>
    <phoneticPr fontId="35"/>
  </si>
  <si>
    <r>
      <rPr>
        <sz val="9"/>
        <color theme="1"/>
        <rFont val="ＭＳ Ｐゴシック"/>
        <family val="3"/>
        <charset val="128"/>
      </rPr>
      <t>⑳</t>
    </r>
    <r>
      <rPr>
        <sz val="11"/>
        <color theme="1"/>
        <rFont val="ＭＳ Ｐゴシック"/>
        <family val="3"/>
        <charset val="128"/>
      </rPr>
      <t xml:space="preserve">
分類不能の産業</t>
    </r>
    <phoneticPr fontId="35"/>
  </si>
  <si>
    <r>
      <rPr>
        <sz val="9"/>
        <color theme="1"/>
        <rFont val="ＭＳ Ｐゴシック"/>
        <family val="3"/>
        <charset val="128"/>
      </rPr>
      <t>㉑</t>
    </r>
    <r>
      <rPr>
        <sz val="11"/>
        <color theme="1"/>
        <rFont val="ＭＳ Ｐゴシック"/>
        <family val="3"/>
        <charset val="128"/>
      </rPr>
      <t xml:space="preserve">
区分不明 </t>
    </r>
    <rPh sb="2" eb="4">
      <t>クブン</t>
    </rPh>
    <rPh sb="4" eb="6">
      <t>フメイ</t>
    </rPh>
    <phoneticPr fontId="99"/>
  </si>
  <si>
    <r>
      <rPr>
        <sz val="9"/>
        <color theme="1"/>
        <rFont val="ＭＳ Ｐゴシック"/>
        <family val="3"/>
        <charset val="128"/>
      </rPr>
      <t>⑭</t>
    </r>
    <r>
      <rPr>
        <sz val="11"/>
        <color theme="1"/>
        <rFont val="ＭＳ Ｐゴシック"/>
        <family val="3"/>
        <charset val="128"/>
      </rPr>
      <t xml:space="preserve">
</t>
    </r>
    <r>
      <rPr>
        <sz val="8.5"/>
        <color theme="1"/>
        <rFont val="ＭＳ Ｐゴシック"/>
        <family val="3"/>
        <charset val="128"/>
      </rPr>
      <t>生活関連サービス業、娯楽業</t>
    </r>
    <phoneticPr fontId="35"/>
  </si>
  <si>
    <r>
      <t xml:space="preserve">⑬
</t>
    </r>
    <r>
      <rPr>
        <sz val="9.5"/>
        <color theme="1"/>
        <rFont val="ＭＳ Ｐゴシック"/>
        <family val="3"/>
        <charset val="128"/>
      </rPr>
      <t>宿泊業、飲食サービス業</t>
    </r>
    <phoneticPr fontId="35"/>
  </si>
  <si>
    <r>
      <t xml:space="preserve">⑪
</t>
    </r>
    <r>
      <rPr>
        <sz val="10.5"/>
        <color theme="1"/>
        <rFont val="ＭＳ Ｐゴシック"/>
        <family val="3"/>
        <charset val="128"/>
      </rPr>
      <t>不動産業、物品賃貸業</t>
    </r>
    <phoneticPr fontId="35"/>
  </si>
  <si>
    <t>地域割合</t>
    <phoneticPr fontId="35"/>
  </si>
  <si>
    <t>自国割合</t>
    <phoneticPr fontId="35"/>
  </si>
  <si>
    <t>ザンビア</t>
    <phoneticPr fontId="35"/>
  </si>
  <si>
    <t>在インド大使館</t>
    <phoneticPr fontId="35"/>
  </si>
  <si>
    <t>在ベンガルール領事事務所</t>
    <phoneticPr fontId="35"/>
  </si>
  <si>
    <t>在コルカタ総領事館</t>
    <phoneticPr fontId="35"/>
  </si>
  <si>
    <t>在チェンナイ総領事館</t>
    <phoneticPr fontId="35"/>
  </si>
  <si>
    <t>在ムンバイ総領事館</t>
    <phoneticPr fontId="35"/>
  </si>
  <si>
    <t>インドネシア</t>
    <phoneticPr fontId="35"/>
  </si>
  <si>
    <t>在インドネシア大使館</t>
    <phoneticPr fontId="35"/>
  </si>
  <si>
    <t>在スラバヤ総領事館</t>
    <phoneticPr fontId="35"/>
  </si>
  <si>
    <t>在マカッサル領事事務所</t>
    <phoneticPr fontId="35"/>
  </si>
  <si>
    <t>在デンパサール総領事館</t>
    <phoneticPr fontId="35"/>
  </si>
  <si>
    <t>在メダン総領事館</t>
    <phoneticPr fontId="35"/>
  </si>
  <si>
    <t>カンボジア</t>
    <phoneticPr fontId="35"/>
  </si>
  <si>
    <t>-</t>
    <phoneticPr fontId="35"/>
  </si>
  <si>
    <t>シンガポール</t>
    <phoneticPr fontId="35"/>
  </si>
  <si>
    <t>スリランカ</t>
    <phoneticPr fontId="35"/>
  </si>
  <si>
    <t>タイ</t>
    <phoneticPr fontId="35"/>
  </si>
  <si>
    <t>在タイ大使館</t>
    <phoneticPr fontId="35"/>
  </si>
  <si>
    <t>在チェンマイ総領事館</t>
    <phoneticPr fontId="35"/>
  </si>
  <si>
    <t>韓国</t>
    <phoneticPr fontId="35"/>
  </si>
  <si>
    <t>在韓国大使館</t>
    <phoneticPr fontId="35"/>
  </si>
  <si>
    <t>在済州総領事館</t>
    <phoneticPr fontId="35"/>
  </si>
  <si>
    <t>在釜山総領事館</t>
    <phoneticPr fontId="35"/>
  </si>
  <si>
    <t>交流協会台北事務所</t>
    <phoneticPr fontId="35"/>
  </si>
  <si>
    <t>交流協会高雄事務所</t>
    <phoneticPr fontId="35"/>
  </si>
  <si>
    <t>中国</t>
    <phoneticPr fontId="35"/>
  </si>
  <si>
    <t>在中国大使館</t>
    <phoneticPr fontId="35"/>
  </si>
  <si>
    <t>在広州総領事館</t>
    <phoneticPr fontId="35"/>
  </si>
  <si>
    <t>在上海総領事館</t>
    <phoneticPr fontId="35"/>
  </si>
  <si>
    <t>在重慶総領事館</t>
    <phoneticPr fontId="35"/>
  </si>
  <si>
    <t>在瀋陽総領事館</t>
    <phoneticPr fontId="35"/>
  </si>
  <si>
    <t>在大連領事事務所</t>
    <phoneticPr fontId="35"/>
  </si>
  <si>
    <t>在青島総領事館</t>
    <phoneticPr fontId="35"/>
  </si>
  <si>
    <t>在香港総領事館</t>
    <phoneticPr fontId="35"/>
  </si>
  <si>
    <t>ネパール</t>
    <phoneticPr fontId="35"/>
  </si>
  <si>
    <t>パキスタン</t>
    <phoneticPr fontId="35"/>
  </si>
  <si>
    <t>在パキスタン大使館</t>
    <phoneticPr fontId="35"/>
  </si>
  <si>
    <t>在カラチ総領事館</t>
    <phoneticPr fontId="35"/>
  </si>
  <si>
    <t>バングラデシュ</t>
    <phoneticPr fontId="35"/>
  </si>
  <si>
    <t>東ティモール</t>
    <phoneticPr fontId="35"/>
  </si>
  <si>
    <t>フィリピン</t>
    <phoneticPr fontId="35"/>
  </si>
  <si>
    <t>在フィリピン大使館</t>
    <phoneticPr fontId="35"/>
  </si>
  <si>
    <t>在セブ領事事務所</t>
    <phoneticPr fontId="35"/>
  </si>
  <si>
    <t>在ダバオ領事事務所</t>
    <phoneticPr fontId="35"/>
  </si>
  <si>
    <t>ブータン</t>
    <phoneticPr fontId="35"/>
  </si>
  <si>
    <t>ブルネイ</t>
    <phoneticPr fontId="35"/>
  </si>
  <si>
    <t>ベトナム</t>
    <phoneticPr fontId="35"/>
  </si>
  <si>
    <t>在ベトナム大使館</t>
    <phoneticPr fontId="35"/>
  </si>
  <si>
    <t>在ホーチミン総領事館</t>
    <phoneticPr fontId="35"/>
  </si>
  <si>
    <t>在マレーシア大使館</t>
    <phoneticPr fontId="35"/>
  </si>
  <si>
    <t>在コタキナバル領事事務所</t>
    <phoneticPr fontId="35"/>
  </si>
  <si>
    <t>在ペナン総領事館</t>
    <phoneticPr fontId="35"/>
  </si>
  <si>
    <t>ミャンマー</t>
    <phoneticPr fontId="35"/>
  </si>
  <si>
    <t>モルディブ</t>
    <phoneticPr fontId="35"/>
  </si>
  <si>
    <t>モンゴル</t>
    <phoneticPr fontId="35"/>
  </si>
  <si>
    <t>ラオス</t>
    <phoneticPr fontId="35"/>
  </si>
  <si>
    <t>オーストラリア</t>
    <phoneticPr fontId="35"/>
  </si>
  <si>
    <t>在オーストラリア大使館</t>
    <phoneticPr fontId="35"/>
  </si>
  <si>
    <t>在シドニー総領事館</t>
    <phoneticPr fontId="35"/>
  </si>
  <si>
    <t>在パース総領事館</t>
    <phoneticPr fontId="35"/>
  </si>
  <si>
    <t>在ブリスベン総領事館</t>
    <phoneticPr fontId="35"/>
  </si>
  <si>
    <t>在ケアンズ領事事務所</t>
    <phoneticPr fontId="35"/>
  </si>
  <si>
    <t>在メルボルン総領事館</t>
    <phoneticPr fontId="35"/>
  </si>
  <si>
    <t>キリバス</t>
    <phoneticPr fontId="35"/>
  </si>
  <si>
    <t>グアム（在ハガッニャ総領事館）</t>
    <phoneticPr fontId="35"/>
  </si>
  <si>
    <t>サモア独立国</t>
    <phoneticPr fontId="35"/>
  </si>
  <si>
    <t>トンガ</t>
    <phoneticPr fontId="35"/>
  </si>
  <si>
    <t>ナウル</t>
    <phoneticPr fontId="35"/>
  </si>
  <si>
    <t>在ニュージーランド大使館</t>
    <phoneticPr fontId="35"/>
  </si>
  <si>
    <t>在クライストチャーチ領事事務所</t>
    <phoneticPr fontId="35"/>
  </si>
  <si>
    <t>在オークランド総領事館</t>
    <phoneticPr fontId="35"/>
  </si>
  <si>
    <t>バヌアツ</t>
    <phoneticPr fontId="35"/>
  </si>
  <si>
    <t>パプアニューギニア</t>
    <phoneticPr fontId="35"/>
  </si>
  <si>
    <t>パラオ</t>
    <phoneticPr fontId="35"/>
  </si>
  <si>
    <t>フィジー</t>
    <phoneticPr fontId="35"/>
  </si>
  <si>
    <t>マーシャル</t>
    <phoneticPr fontId="35"/>
  </si>
  <si>
    <t>ミクロネシア</t>
    <phoneticPr fontId="35"/>
  </si>
  <si>
    <t>在アトランタ総領事館</t>
    <phoneticPr fontId="35"/>
  </si>
  <si>
    <t>在サンフランシスコ総領事館</t>
    <phoneticPr fontId="35"/>
  </si>
  <si>
    <t>在シアトル総領事館</t>
    <phoneticPr fontId="35"/>
  </si>
  <si>
    <t>在アンカレジ領事事務所</t>
    <phoneticPr fontId="35"/>
  </si>
  <si>
    <t>在ポートランド領事事務所</t>
    <phoneticPr fontId="35"/>
  </si>
  <si>
    <t>在シカゴ総領事館</t>
    <phoneticPr fontId="35"/>
  </si>
  <si>
    <t>在デトロイト総領事館</t>
    <phoneticPr fontId="35"/>
  </si>
  <si>
    <t>在デンバー総領事館</t>
    <phoneticPr fontId="35"/>
  </si>
  <si>
    <t>在ナッシュビル総領事館</t>
    <phoneticPr fontId="35"/>
  </si>
  <si>
    <t>在ニューヨーク総領事館</t>
    <phoneticPr fontId="35"/>
  </si>
  <si>
    <t>在ヒューストン総領事館</t>
    <phoneticPr fontId="35"/>
  </si>
  <si>
    <t>在ボストン総領事館</t>
    <phoneticPr fontId="35"/>
  </si>
  <si>
    <t>在ホノルル総領事館</t>
    <phoneticPr fontId="35"/>
  </si>
  <si>
    <t>在マイアミ総領事館</t>
    <phoneticPr fontId="35"/>
  </si>
  <si>
    <t>在ロサンゼルス総領事館</t>
    <phoneticPr fontId="35"/>
  </si>
  <si>
    <t>在カナダ大使館</t>
    <phoneticPr fontId="35"/>
  </si>
  <si>
    <t>在カルガリー総領事館</t>
    <phoneticPr fontId="35"/>
  </si>
  <si>
    <t>在トロント総領事館</t>
    <phoneticPr fontId="35"/>
  </si>
  <si>
    <t>在バンクーバー総領事館</t>
    <phoneticPr fontId="35"/>
  </si>
  <si>
    <t>在モントリオール総領事館</t>
    <phoneticPr fontId="35"/>
  </si>
  <si>
    <t>アルバ島(蘭領)</t>
    <phoneticPr fontId="35"/>
  </si>
  <si>
    <t>アンテｨル諸島（蘭領）</t>
    <phoneticPr fontId="35"/>
  </si>
  <si>
    <t>エルサルバドル</t>
    <phoneticPr fontId="35"/>
  </si>
  <si>
    <t>キューバ</t>
    <phoneticPr fontId="35"/>
  </si>
  <si>
    <t>グアテマラ</t>
    <phoneticPr fontId="35"/>
  </si>
  <si>
    <t>コスタリカ</t>
    <phoneticPr fontId="35"/>
  </si>
  <si>
    <t>トリニダード・トバゴ</t>
    <phoneticPr fontId="35"/>
  </si>
  <si>
    <t>ニカラグア</t>
    <phoneticPr fontId="35"/>
  </si>
  <si>
    <t>バージン諸島（米領）</t>
    <phoneticPr fontId="35"/>
  </si>
  <si>
    <t>ハイチ</t>
    <phoneticPr fontId="35"/>
  </si>
  <si>
    <t>パナマ</t>
    <phoneticPr fontId="35"/>
  </si>
  <si>
    <t>バハマ</t>
    <phoneticPr fontId="35"/>
  </si>
  <si>
    <t>ホンジュラス</t>
    <phoneticPr fontId="35"/>
  </si>
  <si>
    <t>メキシコ</t>
    <phoneticPr fontId="35"/>
  </si>
  <si>
    <t>アルゼンチン</t>
    <phoneticPr fontId="35"/>
  </si>
  <si>
    <t>ウルグアイ</t>
    <phoneticPr fontId="35"/>
  </si>
  <si>
    <t>エクアドル</t>
    <phoneticPr fontId="35"/>
  </si>
  <si>
    <t>ガイアナ</t>
    <phoneticPr fontId="35"/>
  </si>
  <si>
    <t>コロンビア</t>
    <phoneticPr fontId="35"/>
  </si>
  <si>
    <t>スリナム</t>
    <phoneticPr fontId="35"/>
  </si>
  <si>
    <t>チリ</t>
    <phoneticPr fontId="35"/>
  </si>
  <si>
    <t>パラグアイ</t>
    <phoneticPr fontId="35"/>
  </si>
  <si>
    <t>在パラグアイ大使館</t>
    <phoneticPr fontId="35"/>
  </si>
  <si>
    <t>在エンカルナシオン領事事務所</t>
    <phoneticPr fontId="35"/>
  </si>
  <si>
    <t>ブラジル</t>
    <phoneticPr fontId="35"/>
  </si>
  <si>
    <t>在ブラジル大使館</t>
    <phoneticPr fontId="35"/>
  </si>
  <si>
    <t>在ベレン領事事務所</t>
    <phoneticPr fontId="35"/>
  </si>
  <si>
    <t>在レシフェ領事事務所</t>
    <phoneticPr fontId="35"/>
  </si>
  <si>
    <t>在クリチバ総領事館</t>
    <phoneticPr fontId="35"/>
  </si>
  <si>
    <t>在ポルトアレグレ領事事務所</t>
    <phoneticPr fontId="35"/>
  </si>
  <si>
    <t>在サンパウロ総領事館</t>
    <phoneticPr fontId="35"/>
  </si>
  <si>
    <t>在マナウス総領事館</t>
    <phoneticPr fontId="35"/>
  </si>
  <si>
    <t>在リオデジャネイロ総領事館</t>
    <phoneticPr fontId="35"/>
  </si>
  <si>
    <t>ベネズエラ</t>
    <phoneticPr fontId="35"/>
  </si>
  <si>
    <t>ペルー</t>
    <phoneticPr fontId="35"/>
  </si>
  <si>
    <t>ボリビア</t>
    <phoneticPr fontId="35"/>
  </si>
  <si>
    <t>在ボリビア大使館</t>
    <phoneticPr fontId="35"/>
  </si>
  <si>
    <t>在サンタクルス領事事務所</t>
    <phoneticPr fontId="35"/>
  </si>
  <si>
    <t>アイスランド</t>
    <phoneticPr fontId="35"/>
  </si>
  <si>
    <t>アンドラ</t>
    <phoneticPr fontId="35"/>
  </si>
  <si>
    <t>イタリア</t>
    <phoneticPr fontId="35"/>
  </si>
  <si>
    <t>在イタリア大使館</t>
    <phoneticPr fontId="35"/>
  </si>
  <si>
    <t>在ミラノ総領事館</t>
    <phoneticPr fontId="35"/>
  </si>
  <si>
    <t>英国</t>
    <phoneticPr fontId="35"/>
  </si>
  <si>
    <t>在英国大使館</t>
    <phoneticPr fontId="35"/>
  </si>
  <si>
    <t>在エディンバラ総領事館</t>
    <phoneticPr fontId="35"/>
  </si>
  <si>
    <t>エストニア</t>
    <phoneticPr fontId="35"/>
  </si>
  <si>
    <t>オーストリア</t>
    <phoneticPr fontId="35"/>
  </si>
  <si>
    <t>オランダ</t>
    <phoneticPr fontId="35"/>
  </si>
  <si>
    <t>キプロス</t>
    <phoneticPr fontId="35"/>
  </si>
  <si>
    <t>ギリシャ</t>
    <phoneticPr fontId="35"/>
  </si>
  <si>
    <t>サンマリノ</t>
    <phoneticPr fontId="35"/>
  </si>
  <si>
    <t>スイス</t>
    <phoneticPr fontId="35"/>
  </si>
  <si>
    <t>在スイス大使館</t>
    <phoneticPr fontId="35"/>
  </si>
  <si>
    <t>在ジュネーブ領事事務所</t>
    <phoneticPr fontId="35"/>
  </si>
  <si>
    <t>スウェーデン</t>
    <phoneticPr fontId="35"/>
  </si>
  <si>
    <t>在スペイン大使館</t>
    <phoneticPr fontId="35"/>
  </si>
  <si>
    <t>在ラスパルマス領事事務所</t>
    <phoneticPr fontId="35"/>
  </si>
  <si>
    <t>在バルセロナ総領事館</t>
    <phoneticPr fontId="35"/>
  </si>
  <si>
    <t>デンマーク</t>
    <phoneticPr fontId="35"/>
  </si>
  <si>
    <t>ドイツ</t>
    <phoneticPr fontId="35"/>
  </si>
  <si>
    <t>在ドイツ大使館</t>
    <phoneticPr fontId="35"/>
  </si>
  <si>
    <t>在ハンブルク領事事務所</t>
    <phoneticPr fontId="35"/>
  </si>
  <si>
    <t>在デュッセルドルフ総領事館</t>
    <phoneticPr fontId="35"/>
  </si>
  <si>
    <t>在フランクフルト総領事館</t>
    <phoneticPr fontId="35"/>
  </si>
  <si>
    <t>在ミュンヘン総領事館</t>
    <phoneticPr fontId="35"/>
  </si>
  <si>
    <t>ノルウェー</t>
    <phoneticPr fontId="35"/>
  </si>
  <si>
    <t>バチカン</t>
    <phoneticPr fontId="35"/>
  </si>
  <si>
    <t>フィンランド</t>
    <phoneticPr fontId="35"/>
  </si>
  <si>
    <t>フランス</t>
    <phoneticPr fontId="35"/>
  </si>
  <si>
    <t>在フランス大使館</t>
    <phoneticPr fontId="35"/>
  </si>
  <si>
    <t>在ストラスブール総領事館</t>
    <phoneticPr fontId="35"/>
  </si>
  <si>
    <t>在マルセイユ総領事館</t>
    <phoneticPr fontId="35"/>
  </si>
  <si>
    <t>在リヨン領事事務所</t>
    <phoneticPr fontId="35"/>
  </si>
  <si>
    <t>ベルギー</t>
    <phoneticPr fontId="35"/>
  </si>
  <si>
    <t>ポルトガル</t>
    <phoneticPr fontId="35"/>
  </si>
  <si>
    <t>マルタ</t>
    <phoneticPr fontId="35"/>
  </si>
  <si>
    <t>モナコ</t>
    <phoneticPr fontId="35"/>
  </si>
  <si>
    <t>ラトビア</t>
    <phoneticPr fontId="35"/>
  </si>
  <si>
    <t>リトアニア</t>
    <phoneticPr fontId="35"/>
  </si>
  <si>
    <t>リヒテンシュタイン</t>
    <phoneticPr fontId="35"/>
  </si>
  <si>
    <t>ルクセンブルク</t>
    <phoneticPr fontId="35"/>
  </si>
  <si>
    <t>アゼルバイジャン</t>
    <phoneticPr fontId="35"/>
  </si>
  <si>
    <t>アルバニア</t>
    <phoneticPr fontId="35"/>
  </si>
  <si>
    <t>アルメニア</t>
    <phoneticPr fontId="35"/>
  </si>
  <si>
    <t>ウズベキスタン</t>
    <phoneticPr fontId="35"/>
  </si>
  <si>
    <t>カザフスタン</t>
    <phoneticPr fontId="35"/>
  </si>
  <si>
    <t>-</t>
    <phoneticPr fontId="35"/>
  </si>
  <si>
    <t>キルギス</t>
    <phoneticPr fontId="35"/>
  </si>
  <si>
    <t>クロアチア</t>
    <phoneticPr fontId="35"/>
  </si>
  <si>
    <t>コソボ</t>
    <phoneticPr fontId="35"/>
  </si>
  <si>
    <t>スロバキア</t>
    <phoneticPr fontId="35"/>
  </si>
  <si>
    <t>スロベニア</t>
    <phoneticPr fontId="35"/>
  </si>
  <si>
    <t>セルビア</t>
    <phoneticPr fontId="35"/>
  </si>
  <si>
    <t>タジキスタン</t>
    <phoneticPr fontId="35"/>
  </si>
  <si>
    <t>チェコ</t>
    <phoneticPr fontId="35"/>
  </si>
  <si>
    <t>トルクメニスタン</t>
    <phoneticPr fontId="35"/>
  </si>
  <si>
    <t>ブルガリア</t>
    <phoneticPr fontId="35"/>
  </si>
  <si>
    <t>ベラルーシ</t>
    <phoneticPr fontId="35"/>
  </si>
  <si>
    <t>ポーランド</t>
    <phoneticPr fontId="35"/>
  </si>
  <si>
    <t>マケドニア旧ユーゴスラビア共和国</t>
    <phoneticPr fontId="35"/>
  </si>
  <si>
    <t>モルドバ</t>
    <phoneticPr fontId="35"/>
  </si>
  <si>
    <t>モンテネグロ</t>
    <phoneticPr fontId="35"/>
  </si>
  <si>
    <t>ロシア</t>
    <phoneticPr fontId="35"/>
  </si>
  <si>
    <t>在ロシア大使館</t>
    <phoneticPr fontId="35"/>
  </si>
  <si>
    <t>在ウラジオストク総領事館</t>
    <phoneticPr fontId="35"/>
  </si>
  <si>
    <t>在サンクトペテルブルク総領事館</t>
    <phoneticPr fontId="35"/>
  </si>
  <si>
    <t>在ハバロフスク総領事館</t>
    <phoneticPr fontId="35"/>
  </si>
  <si>
    <t>在ユジノサハリンスク総領事館</t>
    <phoneticPr fontId="35"/>
  </si>
  <si>
    <t>アフガニスタン</t>
    <phoneticPr fontId="35"/>
  </si>
  <si>
    <t>在アラブ首長国連邦大使館</t>
    <phoneticPr fontId="35"/>
  </si>
  <si>
    <t>在ドバイ総領事館</t>
    <phoneticPr fontId="35"/>
  </si>
  <si>
    <t>イエメン</t>
    <phoneticPr fontId="35"/>
  </si>
  <si>
    <t>イスラエル及びガザ地区等</t>
    <phoneticPr fontId="35"/>
  </si>
  <si>
    <t>在イスラエル大使館</t>
    <phoneticPr fontId="35"/>
  </si>
  <si>
    <t>ガザ地区</t>
    <phoneticPr fontId="35"/>
  </si>
  <si>
    <t>東エルサレム</t>
    <phoneticPr fontId="35"/>
  </si>
  <si>
    <t>イラク</t>
    <phoneticPr fontId="35"/>
  </si>
  <si>
    <t>イラン</t>
    <phoneticPr fontId="35"/>
  </si>
  <si>
    <t>オマーン</t>
    <phoneticPr fontId="35"/>
  </si>
  <si>
    <t>カタール</t>
    <phoneticPr fontId="35"/>
  </si>
  <si>
    <t>クウェート</t>
    <phoneticPr fontId="35"/>
  </si>
  <si>
    <t>サウジアラビア</t>
    <phoneticPr fontId="35"/>
  </si>
  <si>
    <t>在サウジアラビア大使館</t>
    <phoneticPr fontId="35"/>
  </si>
  <si>
    <t>在ジッダ総領事館</t>
    <phoneticPr fontId="35"/>
  </si>
  <si>
    <t>シリア</t>
    <phoneticPr fontId="35"/>
  </si>
  <si>
    <t>トルコ</t>
    <phoneticPr fontId="35"/>
  </si>
  <si>
    <t>在トルコ大使館</t>
    <phoneticPr fontId="35"/>
  </si>
  <si>
    <t>在イスタンブール総領事館</t>
    <phoneticPr fontId="35"/>
  </si>
  <si>
    <t>バーレーン</t>
    <phoneticPr fontId="35"/>
  </si>
  <si>
    <t>ヨルダン</t>
    <phoneticPr fontId="35"/>
  </si>
  <si>
    <t>レバノン</t>
    <phoneticPr fontId="35"/>
  </si>
  <si>
    <t>アルジェリア</t>
    <phoneticPr fontId="35"/>
  </si>
  <si>
    <t>アンゴラ</t>
    <phoneticPr fontId="35"/>
  </si>
  <si>
    <t>ウガンダ</t>
    <phoneticPr fontId="35"/>
  </si>
  <si>
    <t>エジプト</t>
    <phoneticPr fontId="35"/>
  </si>
  <si>
    <t>エチオピア</t>
    <phoneticPr fontId="35"/>
  </si>
  <si>
    <t>エリトリア</t>
    <phoneticPr fontId="35"/>
  </si>
  <si>
    <t>ガーナ</t>
    <phoneticPr fontId="35"/>
  </si>
  <si>
    <t>カーボヴェルデ</t>
    <phoneticPr fontId="35"/>
  </si>
  <si>
    <t>ガボン</t>
    <phoneticPr fontId="35"/>
  </si>
  <si>
    <t>カメルーン</t>
    <phoneticPr fontId="35"/>
  </si>
  <si>
    <t>ガンビア</t>
    <phoneticPr fontId="35"/>
  </si>
  <si>
    <t>ギニア</t>
    <phoneticPr fontId="35"/>
  </si>
  <si>
    <t>ギニアビサウ</t>
    <phoneticPr fontId="35"/>
  </si>
  <si>
    <t>ケニア</t>
    <phoneticPr fontId="35"/>
  </si>
  <si>
    <t>コートジボワール</t>
    <phoneticPr fontId="35"/>
  </si>
  <si>
    <t>コモロ</t>
    <phoneticPr fontId="35"/>
  </si>
  <si>
    <t>コンゴ共和国</t>
    <phoneticPr fontId="35"/>
  </si>
  <si>
    <t>サントメ・プリンシペ</t>
    <phoneticPr fontId="35"/>
  </si>
  <si>
    <t>シエラレオネ</t>
    <phoneticPr fontId="35"/>
  </si>
  <si>
    <t>ジブチ</t>
    <phoneticPr fontId="35"/>
  </si>
  <si>
    <t>ジンバブエ</t>
    <phoneticPr fontId="35"/>
  </si>
  <si>
    <t>スーダン</t>
    <phoneticPr fontId="35"/>
  </si>
  <si>
    <t>スワジランド</t>
    <phoneticPr fontId="35"/>
  </si>
  <si>
    <t>セーシェル</t>
    <phoneticPr fontId="35"/>
  </si>
  <si>
    <t>赤道ギニア</t>
    <phoneticPr fontId="35"/>
  </si>
  <si>
    <t>セネガル</t>
    <phoneticPr fontId="35"/>
  </si>
  <si>
    <t>ソマリア</t>
    <phoneticPr fontId="35"/>
  </si>
  <si>
    <t>タンザニア</t>
    <phoneticPr fontId="35"/>
  </si>
  <si>
    <t>チャド</t>
    <phoneticPr fontId="35"/>
  </si>
  <si>
    <t>中央アフリカ</t>
    <phoneticPr fontId="35"/>
  </si>
  <si>
    <t>チュニジア</t>
    <phoneticPr fontId="35"/>
  </si>
  <si>
    <t>トーゴ</t>
    <phoneticPr fontId="35"/>
  </si>
  <si>
    <t>ナイジェリア</t>
    <phoneticPr fontId="35"/>
  </si>
  <si>
    <t>ナミビア</t>
    <phoneticPr fontId="35"/>
  </si>
  <si>
    <t>西サハラ</t>
    <phoneticPr fontId="35"/>
  </si>
  <si>
    <t>ニジェール</t>
    <phoneticPr fontId="35"/>
  </si>
  <si>
    <t>ブルキナファソ</t>
    <phoneticPr fontId="35"/>
  </si>
  <si>
    <t>ブルンジ</t>
    <phoneticPr fontId="35"/>
  </si>
  <si>
    <t>ベナン</t>
    <phoneticPr fontId="35"/>
  </si>
  <si>
    <t>ボツワナ</t>
    <phoneticPr fontId="35"/>
  </si>
  <si>
    <t>マダガスカル</t>
    <phoneticPr fontId="35"/>
  </si>
  <si>
    <t>マラウィ</t>
    <phoneticPr fontId="35"/>
  </si>
  <si>
    <t>マリ</t>
    <phoneticPr fontId="35"/>
  </si>
  <si>
    <t>南アフリカ</t>
    <phoneticPr fontId="35"/>
  </si>
  <si>
    <t>在南アフリカ大使館</t>
    <phoneticPr fontId="35"/>
  </si>
  <si>
    <t>在ケープタウン領事事務所</t>
    <phoneticPr fontId="35"/>
  </si>
  <si>
    <t>南スーダン</t>
    <phoneticPr fontId="35"/>
  </si>
  <si>
    <t>モーリシャス</t>
    <phoneticPr fontId="35"/>
  </si>
  <si>
    <t>モーリタニア</t>
    <phoneticPr fontId="35"/>
  </si>
  <si>
    <t>モザンビーク</t>
    <phoneticPr fontId="35"/>
  </si>
  <si>
    <t>モロッコ</t>
    <phoneticPr fontId="35"/>
  </si>
  <si>
    <t>リベリア</t>
    <phoneticPr fontId="35"/>
  </si>
  <si>
    <t>ルワンダ</t>
    <phoneticPr fontId="35"/>
  </si>
  <si>
    <t>レ・ユニオン（仏領）</t>
    <phoneticPr fontId="35"/>
  </si>
  <si>
    <t>レソト</t>
    <phoneticPr fontId="35"/>
  </si>
  <si>
    <t>❸～❺
区分不明</t>
    <rPh sb="4" eb="6">
      <t>クブン</t>
    </rPh>
    <rPh sb="6" eb="8">
      <t>フメイ</t>
    </rPh>
    <phoneticPr fontId="35"/>
  </si>
  <si>
    <t>❸、❹
区分不明</t>
    <rPh sb="4" eb="6">
      <t>クブン</t>
    </rPh>
    <rPh sb="6" eb="8">
      <t>フメイ</t>
    </rPh>
    <phoneticPr fontId="35"/>
  </si>
  <si>
    <t>❶、❷
区分不明</t>
    <rPh sb="4" eb="6">
      <t>クブン</t>
    </rPh>
    <rPh sb="6" eb="8">
      <t>フメイ</t>
    </rPh>
    <phoneticPr fontId="35"/>
  </si>
  <si>
    <t>ジョージア （※）</t>
    <phoneticPr fontId="35"/>
  </si>
  <si>
    <r>
      <t>北マリアナ諸島（</t>
    </r>
    <r>
      <rPr>
        <sz val="10"/>
        <color theme="1"/>
        <rFont val="ＭＳ Ｐゴシック"/>
        <family val="3"/>
        <charset val="128"/>
      </rPr>
      <t>米領-在サイパン事</t>
    </r>
    <r>
      <rPr>
        <sz val="12"/>
        <color theme="1"/>
        <rFont val="ＭＳ Ｐゴシック"/>
        <family val="3"/>
        <charset val="128"/>
      </rPr>
      <t>）</t>
    </r>
    <rPh sb="16" eb="17">
      <t>コト</t>
    </rPh>
    <phoneticPr fontId="35"/>
  </si>
  <si>
    <r>
      <t xml:space="preserve">日系企業総数 </t>
    </r>
    <r>
      <rPr>
        <sz val="8.5"/>
        <color theme="1"/>
        <rFont val="ＭＳ Ｐゴシック"/>
        <family val="3"/>
        <charset val="128"/>
      </rPr>
      <t>（（１）＋（２）＋（３））</t>
    </r>
    <phoneticPr fontId="35"/>
  </si>
  <si>
    <t>（２） 現地法人企業</t>
    <rPh sb="4" eb="6">
      <t>ゲンチ</t>
    </rPh>
    <rPh sb="6" eb="8">
      <t>ホウジン</t>
    </rPh>
    <rPh sb="8" eb="10">
      <t>キギョウ</t>
    </rPh>
    <phoneticPr fontId="35"/>
  </si>
  <si>
    <t>（１） 本邦企業</t>
    <rPh sb="4" eb="6">
      <t>ホンポウ</t>
    </rPh>
    <rPh sb="6" eb="8">
      <t>キギョウ</t>
    </rPh>
    <phoneticPr fontId="35"/>
  </si>
  <si>
    <r>
      <rPr>
        <sz val="9"/>
        <color theme="1"/>
        <rFont val="ＭＳ Ｐゴシック"/>
        <family val="3"/>
        <charset val="128"/>
      </rPr>
      <t>⑥</t>
    </r>
    <r>
      <rPr>
        <sz val="11"/>
        <color theme="1"/>
        <rFont val="ＭＳ Ｐゴシック"/>
        <family val="3"/>
        <charset val="128"/>
      </rPr>
      <t xml:space="preserve">
</t>
    </r>
    <r>
      <rPr>
        <sz val="9"/>
        <color theme="1"/>
        <rFont val="ＭＳ Ｐゴシック"/>
        <family val="3"/>
        <charset val="128"/>
      </rPr>
      <t>電気・ガス・熱供給・水道業</t>
    </r>
    <phoneticPr fontId="35"/>
  </si>
  <si>
    <r>
      <t xml:space="preserve"> </t>
    </r>
    <r>
      <rPr>
        <b/>
        <sz val="14"/>
        <color theme="1"/>
        <rFont val="ＭＳ Ｐゴシック"/>
        <family val="3"/>
        <charset val="128"/>
      </rPr>
      <t>国（地域）名・在外公館名</t>
    </r>
    <r>
      <rPr>
        <b/>
        <sz val="14"/>
        <color indexed="12"/>
        <rFont val="ＭＳ ゴシック"/>
        <family val="3"/>
        <charset val="128"/>
      </rPr>
      <t xml:space="preserve">
</t>
    </r>
    <r>
      <rPr>
        <sz val="10"/>
        <color theme="1"/>
        <rFont val="ＭＳ Ｐゴシック"/>
        <family val="3"/>
        <charset val="128"/>
      </rPr>
      <t>※当該国に複数の在外公館が存在する場合には、国全体の進出日系企業数と共に、公館管内毎の企業数を記載。</t>
    </r>
    <rPh sb="1" eb="2">
      <t>クニ</t>
    </rPh>
    <rPh sb="3" eb="5">
      <t>チイキ</t>
    </rPh>
    <rPh sb="6" eb="7">
      <t>ナ</t>
    </rPh>
    <rPh sb="8" eb="10">
      <t>ザイガイ</t>
    </rPh>
    <rPh sb="10" eb="12">
      <t>コウカン</t>
    </rPh>
    <rPh sb="12" eb="13">
      <t>ナ</t>
    </rPh>
    <rPh sb="16" eb="19">
      <t>トウガイコク</t>
    </rPh>
    <rPh sb="20" eb="22">
      <t>フクスウ</t>
    </rPh>
    <rPh sb="23" eb="25">
      <t>ザイガイ</t>
    </rPh>
    <rPh sb="25" eb="27">
      <t>コウカン</t>
    </rPh>
    <rPh sb="28" eb="30">
      <t>ソンザイ</t>
    </rPh>
    <rPh sb="32" eb="34">
      <t>バアイ</t>
    </rPh>
    <rPh sb="38" eb="40">
      <t>ゼンタイ</t>
    </rPh>
    <rPh sb="41" eb="43">
      <t>シンシュツ</t>
    </rPh>
    <rPh sb="43" eb="45">
      <t>ニッケイ</t>
    </rPh>
    <rPh sb="45" eb="47">
      <t>キギョウ</t>
    </rPh>
    <rPh sb="47" eb="48">
      <t>カズ</t>
    </rPh>
    <rPh sb="49" eb="50">
      <t>トモ</t>
    </rPh>
    <rPh sb="52" eb="54">
      <t>コウカン</t>
    </rPh>
    <rPh sb="54" eb="56">
      <t>カンナイ</t>
    </rPh>
    <rPh sb="56" eb="57">
      <t>マイ</t>
    </rPh>
    <rPh sb="62" eb="64">
      <t>キサイ</t>
    </rPh>
    <phoneticPr fontId="35"/>
  </si>
  <si>
    <t>Ⅰ　アジア－１</t>
    <phoneticPr fontId="35"/>
  </si>
  <si>
    <t>-</t>
    <phoneticPr fontId="35"/>
  </si>
  <si>
    <r>
      <t xml:space="preserve">（❶～❼）
</t>
    </r>
    <r>
      <rPr>
        <sz val="14"/>
        <color theme="1"/>
        <rFont val="ＭＳ Ｐゴシック"/>
        <family val="3"/>
        <charset val="128"/>
      </rPr>
      <t>総数（拠点数）</t>
    </r>
    <phoneticPr fontId="35"/>
  </si>
  <si>
    <t>Ⅰ　アジア－２</t>
    <phoneticPr fontId="35"/>
  </si>
  <si>
    <t>Ⅸ　アフリカ－１</t>
    <phoneticPr fontId="35"/>
  </si>
  <si>
    <t>Ⅸ　アフリカ－２</t>
    <phoneticPr fontId="35"/>
  </si>
  <si>
    <r>
      <t xml:space="preserve">国（地域）名・
在外公館名
</t>
    </r>
    <r>
      <rPr>
        <sz val="9"/>
        <color theme="1"/>
        <rFont val="ＭＳ Ｐゴシック"/>
        <family val="3"/>
        <charset val="128"/>
      </rPr>
      <t>※当該国に複数の在外公館が存在する場合には、国全体の在留邦人数と共に、公館管内毎の在留邦人数を記載。</t>
    </r>
    <rPh sb="0" eb="1">
      <t>クニ</t>
    </rPh>
    <rPh sb="2" eb="4">
      <t>チイキ</t>
    </rPh>
    <rPh sb="5" eb="6">
      <t>ナ</t>
    </rPh>
    <rPh sb="8" eb="10">
      <t>ザイガイ</t>
    </rPh>
    <rPh sb="10" eb="12">
      <t>コウカン</t>
    </rPh>
    <rPh sb="12" eb="13">
      <t>ナ</t>
    </rPh>
    <rPh sb="41" eb="43">
      <t>ザイリュウ</t>
    </rPh>
    <rPh sb="43" eb="45">
      <t>ホウジン</t>
    </rPh>
    <phoneticPr fontId="35"/>
  </si>
  <si>
    <r>
      <t xml:space="preserve"> </t>
    </r>
    <r>
      <rPr>
        <b/>
        <sz val="14"/>
        <color theme="1"/>
        <rFont val="ＭＳ Ｐゴシック"/>
        <family val="3"/>
        <charset val="128"/>
      </rPr>
      <t>国（地域）名・在外公館名</t>
    </r>
    <r>
      <rPr>
        <b/>
        <sz val="14"/>
        <color indexed="12"/>
        <rFont val="ＭＳ ゴシック"/>
        <family val="3"/>
        <charset val="128"/>
      </rPr>
      <t xml:space="preserve">
</t>
    </r>
    <r>
      <rPr>
        <sz val="10"/>
        <color theme="1"/>
        <rFont val="ＭＳ Ｐゴシック"/>
        <family val="3"/>
        <charset val="128"/>
      </rPr>
      <t>※当該国に複数の在外公館が存在する場合には、国全体の進出日系企業数と共に、公館管内毎の企業数を記載。
※エストニア、ラトビア及びリトアニアの地域区分を「東欧・旧ソ連」から「西欧」地域に変更。</t>
    </r>
    <rPh sb="1" eb="2">
      <t>クニ</t>
    </rPh>
    <rPh sb="3" eb="5">
      <t>チイキ</t>
    </rPh>
    <rPh sb="6" eb="7">
      <t>ナ</t>
    </rPh>
    <rPh sb="8" eb="10">
      <t>ザイガイ</t>
    </rPh>
    <rPh sb="10" eb="12">
      <t>コウカン</t>
    </rPh>
    <rPh sb="12" eb="13">
      <t>ナ</t>
    </rPh>
    <rPh sb="16" eb="19">
      <t>トウガイコク</t>
    </rPh>
    <rPh sb="20" eb="22">
      <t>フクスウ</t>
    </rPh>
    <rPh sb="23" eb="25">
      <t>ザイガイ</t>
    </rPh>
    <rPh sb="25" eb="27">
      <t>コウカン</t>
    </rPh>
    <rPh sb="28" eb="30">
      <t>ソンザイ</t>
    </rPh>
    <rPh sb="32" eb="34">
      <t>バアイ</t>
    </rPh>
    <rPh sb="38" eb="40">
      <t>ゼンタイ</t>
    </rPh>
    <rPh sb="41" eb="43">
      <t>シンシュツ</t>
    </rPh>
    <rPh sb="43" eb="45">
      <t>ニッケイ</t>
    </rPh>
    <rPh sb="45" eb="47">
      <t>キギョウ</t>
    </rPh>
    <rPh sb="47" eb="48">
      <t>カズ</t>
    </rPh>
    <rPh sb="49" eb="50">
      <t>トモ</t>
    </rPh>
    <rPh sb="52" eb="54">
      <t>コウカン</t>
    </rPh>
    <rPh sb="54" eb="56">
      <t>カンナイ</t>
    </rPh>
    <rPh sb="56" eb="57">
      <t>マイ</t>
    </rPh>
    <rPh sb="62" eb="64">
      <t>キサイ</t>
    </rPh>
    <phoneticPr fontId="35"/>
  </si>
  <si>
    <r>
      <t xml:space="preserve"> </t>
    </r>
    <r>
      <rPr>
        <b/>
        <sz val="14"/>
        <color theme="1"/>
        <rFont val="ＭＳ Ｐゴシック"/>
        <family val="3"/>
        <charset val="128"/>
      </rPr>
      <t>国（地域）名・在外公館名</t>
    </r>
    <r>
      <rPr>
        <b/>
        <sz val="14"/>
        <color indexed="12"/>
        <rFont val="ＭＳ ゴシック"/>
        <family val="3"/>
        <charset val="128"/>
      </rPr>
      <t xml:space="preserve">
</t>
    </r>
    <r>
      <rPr>
        <sz val="10"/>
        <color theme="1"/>
        <rFont val="ＭＳ Ｐゴシック"/>
        <family val="3"/>
        <charset val="128"/>
      </rPr>
      <t>※当該国に複数の在外公館が存在する場合には、国全体の進出日系企業数と共に、公館管内毎の企業数を記載。
※エストニア、ラトビア及びリトアニアの地域区分を「東欧・旧ソ連」から「西欧」地域に変更。
※　「グルジア」の国名呼称を「グルジア」から「ジョージア」へ変更。</t>
    </r>
    <rPh sb="1" eb="2">
      <t>クニ</t>
    </rPh>
    <rPh sb="3" eb="5">
      <t>チイキ</t>
    </rPh>
    <rPh sb="6" eb="7">
      <t>ナ</t>
    </rPh>
    <rPh sb="8" eb="10">
      <t>ザイガイ</t>
    </rPh>
    <rPh sb="10" eb="12">
      <t>コウカン</t>
    </rPh>
    <rPh sb="12" eb="13">
      <t>ナ</t>
    </rPh>
    <rPh sb="16" eb="19">
      <t>トウガイコク</t>
    </rPh>
    <rPh sb="20" eb="22">
      <t>フクスウ</t>
    </rPh>
    <rPh sb="23" eb="25">
      <t>ザイガイ</t>
    </rPh>
    <rPh sb="25" eb="27">
      <t>コウカン</t>
    </rPh>
    <rPh sb="28" eb="30">
      <t>ソンザイ</t>
    </rPh>
    <rPh sb="32" eb="34">
      <t>バアイ</t>
    </rPh>
    <rPh sb="38" eb="40">
      <t>ゼンタイ</t>
    </rPh>
    <rPh sb="41" eb="43">
      <t>シンシュツ</t>
    </rPh>
    <rPh sb="43" eb="45">
      <t>ニッケイ</t>
    </rPh>
    <rPh sb="45" eb="47">
      <t>キギョウ</t>
    </rPh>
    <rPh sb="47" eb="48">
      <t>カズ</t>
    </rPh>
    <rPh sb="49" eb="50">
      <t>トモ</t>
    </rPh>
    <rPh sb="52" eb="54">
      <t>コウカン</t>
    </rPh>
    <rPh sb="54" eb="56">
      <t>カンナイ</t>
    </rPh>
    <rPh sb="56" eb="57">
      <t>マイ</t>
    </rPh>
    <rPh sb="62" eb="64">
      <t>キサイ</t>
    </rPh>
    <rPh sb="85" eb="87">
      <t>チイキ</t>
    </rPh>
    <rPh sb="87" eb="89">
      <t>クブン</t>
    </rPh>
    <rPh sb="101" eb="103">
      <t>セイオウ</t>
    </rPh>
    <rPh sb="104" eb="106">
      <t>チイキ</t>
    </rPh>
    <rPh sb="107" eb="109">
      <t>ヘンコウ</t>
    </rPh>
    <phoneticPr fontId="35"/>
  </si>
  <si>
    <r>
      <t>（注）エストニア、ラトビア及びリトアニアの地域区分を</t>
    </r>
    <r>
      <rPr>
        <sz val="12"/>
        <color theme="1"/>
        <rFont val="ＭＳ Ｐゴシック"/>
        <family val="3"/>
        <charset val="128"/>
      </rPr>
      <t>「東欧・旧ソ連」から「西欧」へ変更しています。</t>
    </r>
    <rPh sb="13" eb="14">
      <t>オヨ</t>
    </rPh>
    <rPh sb="21" eb="23">
      <t>チイキ</t>
    </rPh>
    <rPh sb="23" eb="25">
      <t>クブン</t>
    </rPh>
    <rPh sb="27" eb="29">
      <t>トウオウ</t>
    </rPh>
    <rPh sb="30" eb="31">
      <t>キュウ</t>
    </rPh>
    <rPh sb="32" eb="33">
      <t>レン</t>
    </rPh>
    <rPh sb="37" eb="39">
      <t>セイオウ</t>
    </rPh>
    <phoneticPr fontId="35"/>
  </si>
  <si>
    <t>シンガポール大</t>
    <rPh sb="6" eb="7">
      <t>タイ</t>
    </rPh>
    <phoneticPr fontId="4"/>
  </si>
  <si>
    <t>ホノルル総</t>
    <rPh sb="4" eb="5">
      <t>ソウ</t>
    </rPh>
    <phoneticPr fontId="91"/>
  </si>
  <si>
    <t>アルゼンチン大</t>
    <rPh sb="6" eb="7">
      <t>タイ</t>
    </rPh>
    <phoneticPr fontId="4"/>
  </si>
  <si>
    <t>メキシコ大</t>
    <rPh sb="4" eb="5">
      <t>タイ</t>
    </rPh>
    <phoneticPr fontId="4"/>
  </si>
  <si>
    <t>ポートランド事</t>
  </si>
  <si>
    <t>大連事</t>
  </si>
  <si>
    <t>ベルギー大</t>
    <rPh sb="4" eb="5">
      <t>タイ</t>
    </rPh>
    <phoneticPr fontId="4"/>
  </si>
  <si>
    <t>ハンブルク事</t>
  </si>
  <si>
    <t>ケアンズ事</t>
  </si>
  <si>
    <t>ペルー大</t>
    <rPh sb="3" eb="4">
      <t>タイ</t>
    </rPh>
    <phoneticPr fontId="4"/>
  </si>
  <si>
    <t>ジュネーブ事</t>
  </si>
  <si>
    <t>リヨン事</t>
  </si>
  <si>
    <t>スウェーデン大</t>
    <rPh sb="6" eb="7">
      <t>タイ</t>
    </rPh>
    <phoneticPr fontId="4"/>
  </si>
  <si>
    <t>オーストリア大</t>
    <rPh sb="6" eb="7">
      <t>タイ</t>
    </rPh>
    <phoneticPr fontId="4"/>
  </si>
  <si>
    <t>セブ事</t>
  </si>
  <si>
    <t>クライストチャーチ事</t>
  </si>
  <si>
    <t>サンタクルス事</t>
  </si>
  <si>
    <t>ベレン事</t>
  </si>
  <si>
    <t>カンボジア大</t>
    <rPh sb="5" eb="6">
      <t>タイ</t>
    </rPh>
    <phoneticPr fontId="4"/>
  </si>
  <si>
    <t>エンカルナシオン事</t>
  </si>
  <si>
    <t>アイルランド大</t>
  </si>
  <si>
    <t>フィンランド大</t>
    <rPh sb="6" eb="7">
      <t>タイ</t>
    </rPh>
    <phoneticPr fontId="4"/>
  </si>
  <si>
    <t>チェコ大</t>
    <rPh sb="3" eb="4">
      <t>タイ</t>
    </rPh>
    <phoneticPr fontId="4"/>
  </si>
  <si>
    <t>チリ大</t>
    <rPh sb="2" eb="3">
      <t>タイ</t>
    </rPh>
    <phoneticPr fontId="4"/>
  </si>
  <si>
    <t>ダバオ事</t>
  </si>
  <si>
    <t>デンマーク大</t>
    <rPh sb="5" eb="6">
      <t>タイ</t>
    </rPh>
    <phoneticPr fontId="4"/>
  </si>
  <si>
    <t>コロンビア大</t>
    <rPh sb="5" eb="6">
      <t>タイ</t>
    </rPh>
    <phoneticPr fontId="4"/>
  </si>
  <si>
    <t>ハンガリー大</t>
    <rPh sb="5" eb="6">
      <t>タイ</t>
    </rPh>
    <phoneticPr fontId="91"/>
  </si>
  <si>
    <t>レシフェ事</t>
  </si>
  <si>
    <t>ポーランド大</t>
    <rPh sb="5" eb="6">
      <t>タイ</t>
    </rPh>
    <phoneticPr fontId="4"/>
  </si>
  <si>
    <t>スリランカ大</t>
    <rPh sb="5" eb="6">
      <t>タイ</t>
    </rPh>
    <phoneticPr fontId="91"/>
  </si>
  <si>
    <t>ベンガルール事</t>
  </si>
  <si>
    <t>ジョホールバル駐</t>
    <rPh sb="7" eb="8">
      <t>チュウ</t>
    </rPh>
    <phoneticPr fontId="4"/>
  </si>
  <si>
    <t>ネパール大</t>
    <rPh sb="4" eb="5">
      <t>タイ</t>
    </rPh>
    <phoneticPr fontId="4"/>
  </si>
  <si>
    <t>ノルウェー大</t>
    <rPh sb="5" eb="6">
      <t>タイ</t>
    </rPh>
    <phoneticPr fontId="4"/>
  </si>
  <si>
    <t>ポルトアレグレ事</t>
  </si>
  <si>
    <t>エジプト大</t>
    <rPh sb="4" eb="5">
      <t>タイ</t>
    </rPh>
    <phoneticPr fontId="4"/>
  </si>
  <si>
    <t>米国大</t>
    <rPh sb="0" eb="1">
      <t>ベイ</t>
    </rPh>
    <phoneticPr fontId="4"/>
  </si>
  <si>
    <t>イスラエル大</t>
    <rPh sb="5" eb="6">
      <t>タイ</t>
    </rPh>
    <phoneticPr fontId="91"/>
  </si>
  <si>
    <t>バングラデシュ大</t>
    <rPh sb="7" eb="8">
      <t>タイ</t>
    </rPh>
    <phoneticPr fontId="4"/>
  </si>
  <si>
    <t>コタキナバル事</t>
  </si>
  <si>
    <t>カタール大</t>
    <rPh sb="4" eb="5">
      <t>タイ</t>
    </rPh>
    <phoneticPr fontId="4"/>
  </si>
  <si>
    <t>サイパン事</t>
    <rPh sb="4" eb="5">
      <t>コト</t>
    </rPh>
    <phoneticPr fontId="4"/>
  </si>
  <si>
    <t>ドミニカ共和国大</t>
    <rPh sb="7" eb="8">
      <t>タイ</t>
    </rPh>
    <phoneticPr fontId="91"/>
  </si>
  <si>
    <t>ケニア大</t>
    <rPh sb="3" eb="4">
      <t>タイ</t>
    </rPh>
    <phoneticPr fontId="4"/>
  </si>
  <si>
    <t>ギリシャ大</t>
    <rPh sb="4" eb="5">
      <t>タイ</t>
    </rPh>
    <phoneticPr fontId="4"/>
  </si>
  <si>
    <t>イラン大</t>
    <rPh sb="3" eb="4">
      <t>タイ</t>
    </rPh>
    <phoneticPr fontId="4"/>
  </si>
  <si>
    <t>アンカレジ事</t>
  </si>
  <si>
    <t>ルクセンブルク大</t>
    <rPh sb="7" eb="8">
      <t>タイ</t>
    </rPh>
    <phoneticPr fontId="4"/>
  </si>
  <si>
    <t>ポルトガル大</t>
    <rPh sb="5" eb="6">
      <t>タイ</t>
    </rPh>
    <phoneticPr fontId="4"/>
  </si>
  <si>
    <t>ケープタウン事</t>
  </si>
  <si>
    <t>ベネズエラ大</t>
    <rPh sb="5" eb="6">
      <t>タイ</t>
    </rPh>
    <phoneticPr fontId="4"/>
  </si>
  <si>
    <t>南スーダン大</t>
    <rPh sb="5" eb="6">
      <t>タイ</t>
    </rPh>
    <phoneticPr fontId="4"/>
  </si>
  <si>
    <t>モロッコ大</t>
    <rPh sb="4" eb="5">
      <t>タイ</t>
    </rPh>
    <phoneticPr fontId="4"/>
  </si>
  <si>
    <t>グアテマラ大</t>
    <rPh sb="5" eb="6">
      <t>タイ</t>
    </rPh>
    <phoneticPr fontId="4"/>
  </si>
  <si>
    <t>ルーマニア大</t>
    <rPh sb="5" eb="6">
      <t>タイ</t>
    </rPh>
    <phoneticPr fontId="91"/>
  </si>
  <si>
    <t>エクアドル大</t>
    <rPh sb="5" eb="6">
      <t>タイ</t>
    </rPh>
    <phoneticPr fontId="4"/>
  </si>
  <si>
    <t>パラオ大</t>
  </si>
  <si>
    <t>ガーナ大</t>
    <rPh sb="3" eb="4">
      <t>タイ</t>
    </rPh>
    <phoneticPr fontId="4"/>
  </si>
  <si>
    <t>コスタリカ大</t>
    <rPh sb="5" eb="6">
      <t>タイ</t>
    </rPh>
    <phoneticPr fontId="4"/>
  </si>
  <si>
    <t>タンザニア大</t>
    <rPh sb="5" eb="6">
      <t>タイ</t>
    </rPh>
    <phoneticPr fontId="4"/>
  </si>
  <si>
    <t>パナマ大</t>
    <rPh sb="3" eb="4">
      <t>タイ</t>
    </rPh>
    <phoneticPr fontId="4"/>
  </si>
  <si>
    <t>ウルグアイ大</t>
    <rPh sb="5" eb="6">
      <t>タイ</t>
    </rPh>
    <phoneticPr fontId="4"/>
  </si>
  <si>
    <t>ヨルダン大</t>
    <rPh sb="4" eb="5">
      <t>タイ</t>
    </rPh>
    <phoneticPr fontId="4"/>
  </si>
  <si>
    <t>ウガンダ大</t>
    <rPh sb="4" eb="5">
      <t>タイ</t>
    </rPh>
    <phoneticPr fontId="4"/>
  </si>
  <si>
    <t>エチオピア大</t>
    <rPh sb="5" eb="6">
      <t>タイ</t>
    </rPh>
    <phoneticPr fontId="4"/>
  </si>
  <si>
    <t>ザンビア大</t>
    <rPh sb="4" eb="5">
      <t>タイ</t>
    </rPh>
    <phoneticPr fontId="4"/>
  </si>
  <si>
    <t>アルジェリア大</t>
    <rPh sb="6" eb="7">
      <t>タイ</t>
    </rPh>
    <phoneticPr fontId="4"/>
  </si>
  <si>
    <t>バーレーン大</t>
    <rPh sb="5" eb="6">
      <t>タイ</t>
    </rPh>
    <phoneticPr fontId="4"/>
  </si>
  <si>
    <t>ジャマイカ大</t>
    <rPh sb="5" eb="6">
      <t>タイ</t>
    </rPh>
    <phoneticPr fontId="91"/>
  </si>
  <si>
    <t>セネガル大</t>
    <rPh sb="4" eb="5">
      <t>タイ</t>
    </rPh>
    <phoneticPr fontId="4"/>
  </si>
  <si>
    <t>ウクライナ大</t>
    <rPh sb="5" eb="6">
      <t>タイ</t>
    </rPh>
    <phoneticPr fontId="91"/>
  </si>
  <si>
    <t>マカッサル事</t>
  </si>
  <si>
    <t>スロバキア大</t>
    <rPh sb="5" eb="6">
      <t>タイ</t>
    </rPh>
    <phoneticPr fontId="4"/>
  </si>
  <si>
    <t>モザンビーク大</t>
    <rPh sb="6" eb="7">
      <t>タイ</t>
    </rPh>
    <phoneticPr fontId="4"/>
  </si>
  <si>
    <t>エルサルバドル大</t>
    <rPh sb="7" eb="8">
      <t>タイ</t>
    </rPh>
    <phoneticPr fontId="4"/>
  </si>
  <si>
    <t>マラウィ大</t>
    <rPh sb="4" eb="5">
      <t>タイ</t>
    </rPh>
    <phoneticPr fontId="4"/>
  </si>
  <si>
    <t>クウェート大</t>
    <rPh sb="5" eb="6">
      <t>タイ</t>
    </rPh>
    <phoneticPr fontId="4"/>
  </si>
  <si>
    <t>ラスパルマス事</t>
  </si>
  <si>
    <t>ホンジュラス大</t>
    <rPh sb="6" eb="7">
      <t>タイ</t>
    </rPh>
    <phoneticPr fontId="4"/>
  </si>
  <si>
    <t>チュニジア大</t>
    <rPh sb="5" eb="6">
      <t>タイ</t>
    </rPh>
    <phoneticPr fontId="4"/>
  </si>
  <si>
    <t>キルギス大</t>
    <rPh sb="4" eb="5">
      <t>タイ</t>
    </rPh>
    <phoneticPr fontId="4"/>
  </si>
  <si>
    <t>パプアニューギニア大</t>
    <rPh sb="9" eb="10">
      <t>タイ</t>
    </rPh>
    <phoneticPr fontId="4"/>
  </si>
  <si>
    <t>セルビア大</t>
    <rPh sb="4" eb="5">
      <t>タイ</t>
    </rPh>
    <phoneticPr fontId="4"/>
  </si>
  <si>
    <t>スロベニア大</t>
    <rPh sb="5" eb="6">
      <t>タイ</t>
    </rPh>
    <phoneticPr fontId="4"/>
  </si>
  <si>
    <t>ニカラグア大</t>
    <rPh sb="5" eb="6">
      <t>タイ</t>
    </rPh>
    <phoneticPr fontId="4"/>
  </si>
  <si>
    <t>オマーン大</t>
    <rPh sb="4" eb="5">
      <t>タイ</t>
    </rPh>
    <phoneticPr fontId="4"/>
  </si>
  <si>
    <t>ナイジェリア大</t>
    <rPh sb="6" eb="7">
      <t>タイ</t>
    </rPh>
    <phoneticPr fontId="4"/>
  </si>
  <si>
    <t>スーダン大</t>
    <rPh sb="4" eb="5">
      <t>タイ</t>
    </rPh>
    <phoneticPr fontId="4"/>
  </si>
  <si>
    <t>ミクロネシア大</t>
    <rPh sb="6" eb="7">
      <t>タイ</t>
    </rPh>
    <phoneticPr fontId="4"/>
  </si>
  <si>
    <t>ブルキナファソ大</t>
    <rPh sb="7" eb="8">
      <t>タイ</t>
    </rPh>
    <phoneticPr fontId="4"/>
  </si>
  <si>
    <t>マダガスカル大</t>
    <rPh sb="6" eb="7">
      <t>タイ</t>
    </rPh>
    <phoneticPr fontId="4"/>
  </si>
  <si>
    <t>東ティモール大</t>
    <rPh sb="6" eb="7">
      <t>タイ</t>
    </rPh>
    <phoneticPr fontId="4"/>
  </si>
  <si>
    <t>ブルガリア大</t>
    <rPh sb="5" eb="6">
      <t>タイ</t>
    </rPh>
    <phoneticPr fontId="4"/>
  </si>
  <si>
    <t>クロアチア大</t>
    <rPh sb="5" eb="6">
      <t>タイ</t>
    </rPh>
    <phoneticPr fontId="4"/>
  </si>
  <si>
    <t>ルワンダ大</t>
    <rPh sb="4" eb="5">
      <t>タイ</t>
    </rPh>
    <phoneticPr fontId="4"/>
  </si>
  <si>
    <t>ウズベキスタン大</t>
    <rPh sb="7" eb="8">
      <t>タイ</t>
    </rPh>
    <phoneticPr fontId="4"/>
  </si>
  <si>
    <t>アイスランド大</t>
    <rPh sb="6" eb="7">
      <t>タイ</t>
    </rPh>
    <phoneticPr fontId="4"/>
  </si>
  <si>
    <t>エストニア大</t>
    <rPh sb="5" eb="6">
      <t>タイ</t>
    </rPh>
    <phoneticPr fontId="4"/>
  </si>
  <si>
    <t>コートジボワール大</t>
    <rPh sb="8" eb="9">
      <t>タイ</t>
    </rPh>
    <phoneticPr fontId="4"/>
  </si>
  <si>
    <t>キューバ大</t>
    <rPh sb="4" eb="5">
      <t>タイ</t>
    </rPh>
    <phoneticPr fontId="4"/>
  </si>
  <si>
    <t>トリニダード・トバゴ大</t>
    <rPh sb="10" eb="11">
      <t>タイ</t>
    </rPh>
    <phoneticPr fontId="4"/>
  </si>
  <si>
    <t>ジンバブエ大</t>
    <rPh sb="5" eb="6">
      <t>タイ</t>
    </rPh>
    <phoneticPr fontId="4"/>
  </si>
  <si>
    <t>カメルーン大</t>
    <rPh sb="5" eb="6">
      <t>タイ</t>
    </rPh>
    <phoneticPr fontId="4"/>
  </si>
  <si>
    <t>ガボン大</t>
    <rPh sb="3" eb="4">
      <t>タイ</t>
    </rPh>
    <phoneticPr fontId="4"/>
  </si>
  <si>
    <t>ボツワナ大</t>
    <rPh sb="4" eb="5">
      <t>タイ</t>
    </rPh>
    <phoneticPr fontId="4"/>
  </si>
  <si>
    <t>ソロモン大</t>
    <rPh sb="4" eb="5">
      <t>タイ</t>
    </rPh>
    <phoneticPr fontId="91"/>
  </si>
  <si>
    <t>ベナン大</t>
    <rPh sb="3" eb="4">
      <t>タイ</t>
    </rPh>
    <phoneticPr fontId="4"/>
  </si>
  <si>
    <t>レバノン大</t>
    <rPh sb="4" eb="5">
      <t>タイ</t>
    </rPh>
    <phoneticPr fontId="4"/>
  </si>
  <si>
    <t>アンゴラ大</t>
    <rPh sb="4" eb="5">
      <t>タイ</t>
    </rPh>
    <phoneticPr fontId="4"/>
  </si>
  <si>
    <t>サモア大</t>
    <rPh sb="3" eb="4">
      <t>タイ</t>
    </rPh>
    <phoneticPr fontId="4"/>
  </si>
  <si>
    <t>リトアニア大</t>
    <rPh sb="5" eb="6">
      <t>タイ</t>
    </rPh>
    <phoneticPr fontId="4"/>
  </si>
  <si>
    <t>コンゴ民主共和国大</t>
    <rPh sb="8" eb="9">
      <t>タイ</t>
    </rPh>
    <phoneticPr fontId="91"/>
  </si>
  <si>
    <t>トンガ大</t>
    <rPh sb="3" eb="4">
      <t>タイ</t>
    </rPh>
    <phoneticPr fontId="4"/>
  </si>
  <si>
    <t>ベラルーシ大</t>
    <rPh sb="5" eb="6">
      <t>タイ</t>
    </rPh>
    <phoneticPr fontId="4"/>
  </si>
  <si>
    <t>マーシャル大</t>
  </si>
  <si>
    <t>ラトビア大</t>
    <rPh sb="4" eb="5">
      <t>タイ</t>
    </rPh>
    <phoneticPr fontId="4"/>
  </si>
  <si>
    <t>ジブチ大</t>
    <rPh sb="3" eb="4">
      <t>タイ</t>
    </rPh>
    <phoneticPr fontId="4"/>
  </si>
  <si>
    <t>ハイチ大</t>
    <rPh sb="3" eb="4">
      <t>タイ</t>
    </rPh>
    <phoneticPr fontId="4"/>
  </si>
  <si>
    <t>ボスニア・ヘルツェゴビナ大</t>
    <rPh sb="12" eb="13">
      <t>タイ</t>
    </rPh>
    <phoneticPr fontId="91"/>
  </si>
  <si>
    <t>タジキスタン大</t>
    <rPh sb="6" eb="7">
      <t>タイ</t>
    </rPh>
    <phoneticPr fontId="4"/>
  </si>
  <si>
    <t>アゼルバイジャン大</t>
    <rPh sb="8" eb="9">
      <t>タイ</t>
    </rPh>
    <phoneticPr fontId="4"/>
  </si>
  <si>
    <t>イエメン大</t>
    <rPh sb="4" eb="5">
      <t>タイ</t>
    </rPh>
    <phoneticPr fontId="4"/>
  </si>
  <si>
    <t>マリ大</t>
    <rPh sb="2" eb="3">
      <t>タイ</t>
    </rPh>
    <phoneticPr fontId="4"/>
  </si>
  <si>
    <t>トルクメニスタン大</t>
    <rPh sb="8" eb="9">
      <t>タイ</t>
    </rPh>
    <phoneticPr fontId="4"/>
  </si>
  <si>
    <t>モーリタニア大</t>
    <rPh sb="6" eb="7">
      <t>タイ</t>
    </rPh>
    <phoneticPr fontId="4"/>
  </si>
  <si>
    <t>ギニア大</t>
    <rPh sb="3" eb="4">
      <t>タイ</t>
    </rPh>
    <phoneticPr fontId="4"/>
  </si>
  <si>
    <t>リビア大</t>
    <rPh sb="3" eb="4">
      <t>タイ</t>
    </rPh>
    <phoneticPr fontId="91"/>
  </si>
  <si>
    <t>バチカン大</t>
    <rPh sb="4" eb="5">
      <t>タイ</t>
    </rPh>
    <phoneticPr fontId="4"/>
  </si>
  <si>
    <t>ジャカルタ総(インドネシア大)</t>
    <rPh sb="5" eb="6">
      <t>ソウ</t>
    </rPh>
    <phoneticPr fontId="18"/>
  </si>
  <si>
    <t>マリ</t>
    <phoneticPr fontId="35"/>
  </si>
  <si>
    <t>-</t>
    <phoneticPr fontId="35"/>
  </si>
  <si>
    <r>
      <t>ジョージア大</t>
    </r>
    <r>
      <rPr>
        <sz val="7"/>
        <rFont val="ＭＳ Ｐゴシック"/>
        <family val="3"/>
      </rPr>
      <t xml:space="preserve"> </t>
    </r>
    <r>
      <rPr>
        <sz val="7"/>
        <color theme="1"/>
        <rFont val="MS UI Gothic"/>
        <family val="3"/>
        <charset val="128"/>
      </rPr>
      <t>（注）</t>
    </r>
    <rPh sb="5" eb="6">
      <t>タイ</t>
    </rPh>
    <rPh sb="8" eb="9">
      <t>チュウ</t>
    </rPh>
    <phoneticPr fontId="4"/>
  </si>
  <si>
    <t>（注３）「大」は大使館、「総」は総領事館、「事」は領事事務所、「駐」は出張駐在官事務所を示します。</t>
    <rPh sb="5" eb="6">
      <t>タイ</t>
    </rPh>
    <rPh sb="8" eb="11">
      <t>タイシカン</t>
    </rPh>
    <rPh sb="13" eb="14">
      <t>ソウ</t>
    </rPh>
    <rPh sb="16" eb="17">
      <t>ソウ</t>
    </rPh>
    <rPh sb="17" eb="20">
      <t>リョウジカン</t>
    </rPh>
    <rPh sb="25" eb="27">
      <t>リョウジ</t>
    </rPh>
    <rPh sb="27" eb="30">
      <t>ジムショ</t>
    </rPh>
    <rPh sb="32" eb="33">
      <t>チュウ</t>
    </rPh>
    <rPh sb="35" eb="37">
      <t>シュッチョウ</t>
    </rPh>
    <rPh sb="37" eb="40">
      <t>チュウザイカン</t>
    </rPh>
    <rPh sb="40" eb="43">
      <t>ジムショ</t>
    </rPh>
    <rPh sb="44" eb="45">
      <t>シメ</t>
    </rPh>
    <phoneticPr fontId="35"/>
  </si>
  <si>
    <t>（注２）アフガニスタン、イラク及びシリア各大使館については、在留邦人及び日系企業の安全上の理由から管内の在留邦人数等の公表を控えており（シリアは平成２５年以降）、本表に記載していません。</t>
    <rPh sb="52" eb="54">
      <t>ザイリュウ</t>
    </rPh>
    <rPh sb="54" eb="56">
      <t>ホウジン</t>
    </rPh>
    <rPh sb="57" eb="58">
      <t>ナド</t>
    </rPh>
    <phoneticPr fontId="35"/>
  </si>
  <si>
    <t>（注１）「グルジア大」は、国名呼称の変更に伴い、「ジョージア大」に変更。</t>
    <phoneticPr fontId="35"/>
  </si>
  <si>
    <t>（注）「出張駐在官事務所」は、平成２６年８月１日付で「領事事務所」に変更されています（除くジョホール・バル出張駐在官事務所）。</t>
    <rPh sb="1" eb="2">
      <t>チュウ</t>
    </rPh>
    <rPh sb="4" eb="6">
      <t>シュッチョウ</t>
    </rPh>
    <rPh sb="6" eb="9">
      <t>チュウザイカン</t>
    </rPh>
    <rPh sb="9" eb="12">
      <t>ジムショ</t>
    </rPh>
    <rPh sb="15" eb="17">
      <t>ヘイセイ</t>
    </rPh>
    <rPh sb="19" eb="20">
      <t>ネン</t>
    </rPh>
    <rPh sb="21" eb="22">
      <t>ツキ</t>
    </rPh>
    <rPh sb="23" eb="24">
      <t>ヒ</t>
    </rPh>
    <rPh sb="24" eb="25">
      <t>ヅ</t>
    </rPh>
    <rPh sb="27" eb="29">
      <t>リョウジ</t>
    </rPh>
    <rPh sb="29" eb="32">
      <t>ジムショ</t>
    </rPh>
    <rPh sb="34" eb="36">
      <t>ヘンコウ</t>
    </rPh>
    <rPh sb="43" eb="44">
      <t>ノゾ</t>
    </rPh>
    <phoneticPr fontId="35"/>
  </si>
  <si>
    <t>バンガロール駐</t>
    <phoneticPr fontId="35"/>
  </si>
  <si>
    <t>ベンガルール事</t>
    <phoneticPr fontId="35"/>
  </si>
  <si>
    <t>（注）バンガロール出張駐在官事務所（後に領事事務所）は、平成２７年１月１日付で「ベンガルール領事事務所」に変更されています。</t>
    <rPh sb="9" eb="11">
      <t>シュッチョウ</t>
    </rPh>
    <rPh sb="11" eb="14">
      <t>チュウザイカン</t>
    </rPh>
    <rPh sb="14" eb="17">
      <t>ジムショ</t>
    </rPh>
    <rPh sb="18" eb="19">
      <t>ノチ</t>
    </rPh>
    <rPh sb="20" eb="22">
      <t>リョウジ</t>
    </rPh>
    <rPh sb="22" eb="25">
      <t>ジムショ</t>
    </rPh>
    <rPh sb="28" eb="30">
      <t>ヘイセイ</t>
    </rPh>
    <rPh sb="32" eb="33">
      <t>ネン</t>
    </rPh>
    <rPh sb="34" eb="35">
      <t>ツキ</t>
    </rPh>
    <rPh sb="36" eb="37">
      <t>ヒ</t>
    </rPh>
    <rPh sb="37" eb="38">
      <t>ヅ</t>
    </rPh>
    <rPh sb="46" eb="48">
      <t>リョウジ</t>
    </rPh>
    <rPh sb="48" eb="51">
      <t>ジムショ</t>
    </rPh>
    <rPh sb="53" eb="55">
      <t>ヘンコウ</t>
    </rPh>
    <phoneticPr fontId="35"/>
  </si>
  <si>
    <t>（注１）「出張駐在官事務所」は、平成２６年８月１日付で「領事事務所」に変更されています（除くジョホール・バル出張駐在官事務所）。
（注２）バンガロール出張駐在官事務所（後に領事事務所）は、平成２７年１月１日付で「ベンガルール領事事務所」に変更されています。</t>
    <phoneticPr fontId="35"/>
  </si>
  <si>
    <t>（注１）「グルジア大」は、国名呼称の変更に伴い、「ジョージア大」に変更。
（注２）アフガニスタン、イラク及びシリア各大使館については、在留邦人及び日系企業の安全上の理由から管内の日系企業数等の公表を控えており（シリアは平成２５年以降）、本表に記載していません。</t>
    <rPh sb="9" eb="10">
      <t>タイ</t>
    </rPh>
    <rPh sb="13" eb="15">
      <t>コクメイ</t>
    </rPh>
    <rPh sb="15" eb="17">
      <t>コショウ</t>
    </rPh>
    <rPh sb="18" eb="20">
      <t>ヘンコウ</t>
    </rPh>
    <rPh sb="21" eb="22">
      <t>トモナ</t>
    </rPh>
    <rPh sb="30" eb="31">
      <t>タイ</t>
    </rPh>
    <rPh sb="33" eb="35">
      <t>ヘンコウ</t>
    </rPh>
    <rPh sb="52" eb="53">
      <t>オヨ</t>
    </rPh>
    <rPh sb="57" eb="58">
      <t>カク</t>
    </rPh>
    <rPh sb="58" eb="60">
      <t>タイシ</t>
    </rPh>
    <rPh sb="67" eb="69">
      <t>ザイリュウ</t>
    </rPh>
    <rPh sb="69" eb="71">
      <t>ホウジン</t>
    </rPh>
    <rPh sb="71" eb="72">
      <t>オヨ</t>
    </rPh>
    <rPh sb="73" eb="75">
      <t>ニッケイ</t>
    </rPh>
    <rPh sb="75" eb="77">
      <t>キギョウ</t>
    </rPh>
    <rPh sb="78" eb="80">
      <t>アンゼン</t>
    </rPh>
    <rPh sb="80" eb="81">
      <t>ウエ</t>
    </rPh>
    <rPh sb="82" eb="84">
      <t>リユウ</t>
    </rPh>
    <rPh sb="86" eb="88">
      <t>カンナイ</t>
    </rPh>
    <rPh sb="89" eb="91">
      <t>ニッケイ</t>
    </rPh>
    <rPh sb="91" eb="93">
      <t>キギョウ</t>
    </rPh>
    <rPh sb="93" eb="94">
      <t>カズ</t>
    </rPh>
    <rPh sb="94" eb="95">
      <t>ナド</t>
    </rPh>
    <rPh sb="96" eb="98">
      <t>コウヒョウ</t>
    </rPh>
    <rPh sb="99" eb="100">
      <t>ヒカ</t>
    </rPh>
    <rPh sb="109" eb="111">
      <t>ヘイセイ</t>
    </rPh>
    <rPh sb="113" eb="114">
      <t>ネン</t>
    </rPh>
    <rPh sb="114" eb="116">
      <t>イコウ</t>
    </rPh>
    <rPh sb="118" eb="119">
      <t>ホン</t>
    </rPh>
    <rPh sb="119" eb="120">
      <t>ヒョウ</t>
    </rPh>
    <rPh sb="121" eb="123">
      <t>キサイ</t>
    </rPh>
    <phoneticPr fontId="35"/>
  </si>
  <si>
    <t xml:space="preserve">男性 </t>
    <rPh sb="0" eb="2">
      <t>ダンセイ</t>
    </rPh>
    <phoneticPr fontId="35"/>
  </si>
  <si>
    <t>H17年比</t>
    <rPh sb="3" eb="4">
      <t>ネン</t>
    </rPh>
    <rPh sb="4" eb="5">
      <t>ヒ</t>
    </rPh>
    <phoneticPr fontId="40"/>
  </si>
  <si>
    <r>
      <t xml:space="preserve">総数
</t>
    </r>
    <r>
      <rPr>
        <sz val="8"/>
        <rFont val="ＭＳ Ｐゴシック"/>
        <family val="3"/>
        <charset val="128"/>
        <scheme val="minor"/>
      </rPr>
      <t>（①＋②）</t>
    </r>
    <r>
      <rPr>
        <sz val="10"/>
        <rFont val="ＭＳ Ｐゴシック"/>
        <family val="3"/>
        <charset val="128"/>
        <scheme val="minor"/>
      </rPr>
      <t xml:space="preserve"> </t>
    </r>
    <phoneticPr fontId="35"/>
  </si>
  <si>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21"/>
  </si>
  <si>
    <r>
      <t xml:space="preserve">永住者
</t>
    </r>
    <r>
      <rPr>
        <sz val="8"/>
        <rFont val="ＭＳ Ｐゴシック"/>
        <family val="3"/>
        <charset val="128"/>
        <scheme val="minor"/>
      </rPr>
      <t xml:space="preserve">（②） </t>
    </r>
    <phoneticPr fontId="35"/>
  </si>
  <si>
    <t>邦人が海外で興した企業</t>
    <rPh sb="0" eb="2">
      <t>ホウジン</t>
    </rPh>
    <rPh sb="3" eb="5">
      <t>カイガイ</t>
    </rPh>
    <rPh sb="6" eb="7">
      <t>オコ</t>
    </rPh>
    <phoneticPr fontId="35"/>
  </si>
  <si>
    <t>グアム（ハガッニャ総）</t>
    <phoneticPr fontId="35"/>
  </si>
  <si>
    <t>（⑱＋⑳）
男性</t>
    <rPh sb="6" eb="8">
      <t>ダンセイ</t>
    </rPh>
    <phoneticPr fontId="35"/>
  </si>
  <si>
    <t>（⑲＋㉑）
女性　</t>
    <rPh sb="6" eb="8">
      <t>ジョセイ</t>
    </rPh>
    <phoneticPr fontId="35"/>
  </si>
  <si>
    <t>（㉓＋㉕）
男性</t>
    <rPh sb="6" eb="8">
      <t>ダンセイ</t>
    </rPh>
    <phoneticPr fontId="35"/>
  </si>
  <si>
    <t>（㉔＋㉖）
女性</t>
    <rPh sb="6" eb="8">
      <t>ジョセイ</t>
    </rPh>
    <phoneticPr fontId="35"/>
  </si>
  <si>
    <t>（㉘＋㉚）
男性</t>
    <rPh sb="6" eb="8">
      <t>ダンセイ</t>
    </rPh>
    <phoneticPr fontId="35"/>
  </si>
  <si>
    <t>（㉙＋㉛）
女性</t>
    <rPh sb="6" eb="8">
      <t>ジョセイ</t>
    </rPh>
    <phoneticPr fontId="35"/>
  </si>
  <si>
    <t>（㉝＋㉟）
男性</t>
    <rPh sb="6" eb="8">
      <t>ダンセイ</t>
    </rPh>
    <phoneticPr fontId="35"/>
  </si>
  <si>
    <t>（㉞＋㊱）
女性</t>
    <rPh sb="6" eb="8">
      <t>ジョセイ</t>
    </rPh>
    <phoneticPr fontId="35"/>
  </si>
  <si>
    <t>（㊳＋㊵）
男性</t>
    <rPh sb="6" eb="8">
      <t>ダンセイ</t>
    </rPh>
    <phoneticPr fontId="35"/>
  </si>
  <si>
    <t>（㊴＋㊶）
女性</t>
    <rPh sb="6" eb="8">
      <t>ジョセイ</t>
    </rPh>
    <phoneticPr fontId="35"/>
  </si>
  <si>
    <t>（㊸＋㊺）
男性</t>
    <rPh sb="6" eb="8">
      <t>ダンセイ</t>
    </rPh>
    <phoneticPr fontId="35"/>
  </si>
  <si>
    <t>（㊹＋㊻）
女性</t>
    <rPh sb="6" eb="8">
      <t>ジョセイ</t>
    </rPh>
    <phoneticPr fontId="35"/>
  </si>
  <si>
    <t>平成２６年１０月１日現在</t>
  </si>
  <si>
    <t>国（地域）別順位</t>
    <rPh sb="5" eb="6">
      <t>ベツ</t>
    </rPh>
    <phoneticPr fontId="35"/>
  </si>
  <si>
    <t>Ⅶ　東欧・
　　旧ソ連</t>
    <rPh sb="8" eb="9">
      <t>キュウ</t>
    </rPh>
    <rPh sb="10" eb="11">
      <t>レン</t>
    </rPh>
    <phoneticPr fontId="4"/>
  </si>
  <si>
    <t>男性</t>
  </si>
  <si>
    <t>男性</t>
    <phoneticPr fontId="35"/>
  </si>
  <si>
    <t>女性</t>
    <rPh sb="0" eb="1">
      <t>オンナ</t>
    </rPh>
    <phoneticPr fontId="35"/>
  </si>
  <si>
    <t>（⑬+⑮）
男性</t>
  </si>
  <si>
    <t>（⑭+⑯）
女性</t>
  </si>
  <si>
    <t>増減率</t>
  </si>
  <si>
    <t>増減率</t>
    <phoneticPr fontId="35"/>
  </si>
  <si>
    <t>増減数</t>
  </si>
  <si>
    <t>増減数</t>
    <phoneticPr fontId="35"/>
  </si>
  <si>
    <t>前年比</t>
    <rPh sb="0" eb="3">
      <t>ゼンネンヒ</t>
    </rPh>
    <phoneticPr fontId="35"/>
  </si>
  <si>
    <t>本人
（③+④）</t>
    <rPh sb="0" eb="2">
      <t>ホンニン</t>
    </rPh>
    <phoneticPr fontId="35"/>
  </si>
  <si>
    <t>同居家族
（⑤+⑥）　　　</t>
    <phoneticPr fontId="35"/>
  </si>
  <si>
    <t>本人
（⑧+⑨）</t>
    <phoneticPr fontId="35"/>
  </si>
  <si>
    <t>同居家族
（⑩+⑪）</t>
    <phoneticPr fontId="35"/>
  </si>
  <si>
    <t>本人
（⑬+⑭）</t>
    <phoneticPr fontId="35"/>
  </si>
  <si>
    <t>同居家族
（⑮+⑯）</t>
    <phoneticPr fontId="35"/>
  </si>
  <si>
    <t>本人
（⑱＋⑲）</t>
    <phoneticPr fontId="35"/>
  </si>
  <si>
    <t>同居家族
（⑳＋㉑）</t>
    <phoneticPr fontId="35"/>
  </si>
  <si>
    <t>本人
（㉓＋㉔）</t>
    <phoneticPr fontId="35"/>
  </si>
  <si>
    <t>同居家族
（㉕＋㉖）</t>
    <phoneticPr fontId="35"/>
  </si>
  <si>
    <t>本人
（㉘＋㉙）</t>
    <phoneticPr fontId="35"/>
  </si>
  <si>
    <t>同居家族
（㉚＋㉛）</t>
    <phoneticPr fontId="35"/>
  </si>
  <si>
    <t>本人
（㉝＋㉞）</t>
    <phoneticPr fontId="35"/>
  </si>
  <si>
    <t>同居家族
（㉟＋㊱）</t>
    <phoneticPr fontId="35"/>
  </si>
  <si>
    <t>本人
（㊳＋㊴）</t>
    <phoneticPr fontId="35"/>
  </si>
  <si>
    <t>同居家族
（㊵＋㊶）</t>
    <phoneticPr fontId="35"/>
  </si>
  <si>
    <t>本人
（㊸＋㊹）</t>
    <phoneticPr fontId="35"/>
  </si>
  <si>
    <t>同居家族
（㊺＋㊻）</t>
    <phoneticPr fontId="35"/>
  </si>
  <si>
    <t>性別</t>
    <rPh sb="0" eb="2">
      <t>セイベツ</t>
    </rPh>
    <phoneticPr fontId="35"/>
  </si>
  <si>
    <t>（⑨+⑪）
女性</t>
    <phoneticPr fontId="35"/>
  </si>
  <si>
    <t>（⑧+⑩）
男性</t>
    <phoneticPr fontId="35"/>
  </si>
  <si>
    <t>（④＋⑥）
女性　②</t>
    <phoneticPr fontId="35"/>
  </si>
  <si>
    <t>（③＋⑤）
男性 ①</t>
    <phoneticPr fontId="35"/>
  </si>
  <si>
    <t>男性　㉘</t>
    <phoneticPr fontId="35"/>
  </si>
  <si>
    <t>女性　㉙</t>
    <rPh sb="0" eb="1">
      <t>オンナ</t>
    </rPh>
    <phoneticPr fontId="35"/>
  </si>
  <si>
    <t>男性　㉚</t>
    <phoneticPr fontId="35"/>
  </si>
  <si>
    <t>女性　㉛</t>
    <rPh sb="0" eb="1">
      <t>オンナ</t>
    </rPh>
    <phoneticPr fontId="35"/>
  </si>
  <si>
    <t>男性　③</t>
    <phoneticPr fontId="35"/>
  </si>
  <si>
    <t>女性　④</t>
    <rPh sb="0" eb="1">
      <t>オンナ</t>
    </rPh>
    <phoneticPr fontId="35"/>
  </si>
  <si>
    <t>男性　⑤</t>
    <phoneticPr fontId="35"/>
  </si>
  <si>
    <t>女性　⑥</t>
    <rPh sb="0" eb="1">
      <t>オンナ</t>
    </rPh>
    <phoneticPr fontId="35"/>
  </si>
  <si>
    <t>男性　⑧</t>
    <phoneticPr fontId="35"/>
  </si>
  <si>
    <t>女性　⑨</t>
    <rPh sb="0" eb="1">
      <t>オンナ</t>
    </rPh>
    <phoneticPr fontId="35"/>
  </si>
  <si>
    <t>男性　⑩</t>
    <phoneticPr fontId="35"/>
  </si>
  <si>
    <t>女性　⑪</t>
    <rPh sb="0" eb="1">
      <t>オンナ</t>
    </rPh>
    <phoneticPr fontId="35"/>
  </si>
  <si>
    <t>男性　⑬</t>
    <phoneticPr fontId="35"/>
  </si>
  <si>
    <t>女性　⑭</t>
    <rPh sb="0" eb="1">
      <t>オンナ</t>
    </rPh>
    <phoneticPr fontId="35"/>
  </si>
  <si>
    <t>男性　⑮</t>
    <phoneticPr fontId="35"/>
  </si>
  <si>
    <t>女性　⑯</t>
    <rPh sb="0" eb="1">
      <t>オンナ</t>
    </rPh>
    <phoneticPr fontId="35"/>
  </si>
  <si>
    <t>男性　⑱</t>
    <phoneticPr fontId="35"/>
  </si>
  <si>
    <t>女性　⑲</t>
    <rPh sb="0" eb="1">
      <t>オンナ</t>
    </rPh>
    <phoneticPr fontId="35"/>
  </si>
  <si>
    <t>男性　⑳</t>
    <phoneticPr fontId="35"/>
  </si>
  <si>
    <t>女性　㉑</t>
    <rPh sb="0" eb="1">
      <t>オンナ</t>
    </rPh>
    <phoneticPr fontId="35"/>
  </si>
  <si>
    <t>男性　㉓</t>
    <phoneticPr fontId="35"/>
  </si>
  <si>
    <t>女性　㉔</t>
    <rPh sb="0" eb="1">
      <t>オンナ</t>
    </rPh>
    <phoneticPr fontId="35"/>
  </si>
  <si>
    <t>男性　㉕</t>
    <phoneticPr fontId="35"/>
  </si>
  <si>
    <t>女性　㉖</t>
    <rPh sb="0" eb="1">
      <t>オンナ</t>
    </rPh>
    <phoneticPr fontId="35"/>
  </si>
  <si>
    <t>男性　㉝</t>
    <phoneticPr fontId="35"/>
  </si>
  <si>
    <t>女性　㉞</t>
    <rPh sb="0" eb="1">
      <t>オンナ</t>
    </rPh>
    <phoneticPr fontId="35"/>
  </si>
  <si>
    <t>男性　㉟</t>
    <phoneticPr fontId="35"/>
  </si>
  <si>
    <t>女性　㊱</t>
    <rPh sb="0" eb="1">
      <t>オンナ</t>
    </rPh>
    <phoneticPr fontId="35"/>
  </si>
  <si>
    <t>男性　㊳</t>
    <phoneticPr fontId="35"/>
  </si>
  <si>
    <t>女性　㊴</t>
    <rPh sb="0" eb="1">
      <t>オンナ</t>
    </rPh>
    <phoneticPr fontId="35"/>
  </si>
  <si>
    <t>男性　㊵</t>
    <phoneticPr fontId="35"/>
  </si>
  <si>
    <t>女性　㊶</t>
    <rPh sb="0" eb="1">
      <t>オンナ</t>
    </rPh>
    <phoneticPr fontId="35"/>
  </si>
  <si>
    <t>男性　㊸</t>
    <phoneticPr fontId="35"/>
  </si>
  <si>
    <t>女性　㊹</t>
    <rPh sb="0" eb="1">
      <t>オンナ</t>
    </rPh>
    <phoneticPr fontId="35"/>
  </si>
  <si>
    <t>男性　㊺</t>
    <phoneticPr fontId="35"/>
  </si>
  <si>
    <t>女性　㊻</t>
    <rPh sb="0" eb="1">
      <t>オンナ</t>
    </rPh>
    <phoneticPr fontId="35"/>
  </si>
  <si>
    <t>地域割合</t>
    <phoneticPr fontId="35"/>
  </si>
  <si>
    <r>
      <rPr>
        <sz val="8"/>
        <color theme="1"/>
        <rFont val="ＭＳ Ｐゴシック"/>
        <family val="3"/>
        <charset val="128"/>
      </rPr>
      <t>（⑰+㉒+㉗+㉜+㊲+㊷）</t>
    </r>
    <r>
      <rPr>
        <b/>
        <sz val="10"/>
        <color theme="1"/>
        <rFont val="ＭＳ Ｐゴシック"/>
        <family val="3"/>
        <charset val="128"/>
      </rPr>
      <t xml:space="preserve">
</t>
    </r>
    <r>
      <rPr>
        <sz val="11"/>
        <color theme="1"/>
        <rFont val="ＭＳ Ｐゴシック"/>
        <family val="3"/>
        <charset val="128"/>
      </rPr>
      <t>合計</t>
    </r>
    <r>
      <rPr>
        <b/>
        <sz val="11"/>
        <color theme="1"/>
        <rFont val="ＭＳ Ｐゴシック"/>
        <family val="3"/>
        <charset val="128"/>
      </rPr>
      <t xml:space="preserve"> </t>
    </r>
    <r>
      <rPr>
        <sz val="10"/>
        <color theme="1"/>
        <rFont val="ＭＳ Ｐゴシック"/>
        <family val="3"/>
        <charset val="128"/>
      </rPr>
      <t>⑫ （⑬～⑯）</t>
    </r>
    <rPh sb="14" eb="16">
      <t>ゴウケイ</t>
    </rPh>
    <phoneticPr fontId="35"/>
  </si>
  <si>
    <r>
      <t>（２）－４　留学生</t>
    </r>
    <r>
      <rPr>
        <sz val="8"/>
        <color rgb="FF0070C0"/>
        <rFont val="ＭＳ Ｐゴシック"/>
        <family val="3"/>
        <charset val="128"/>
      </rPr>
      <t>・</t>
    </r>
    <r>
      <rPr>
        <sz val="11"/>
        <color rgb="FF0070C0"/>
        <rFont val="ＭＳ Ｐゴシック"/>
        <family val="3"/>
        <charset val="128"/>
      </rPr>
      <t>研究者</t>
    </r>
    <r>
      <rPr>
        <sz val="8"/>
        <color rgb="FF0070C0"/>
        <rFont val="ＭＳ Ｐゴシック"/>
        <family val="3"/>
        <charset val="128"/>
      </rPr>
      <t>・</t>
    </r>
    <r>
      <rPr>
        <sz val="11"/>
        <color rgb="FF0070C0"/>
        <rFont val="ＭＳ Ｐゴシック"/>
        <family val="3"/>
        <charset val="128"/>
      </rPr>
      <t>教師</t>
    </r>
    <phoneticPr fontId="35"/>
  </si>
  <si>
    <t>（注）エストニア、ラトビア及びリトアニアの地域区分を「東欧・旧ソ連」から「西欧」へ変更しています。</t>
    <phoneticPr fontId="35"/>
  </si>
  <si>
    <t>日系企業総数　（（１）＋（２）＋（３））</t>
    <phoneticPr fontId="35"/>
  </si>
  <si>
    <r>
      <t xml:space="preserve">（❶～❼）
</t>
    </r>
    <r>
      <rPr>
        <b/>
        <sz val="13"/>
        <color theme="1"/>
        <rFont val="ＭＳ Ｐゴシック"/>
        <family val="3"/>
        <charset val="128"/>
      </rPr>
      <t>総数</t>
    </r>
    <r>
      <rPr>
        <sz val="13"/>
        <color theme="1"/>
        <rFont val="ＭＳ Ｐゴシック"/>
        <family val="3"/>
        <charset val="128"/>
      </rPr>
      <t>（拠点数）</t>
    </r>
    <phoneticPr fontId="35"/>
  </si>
  <si>
    <t>❻
日本人が海外で興した企業</t>
    <rPh sb="2" eb="5">
      <t>ニホンジン</t>
    </rPh>
    <rPh sb="6" eb="8">
      <t>カイガイ</t>
    </rPh>
    <rPh sb="9" eb="10">
      <t>オコ</t>
    </rPh>
    <rPh sb="12" eb="14">
      <t>キギョウ</t>
    </rPh>
    <phoneticPr fontId="35"/>
  </si>
  <si>
    <t>平成２６年１０月１日現在</t>
    <phoneticPr fontId="35"/>
  </si>
  <si>
    <t>前年比（増減率）</t>
    <rPh sb="4" eb="6">
      <t>ゾウゲン</t>
    </rPh>
    <rPh sb="6" eb="7">
      <t>リツ</t>
    </rPh>
    <phoneticPr fontId="35"/>
  </si>
  <si>
    <t>前年比（増減数）</t>
  </si>
  <si>
    <t>前年比（増減数）</t>
    <phoneticPr fontId="35"/>
  </si>
  <si>
    <t>２．３．1   地域別在留邦人数推移</t>
    <rPh sb="15" eb="16">
      <t>カズ</t>
    </rPh>
    <phoneticPr fontId="35"/>
  </si>
  <si>
    <t>２．３．２   地域別永住者数推移</t>
    <rPh sb="14" eb="15">
      <t>カズ</t>
    </rPh>
    <phoneticPr fontId="35"/>
  </si>
  <si>
    <t>２．３．３   地域別長期滞在者数推移</t>
    <rPh sb="16" eb="17">
      <t>カズ</t>
    </rPh>
    <phoneticPr fontId="35"/>
  </si>
  <si>
    <t>２．５ 年齢別在留邦人数</t>
    <rPh sb="4" eb="6">
      <t>ネンレイ</t>
    </rPh>
    <rPh sb="6" eb="7">
      <t>ベツ</t>
    </rPh>
    <rPh sb="7" eb="9">
      <t>ザイリュウ</t>
    </rPh>
    <rPh sb="9" eb="11">
      <t>ホウジン</t>
    </rPh>
    <rPh sb="11" eb="12">
      <t>カズ</t>
    </rPh>
    <phoneticPr fontId="40"/>
  </si>
  <si>
    <t>２．６  長期滞在者の地域別職業構成</t>
    <rPh sb="5" eb="7">
      <t>チョウキ</t>
    </rPh>
    <phoneticPr fontId="40"/>
  </si>
  <si>
    <r>
      <t>２．９  就学別・地域別在留邦人(学齢期)子女数</t>
    </r>
    <r>
      <rPr>
        <b/>
        <sz val="11"/>
        <color theme="1"/>
        <rFont val="ＭＳ Ｐゴシック"/>
        <family val="3"/>
        <charset val="128"/>
        <scheme val="minor"/>
      </rPr>
      <t>(長期滞在者)</t>
    </r>
    <rPh sb="5" eb="7">
      <t>シュウガク</t>
    </rPh>
    <phoneticPr fontId="40"/>
  </si>
  <si>
    <r>
      <t>２．９．１ 　地域別在留邦人(学齢期)子女数</t>
    </r>
    <r>
      <rPr>
        <b/>
        <sz val="14"/>
        <color theme="1"/>
        <rFont val="ＭＳ Ｐゴシック"/>
        <family val="3"/>
        <charset val="128"/>
        <scheme val="minor"/>
      </rPr>
      <t>(長期滞在者)推移</t>
    </r>
    <rPh sb="7" eb="10">
      <t>チイキベツ</t>
    </rPh>
    <rPh sb="29" eb="31">
      <t>スイイ</t>
    </rPh>
    <phoneticPr fontId="40"/>
  </si>
  <si>
    <t>２．９．２ 　小学生子女数(長期滞在者)推移</t>
    <rPh sb="7" eb="10">
      <t>ショウガクセイ</t>
    </rPh>
    <rPh sb="10" eb="12">
      <t>シジョ</t>
    </rPh>
    <rPh sb="11" eb="12">
      <t>シュウコ</t>
    </rPh>
    <rPh sb="12" eb="13">
      <t>カズ</t>
    </rPh>
    <rPh sb="20" eb="22">
      <t>スイイ</t>
    </rPh>
    <phoneticPr fontId="40"/>
  </si>
  <si>
    <t>２．９．３ 　中学生子女数(長期滞在者)推移</t>
    <rPh sb="7" eb="10">
      <t>チュウガクセイ</t>
    </rPh>
    <rPh sb="10" eb="12">
      <t>シジョ</t>
    </rPh>
    <rPh sb="11" eb="12">
      <t>シュウコ</t>
    </rPh>
    <rPh sb="12" eb="13">
      <t>カズ</t>
    </rPh>
    <rPh sb="20" eb="22">
      <t>スイイ</t>
    </rPh>
    <phoneticPr fontId="40"/>
  </si>
  <si>
    <t>上位７か国の在留邦人数推移</t>
    <rPh sb="0" eb="2">
      <t>ジョウイ</t>
    </rPh>
    <rPh sb="4" eb="5">
      <t>コク</t>
    </rPh>
    <rPh sb="6" eb="8">
      <t>ザイリュウ</t>
    </rPh>
    <rPh sb="8" eb="10">
      <t>ホウジン</t>
    </rPh>
    <rPh sb="10" eb="11">
      <t>カズ</t>
    </rPh>
    <rPh sb="11" eb="13">
      <t>スイイ</t>
    </rPh>
    <phoneticPr fontId="40"/>
  </si>
  <si>
    <t>３．３   地域別日系企業（拠点）数推移</t>
    <rPh sb="9" eb="11">
      <t>ニッケイ</t>
    </rPh>
    <rPh sb="11" eb="13">
      <t>キギョウ</t>
    </rPh>
    <rPh sb="17" eb="18">
      <t>カズ</t>
    </rPh>
    <phoneticPr fontId="35"/>
  </si>
  <si>
    <t>３．５  在外公館別日系企業（拠点）数推移</t>
    <rPh sb="5" eb="7">
      <t>ザイガイ</t>
    </rPh>
    <rPh sb="7" eb="9">
      <t>コウカン</t>
    </rPh>
    <rPh sb="10" eb="12">
      <t>ニッケイ</t>
    </rPh>
    <rPh sb="12" eb="14">
      <t>キギョウ</t>
    </rPh>
    <rPh sb="15" eb="17">
      <t>キョテン</t>
    </rPh>
    <phoneticPr fontId="35"/>
  </si>
  <si>
    <t>３．４  国（地域）別日系企業（拠点）数上位５０位推移</t>
    <rPh sb="11" eb="13">
      <t>ニッケイ</t>
    </rPh>
    <rPh sb="13" eb="15">
      <t>キギョウ</t>
    </rPh>
    <rPh sb="16" eb="18">
      <t>キョテン</t>
    </rPh>
    <rPh sb="19" eb="20">
      <t>スウ</t>
    </rPh>
    <phoneticPr fontId="35"/>
  </si>
  <si>
    <r>
      <rPr>
        <sz val="8"/>
        <color theme="1"/>
        <rFont val="ＭＳ Ｐゴシック"/>
        <family val="3"/>
        <charset val="128"/>
      </rPr>
      <t>（⑰+㉒+㉗+㉜+㊲+㊷）</t>
    </r>
    <r>
      <rPr>
        <b/>
        <sz val="10"/>
        <color theme="1"/>
        <rFont val="ＭＳ Ｐゴシック"/>
        <family val="3"/>
        <charset val="128"/>
      </rPr>
      <t xml:space="preserve">
</t>
    </r>
    <r>
      <rPr>
        <sz val="11"/>
        <color theme="1"/>
        <rFont val="ＭＳ Ｐゴシック"/>
        <family val="3"/>
        <charset val="128"/>
      </rPr>
      <t>合計</t>
    </r>
    <r>
      <rPr>
        <b/>
        <sz val="11"/>
        <color theme="1"/>
        <rFont val="ＭＳ Ｐゴシック"/>
        <family val="3"/>
        <charset val="128"/>
      </rPr>
      <t xml:space="preserve">  </t>
    </r>
    <r>
      <rPr>
        <sz val="10"/>
        <color theme="1"/>
        <rFont val="ＭＳ Ｐゴシック"/>
        <family val="3"/>
        <charset val="128"/>
      </rPr>
      <t>⑫ （⑬～⑯）</t>
    </r>
    <rPh sb="14" eb="16">
      <t>ゴウケイ</t>
    </rPh>
    <phoneticPr fontId="35"/>
  </si>
  <si>
    <t>Ⅶ　東欧・旧ソ連</t>
    <rPh sb="2" eb="4">
      <t>トウオウ</t>
    </rPh>
    <phoneticPr fontId="35"/>
  </si>
  <si>
    <t xml:space="preserve">東欧・旧ソ連          </t>
    <phoneticPr fontId="40"/>
  </si>
  <si>
    <t>東欧・旧ソ連</t>
    <phoneticPr fontId="40"/>
  </si>
  <si>
    <t>東欧・旧ソ連</t>
    <phoneticPr fontId="40"/>
  </si>
  <si>
    <t>東欧・旧ソ連</t>
    <phoneticPr fontId="40"/>
  </si>
  <si>
    <t>東欧・旧ソ連</t>
    <phoneticPr fontId="40"/>
  </si>
  <si>
    <t>東欧・旧ソ連</t>
    <phoneticPr fontId="40"/>
  </si>
  <si>
    <t>東欧・旧ソ連</t>
    <phoneticPr fontId="40"/>
  </si>
  <si>
    <t>（注１）在外公館が複数の国・地域を管轄している場合（６．「在外公館の管轄区域区分」を参照）は、兼轄国・地域、属領を加算して集計しています。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9" eb="31">
      <t>ザイガイ</t>
    </rPh>
    <rPh sb="31" eb="33">
      <t>コウカン</t>
    </rPh>
    <rPh sb="34" eb="36">
      <t>カンカツ</t>
    </rPh>
    <rPh sb="36" eb="38">
      <t>クイキ</t>
    </rPh>
    <rPh sb="38" eb="40">
      <t>クブン</t>
    </rPh>
    <rPh sb="42" eb="44">
      <t>サンショウ</t>
    </rPh>
    <rPh sb="47" eb="49">
      <t>ケンカツ</t>
    </rPh>
    <rPh sb="49" eb="50">
      <t>コク</t>
    </rPh>
    <rPh sb="51" eb="53">
      <t>チイキ</t>
    </rPh>
    <rPh sb="54" eb="56">
      <t>ゾクリョウ</t>
    </rPh>
    <rPh sb="57" eb="59">
      <t>カサン</t>
    </rPh>
    <rPh sb="61" eb="63">
      <t>シュウケイ</t>
    </rPh>
    <phoneticPr fontId="35"/>
  </si>
  <si>
    <t>（注１）在外公館が複数の国・地域を管轄している場合（６．「在外公館の管轄区域区分」を参照）は、兼轄国・地域、属領を加算して集計しています。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9" eb="31">
      <t>ザイガイ</t>
    </rPh>
    <rPh sb="31" eb="33">
      <t>コウカン</t>
    </rPh>
    <rPh sb="34" eb="36">
      <t>カンカツ</t>
    </rPh>
    <rPh sb="36" eb="38">
      <t>クイキ</t>
    </rPh>
    <rPh sb="38" eb="40">
      <t>クブン</t>
    </rPh>
    <rPh sb="42" eb="44">
      <t>サンショウ</t>
    </rPh>
    <rPh sb="47" eb="49">
      <t>ケンカツ</t>
    </rPh>
    <rPh sb="49" eb="50">
      <t>コク</t>
    </rPh>
    <rPh sb="51" eb="53">
      <t>チイキ</t>
    </rPh>
    <rPh sb="57" eb="59">
      <t>カサン</t>
    </rPh>
    <rPh sb="61" eb="63">
      <t>シュウケイ</t>
    </rPh>
    <phoneticPr fontId="35"/>
  </si>
  <si>
    <t>男性</t>
    <phoneticPr fontId="6"/>
  </si>
  <si>
    <t>女性</t>
    <rPh sb="0" eb="2">
      <t>ジョセイ</t>
    </rPh>
    <phoneticPr fontId="6"/>
  </si>
  <si>
    <t>計</t>
    <rPh sb="0" eb="1">
      <t>ケイ</t>
    </rPh>
    <phoneticPr fontId="6"/>
  </si>
  <si>
    <t>６０歳以上</t>
    <rPh sb="2" eb="3">
      <t>サイ</t>
    </rPh>
    <rPh sb="3" eb="5">
      <t>イジョウ</t>
    </rPh>
    <phoneticPr fontId="6"/>
  </si>
  <si>
    <t>５０歳代</t>
    <rPh sb="2" eb="4">
      <t>サイダイ</t>
    </rPh>
    <phoneticPr fontId="6"/>
  </si>
  <si>
    <t>４０歳代</t>
    <phoneticPr fontId="6"/>
  </si>
  <si>
    <t>３０歳代</t>
    <phoneticPr fontId="6"/>
  </si>
  <si>
    <t>２０歳代</t>
    <phoneticPr fontId="6"/>
  </si>
  <si>
    <t>２０歳未満</t>
    <phoneticPr fontId="6"/>
  </si>
  <si>
    <t>東欧・旧ソ連</t>
    <rPh sb="3" eb="4">
      <t>キュウ</t>
    </rPh>
    <rPh sb="5" eb="6">
      <t>レン</t>
    </rPh>
    <phoneticPr fontId="35"/>
  </si>
  <si>
    <t>東欧・旧ソ連</t>
    <rPh sb="3" eb="4">
      <t>キュウ</t>
    </rPh>
    <rPh sb="5" eb="6">
      <t>レン</t>
    </rPh>
    <phoneticPr fontId="40"/>
  </si>
  <si>
    <t>東欧・旧ソ連</t>
    <phoneticPr fontId="40"/>
  </si>
  <si>
    <t>東欧・旧ソ連</t>
    <phoneticPr fontId="40"/>
  </si>
  <si>
    <t>平成２７年要約版</t>
    <rPh sb="5" eb="7">
      <t>ヨウヤク</t>
    </rPh>
    <rPh sb="7" eb="8">
      <t>バン</t>
    </rPh>
    <phoneticPr fontId="21"/>
  </si>
  <si>
    <t>（平成２６年（２０１４年）１０月１日現在）</t>
    <rPh sb="11" eb="12">
      <t>ネン</t>
    </rPh>
    <phoneticPr fontId="21"/>
  </si>
  <si>
    <t>２．３．１　　地域別在留邦人数推移</t>
    <rPh sb="7" eb="10">
      <t>チイキベツ</t>
    </rPh>
    <rPh sb="10" eb="12">
      <t>ザイリュウ</t>
    </rPh>
    <rPh sb="12" eb="14">
      <t>ホウジン</t>
    </rPh>
    <rPh sb="14" eb="15">
      <t>カズ</t>
    </rPh>
    <rPh sb="15" eb="17">
      <t>スイイ</t>
    </rPh>
    <phoneticPr fontId="21"/>
  </si>
  <si>
    <t>２．３．２　　地域別永住者数推移</t>
    <rPh sb="7" eb="10">
      <t>チイキベツ</t>
    </rPh>
    <rPh sb="10" eb="13">
      <t>エイジュウシャ</t>
    </rPh>
    <rPh sb="13" eb="14">
      <t>カズ</t>
    </rPh>
    <rPh sb="14" eb="16">
      <t>スイイ</t>
    </rPh>
    <phoneticPr fontId="21"/>
  </si>
  <si>
    <t>２．３．３　　地域別長期滞在者数推移</t>
    <rPh sb="7" eb="10">
      <t>チイキベツ</t>
    </rPh>
    <rPh sb="10" eb="12">
      <t>チョウキ</t>
    </rPh>
    <rPh sb="12" eb="14">
      <t>タイザイ</t>
    </rPh>
    <rPh sb="14" eb="15">
      <t>モノ</t>
    </rPh>
    <rPh sb="15" eb="16">
      <t>カズ</t>
    </rPh>
    <rPh sb="16" eb="18">
      <t>スイイ</t>
    </rPh>
    <phoneticPr fontId="21"/>
  </si>
  <si>
    <t>２．９．１　　在留邦人(学齢期)子女数推移</t>
    <rPh sb="19" eb="21">
      <t>スイイ</t>
    </rPh>
    <phoneticPr fontId="21"/>
  </si>
  <si>
    <t>２．９．２　　小学生子女数推移</t>
    <rPh sb="7" eb="10">
      <t>ショウガクセイ</t>
    </rPh>
    <rPh sb="10" eb="12">
      <t>シジョ</t>
    </rPh>
    <rPh sb="12" eb="13">
      <t>カズ</t>
    </rPh>
    <rPh sb="13" eb="15">
      <t>スイイ</t>
    </rPh>
    <phoneticPr fontId="21"/>
  </si>
  <si>
    <t>２．９．３　　中学生子女数推移</t>
    <rPh sb="7" eb="8">
      <t>ナカ</t>
    </rPh>
    <phoneticPr fontId="21"/>
  </si>
  <si>
    <t>２．６　　長期滞在者の地域別職業構成</t>
    <rPh sb="5" eb="7">
      <t>チョウキ</t>
    </rPh>
    <rPh sb="7" eb="10">
      <t>タイザイシャ</t>
    </rPh>
    <rPh sb="11" eb="14">
      <t>チイキベツ</t>
    </rPh>
    <rPh sb="14" eb="16">
      <t>ショクギョウ</t>
    </rPh>
    <rPh sb="16" eb="18">
      <t>コウセイ</t>
    </rPh>
    <phoneticPr fontId="21"/>
  </si>
  <si>
    <t>２．５　　年齢別在留邦人数</t>
    <rPh sb="5" eb="7">
      <t>ネンレイ</t>
    </rPh>
    <rPh sb="7" eb="8">
      <t>ベツ</t>
    </rPh>
    <rPh sb="8" eb="10">
      <t>ザイリュウ</t>
    </rPh>
    <rPh sb="10" eb="12">
      <t>ホウジン</t>
    </rPh>
    <rPh sb="12" eb="13">
      <t>カズ</t>
    </rPh>
    <phoneticPr fontId="21"/>
  </si>
  <si>
    <t>３．４　　国別日系企業（拠点）数上位５０位推移</t>
    <rPh sb="5" eb="7">
      <t>コクベツ</t>
    </rPh>
    <rPh sb="16" eb="18">
      <t>ジョウイ</t>
    </rPh>
    <rPh sb="20" eb="21">
      <t>イ</t>
    </rPh>
    <phoneticPr fontId="21"/>
  </si>
  <si>
    <t>３．５　　在外公館別日系企業（拠点）数推移</t>
    <rPh sb="5" eb="7">
      <t>ザイガイ</t>
    </rPh>
    <rPh sb="7" eb="9">
      <t>コウカン</t>
    </rPh>
    <rPh sb="9" eb="10">
      <t>ベツ</t>
    </rPh>
    <phoneticPr fontId="21"/>
  </si>
  <si>
    <t>２．９　　就学別・地域別在留邦人(学齢期)子女数</t>
    <rPh sb="5" eb="7">
      <t>シュウガク</t>
    </rPh>
    <rPh sb="7" eb="8">
      <t>ベツ</t>
    </rPh>
    <rPh sb="9" eb="12">
      <t>チイキベツ</t>
    </rPh>
    <rPh sb="17" eb="20">
      <t>ガクレイキ</t>
    </rPh>
    <rPh sb="21" eb="23">
      <t>シジョ</t>
    </rPh>
    <rPh sb="23" eb="24">
      <t>カズ</t>
    </rPh>
    <phoneticPr fontId="21"/>
  </si>
  <si>
    <t>２．７．１　　国別在留邦人数上位５０位推移</t>
    <rPh sb="7" eb="8">
      <t>コク</t>
    </rPh>
    <rPh sb="8" eb="9">
      <t>ベツ</t>
    </rPh>
    <rPh sb="9" eb="11">
      <t>ザイリュウ</t>
    </rPh>
    <rPh sb="11" eb="13">
      <t>ホウジン</t>
    </rPh>
    <rPh sb="13" eb="14">
      <t>カズ</t>
    </rPh>
    <rPh sb="14" eb="16">
      <t>ジョウイ</t>
    </rPh>
    <rPh sb="18" eb="19">
      <t>イ</t>
    </rPh>
    <rPh sb="19" eb="21">
      <t>スイイ</t>
    </rPh>
    <phoneticPr fontId="21"/>
  </si>
  <si>
    <t>２．７．２　　国別永住者数上位５０位推移　　　</t>
    <rPh sb="9" eb="12">
      <t>エイジュウシャ</t>
    </rPh>
    <phoneticPr fontId="21"/>
  </si>
  <si>
    <t>２．７．３　　国別長期滞在者数上位５０位推移</t>
    <rPh sb="9" eb="11">
      <t>チョウキ</t>
    </rPh>
    <rPh sb="11" eb="14">
      <t>タイザイシャ</t>
    </rPh>
    <phoneticPr fontId="21"/>
  </si>
  <si>
    <t>Ⅳ　中米</t>
    <rPh sb="2" eb="4">
      <t>チュウベイ</t>
    </rPh>
    <phoneticPr fontId="21"/>
  </si>
  <si>
    <t>Ⅶ　東欧・旧ソ連</t>
    <rPh sb="2" eb="4">
      <t>トウオウ</t>
    </rPh>
    <rPh sb="5" eb="6">
      <t>キュウ</t>
    </rPh>
    <rPh sb="7" eb="8">
      <t>レン</t>
    </rPh>
    <phoneticPr fontId="21"/>
  </si>
  <si>
    <t>海外在留邦人数調査統計 （平成２７年要約版）</t>
    <rPh sb="18" eb="20">
      <t>ヨウヤク</t>
    </rPh>
    <rPh sb="20" eb="21">
      <t>バン</t>
    </rPh>
    <phoneticPr fontId="21"/>
  </si>
  <si>
    <t>（平成２６年（２０１４年）１０月１日現在）</t>
    <rPh sb="1" eb="3">
      <t>ヘイセイ</t>
    </rPh>
    <rPh sb="5" eb="6">
      <t>ネン</t>
    </rPh>
    <rPh sb="11" eb="12">
      <t>ネン</t>
    </rPh>
    <rPh sb="15" eb="16">
      <t>ツキ</t>
    </rPh>
    <rPh sb="17" eb="18">
      <t>ヒ</t>
    </rPh>
    <rPh sb="18" eb="20">
      <t>ゲンザイ</t>
    </rPh>
    <phoneticPr fontId="35"/>
  </si>
  <si>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　本統計要約版には、地域別（アジアなど）、国別及び在外公館別の在留邦人数と日系企業数（拠点数）を記載しています。州（県・省・郡）別・都市別の在留邦人数及び日系企業数（拠点数）については、 本年中に政府刊行物として出版予定の詳細版をご覧ください。
●　本要約版の各数値は確定値のため、  誤植を除き、 原則として詳細版の統計数字と同じ数値となります。
●　過去の海外在留邦人数調査統計速報版／要約版（PDF形式）は、外務省ホームページ(http://www.mofa.go.jp/mofaj/toko/tokei/hojin/)に掲載されています。また、本要約版に掲載した統計表については、Excel形式のファイルにて、同ホームページより別途ダウンロードすることも可能です。同Excelファイルには、過去１０年間の在留邦人数を併記することにより、利用者の利便性を高めています。
●　詳細版につきましては、書店などで購入できる他、国立国会図書館、又は都道府県立図書館、東京都内の区立中央図書館にて閲覧することができます。外務省ホームページに掲載もしますので、ダウンロードが可能になります。
</t>
    <rPh sb="59" eb="62">
      <t>ガイムショウ</t>
    </rPh>
    <rPh sb="63" eb="65">
      <t>カイガイ</t>
    </rPh>
    <rPh sb="65" eb="67">
      <t>ザイリュウ</t>
    </rPh>
    <rPh sb="67" eb="69">
      <t>ホウジン</t>
    </rPh>
    <rPh sb="69" eb="70">
      <t>カズ</t>
    </rPh>
    <rPh sb="70" eb="72">
      <t>チョウサ</t>
    </rPh>
    <rPh sb="72" eb="74">
      <t>トウケイ</t>
    </rPh>
    <rPh sb="77" eb="79">
      <t>メイキ</t>
    </rPh>
    <rPh sb="139" eb="141">
      <t>イカ</t>
    </rPh>
    <rPh sb="171" eb="173">
      <t>レンラク</t>
    </rPh>
    <rPh sb="197" eb="198">
      <t>ショウ</t>
    </rPh>
    <rPh sb="224" eb="226">
      <t>ヨウヤク</t>
    </rPh>
    <rPh sb="251" eb="253">
      <t>ザイリュウ</t>
    </rPh>
    <rPh sb="253" eb="255">
      <t>ホウジン</t>
    </rPh>
    <rPh sb="255" eb="256">
      <t>カズ</t>
    </rPh>
    <rPh sb="257" eb="259">
      <t>ニッケイ</t>
    </rPh>
    <rPh sb="259" eb="261">
      <t>キギョウ</t>
    </rPh>
    <rPh sb="263" eb="265">
      <t>キョテン</t>
    </rPh>
    <rPh sb="265" eb="266">
      <t>カズ</t>
    </rPh>
    <rPh sb="268" eb="270">
      <t>キサイ</t>
    </rPh>
    <rPh sb="336" eb="337">
      <t>ラン</t>
    </rPh>
    <rPh sb="346" eb="348">
      <t>ヨウヤク</t>
    </rPh>
    <rPh sb="350" eb="351">
      <t>カク</t>
    </rPh>
    <rPh sb="352" eb="353">
      <t>アタイ</t>
    </rPh>
    <rPh sb="387" eb="388">
      <t>アタイ</t>
    </rPh>
    <rPh sb="415" eb="417">
      <t>ヨウヤク</t>
    </rPh>
    <rPh sb="417" eb="418">
      <t>ハン</t>
    </rPh>
    <rPh sb="497" eb="499">
      <t>ヨウヤク</t>
    </rPh>
    <rPh sb="556" eb="557">
      <t>ドウ</t>
    </rPh>
    <rPh sb="688" eb="690">
      <t>ケイサイ</t>
    </rPh>
    <rPh sb="704" eb="706">
      <t>カノウ</t>
    </rPh>
    <phoneticPr fontId="21"/>
  </si>
  <si>
    <r>
      <t>【注】  「出張駐在官事務所」は、平成２６年８月１日付で「領事事務所」に変更されています（除くジョホール・バル出張駐在官事務所）。</t>
    </r>
    <r>
      <rPr>
        <b/>
        <sz val="14"/>
        <rFont val="ＭＳ Ｐ明朝"/>
        <family val="1"/>
        <charset val="128"/>
      </rPr>
      <t/>
    </r>
    <rPh sb="17" eb="19">
      <t>ヘイセイ</t>
    </rPh>
    <rPh sb="21" eb="22">
      <t>ネン</t>
    </rPh>
    <rPh sb="23" eb="24">
      <t>ツキ</t>
    </rPh>
    <rPh sb="25" eb="26">
      <t>ヒ</t>
    </rPh>
    <rPh sb="26" eb="27">
      <t>ヅ</t>
    </rPh>
    <rPh sb="29" eb="31">
      <t>リョウジ</t>
    </rPh>
    <rPh sb="31" eb="34">
      <t>ジムショ</t>
    </rPh>
    <rPh sb="36" eb="38">
      <t>ヘンコウ</t>
    </rPh>
    <rPh sb="45" eb="46">
      <t>ノゾ</t>
    </rPh>
    <phoneticPr fontId="21"/>
  </si>
  <si>
    <r>
      <rPr>
        <b/>
        <sz val="14"/>
        <rFont val="ＭＳ Ｐ明朝"/>
        <family val="1"/>
        <charset val="128"/>
      </rPr>
      <t>(エ)  在外公館別</t>
    </r>
    <r>
      <rPr>
        <sz val="11"/>
        <rFont val="ＭＳ Ｐ明朝"/>
        <family val="1"/>
        <charset val="128"/>
      </rPr>
      <t xml:space="preserve">
 　 一つの国に複数の在外公館等が置かれている場合、大使館、総領事館には公館名の冒頭を1マス空け、（大使館または総領事館の出張事務所である）領事事務所（【注】）には（親公館の後に記載の上、）事務所名の冒頭を２マス空けて記載しています。</t>
    </r>
    <phoneticPr fontId="35"/>
  </si>
  <si>
    <r>
      <rPr>
        <b/>
        <sz val="14"/>
        <rFont val="ＭＳ Ｐ明朝"/>
        <family val="1"/>
        <charset val="128"/>
      </rPr>
      <t>(ウ)  国（地域）別</t>
    </r>
    <r>
      <rPr>
        <sz val="11"/>
        <color indexed="0"/>
        <rFont val="ＭＳ Ｐ明朝"/>
        <family val="1"/>
        <charset val="128"/>
      </rPr>
      <t xml:space="preserve">
　地域毎に、国（地域）名を５０音順で掲載しています。
　なお、国（地域）名のところにある「全体の割合」（例：0.64％、5.66％）及び「地域割合」（例：2.19％、8.05％）は、その国（例：インド）の在留邦人数・日系企業数（拠点数）の全体（全世界）における割合、当該地域（例：アジア）における割合をそれぞれ示します。
　また、国（地域）名のところにある「順位」（例：22、3）は、その国（地域）（例：インド）の在留邦人数・日系企業数（拠点数）の全体（全世界）における順位を示します。 </t>
    </r>
    <rPh sb="7" eb="9">
      <t>チイキ</t>
    </rPh>
    <rPh sb="43" eb="44">
      <t>クニ</t>
    </rPh>
    <rPh sb="78" eb="79">
      <t>オヨ</t>
    </rPh>
    <rPh sb="81" eb="83">
      <t>チイキ</t>
    </rPh>
    <rPh sb="83" eb="85">
      <t>ワリアイ</t>
    </rPh>
    <rPh sb="105" eb="106">
      <t>クニ</t>
    </rPh>
    <rPh sb="191" eb="193">
      <t>ジュンイ</t>
    </rPh>
    <rPh sb="195" eb="196">
      <t>レイ</t>
    </rPh>
    <rPh sb="206" eb="207">
      <t>クニ</t>
    </rPh>
    <rPh sb="208" eb="210">
      <t>チイキ</t>
    </rPh>
    <phoneticPr fontId="21"/>
  </si>
  <si>
    <t>　  在外公館名のところにある「全体の割合」（例：0.38％、1.82％）、「地域割合」（例：1.29％、2.60％）及び「自国割合」（例：58.74％、32.24％）は、その公館（例：在インド大使館）の在留邦人数・日系企業数（拠点数）の全体（全世界）における割合、当該地域（例：アジア）における割合、その国（例：インド）における割合をそれぞれ示します。</t>
    <rPh sb="88" eb="90">
      <t>コウカン</t>
    </rPh>
    <rPh sb="93" eb="94">
      <t>ザイ</t>
    </rPh>
    <rPh sb="97" eb="100">
      <t>タイシカン</t>
    </rPh>
    <phoneticPr fontId="35"/>
  </si>
  <si>
    <t>【注】  在留邦人数上位の５０都市も含め、州（県・省・郡）別及び都市別の在留邦人数・日系企業数（拠点数）については、 本年中に政府刊行物として出版予定の詳細版をご覧ください。</t>
    <phoneticPr fontId="35"/>
  </si>
  <si>
    <t>(イ)  現地法人化されている日系企業</t>
    <phoneticPr fontId="35"/>
  </si>
  <si>
    <t xml:space="preserve">　（d） 日本人が海外に渡って興した企業    </t>
    <phoneticPr fontId="35"/>
  </si>
  <si>
    <t>　以下の方を指します。ただし、その主たる目的が留学、研究にある者は下記（１０）に分類しました。
(ア) 僧侶、宣教師
(イ)  文芸家、著述家（上記（８）に含まれる者は除きます。）
(ウ)  弁護士、会計士
(エ)  碁、将棋、茶道、華道、日本舞踊、琴、尺八、三味線、柔道、空手、合気道師範等</t>
    <rPh sb="1" eb="3">
      <t>イカ</t>
    </rPh>
    <phoneticPr fontId="35"/>
  </si>
  <si>
    <t>　以下の方を指します。
(ア)  公費及び私費の留学生
(イ)  大学、 研究所その他の教育、 研究機関において教育又は研究に従事している者
(ウ)  日本語などの教師 （日本人学校等の在外教育施設に政府より派遣されている者は下記 （１１）（キ）に分類しました。）</t>
    <rPh sb="1" eb="3">
      <t>イカ</t>
    </rPh>
    <phoneticPr fontId="35"/>
  </si>
  <si>
    <r>
      <t>　本邦企業（または日本人）が海外に設立した現地法人を指します。「</t>
    </r>
    <r>
      <rPr>
        <b/>
        <sz val="11"/>
        <rFont val="ＭＳ Ｐ明朝"/>
        <family val="1"/>
        <charset val="128"/>
      </rPr>
      <t>本邦企業が海外に設立した現地法人</t>
    </r>
    <r>
      <rPr>
        <sz val="11"/>
        <color indexed="0"/>
        <rFont val="ＭＳ Ｐ明朝"/>
        <family val="1"/>
        <charset val="128"/>
      </rPr>
      <t>」と「</t>
    </r>
    <r>
      <rPr>
        <b/>
        <sz val="11"/>
        <rFont val="ＭＳ Ｐ明朝"/>
        <family val="1"/>
        <charset val="128"/>
      </rPr>
      <t>日本人が海外に渡って興した企業</t>
    </r>
    <r>
      <rPr>
        <sz val="11"/>
        <color indexed="0"/>
        <rFont val="ＭＳ Ｐ明朝"/>
        <family val="1"/>
        <charset val="128"/>
      </rPr>
      <t>」の二つに区分されます。
【注】当該企業が海外に設立された後、 本邦企業が撤退し、 海外資本のみで運営されている場合を除きます。</t>
    </r>
    <rPh sb="9" eb="12">
      <t>ニホンジン</t>
    </rPh>
    <rPh sb="26" eb="27">
      <t>サ</t>
    </rPh>
    <rPh sb="68" eb="69">
      <t>フタ</t>
    </rPh>
    <rPh sb="71" eb="73">
      <t>クブン</t>
    </rPh>
    <phoneticPr fontId="35"/>
  </si>
  <si>
    <t>（１７）日本人が海外に渡って興した企業　</t>
    <rPh sb="4" eb="7">
      <t>ニホンジン</t>
    </rPh>
    <rPh sb="8" eb="10">
      <t>カイガイ</t>
    </rPh>
    <rPh sb="11" eb="12">
      <t>ワタ</t>
    </rPh>
    <rPh sb="14" eb="15">
      <t>オコ</t>
    </rPh>
    <phoneticPr fontId="35"/>
  </si>
  <si>
    <t>　日本人が、本邦企業とは関係なく、海外に渡って興した企業を指します。 
【注１】本邦には親会社はありませんが、設立後、本邦に支店等を設置している場合があります。
【注２】「日本人が海外に渡って興した企業」 には、海外で生まれた日本国籍を所持する２世、３世等が興した会社についても、これに含めて集計しています。</t>
    <rPh sb="6" eb="8">
      <t>ホンポウ</t>
    </rPh>
    <rPh sb="8" eb="10">
      <t>キギョウ</t>
    </rPh>
    <rPh sb="12" eb="14">
      <t>カンケイ</t>
    </rPh>
    <rPh sb="40" eb="42">
      <t>ホンポウ</t>
    </rPh>
    <rPh sb="44" eb="45">
      <t>オヤ</t>
    </rPh>
    <rPh sb="45" eb="47">
      <t>カイシャ</t>
    </rPh>
    <rPh sb="55" eb="57">
      <t>セツリツ</t>
    </rPh>
    <rPh sb="57" eb="58">
      <t>アト</t>
    </rPh>
    <rPh sb="59" eb="61">
      <t>ホンポウ</t>
    </rPh>
    <rPh sb="62" eb="64">
      <t>シテン</t>
    </rPh>
    <rPh sb="64" eb="65">
      <t>ナド</t>
    </rPh>
    <rPh sb="66" eb="68">
      <t>セッチ</t>
    </rPh>
    <rPh sb="72" eb="74">
      <t>バアイ</t>
    </rPh>
    <rPh sb="118" eb="120">
      <t>ショジ</t>
    </rPh>
    <phoneticPr fontId="35"/>
  </si>
  <si>
    <t xml:space="preserve">国連開発計画（UNDP） </t>
    <phoneticPr fontId="35"/>
  </si>
  <si>
    <t xml:space="preserve">国連環境計画（UNEP） </t>
    <phoneticPr fontId="35"/>
  </si>
  <si>
    <t xml:space="preserve">国連難民高等弁務官事務所（UNHCR） </t>
    <phoneticPr fontId="35"/>
  </si>
  <si>
    <t xml:space="preserve">経済協力開発機構（OECD） </t>
    <phoneticPr fontId="35"/>
  </si>
  <si>
    <t xml:space="preserve">国連児童基金（UNICEF） </t>
    <phoneticPr fontId="35"/>
  </si>
  <si>
    <t xml:space="preserve">国際金融公社（IFC） </t>
    <phoneticPr fontId="35"/>
  </si>
  <si>
    <t xml:space="preserve">国際司法裁判所（ICJ） </t>
    <phoneticPr fontId="35"/>
  </si>
  <si>
    <t xml:space="preserve">国際復興開発銀行（IBRD） </t>
    <phoneticPr fontId="35"/>
  </si>
  <si>
    <r>
      <rPr>
        <b/>
        <sz val="14"/>
        <rFont val="ＭＳ Ｐ明朝"/>
        <family val="1"/>
        <charset val="128"/>
      </rPr>
      <t>１．２     調査の方法</t>
    </r>
    <r>
      <rPr>
        <sz val="11"/>
        <rFont val="ＭＳ Ｐ明朝"/>
        <family val="1"/>
        <charset val="128"/>
      </rPr>
      <t xml:space="preserve">
　 本統計は、わが国在外公館が平成２６年（２０１４年）１０月１日現在、それぞれの管轄区域（兼轄国及び属領も含む） 内に在留する邦人数、進出している日系企業数（拠点数）を調査した結果を集計したものです （発表の年度から、 「</t>
    </r>
    <r>
      <rPr>
        <b/>
        <sz val="11"/>
        <rFont val="ＭＳ Ｐ明朝"/>
        <family val="1"/>
        <charset val="128"/>
      </rPr>
      <t>平成２７年要約版</t>
    </r>
    <r>
      <rPr>
        <sz val="11"/>
        <rFont val="ＭＳ Ｐ明朝"/>
        <family val="1"/>
        <charset val="128"/>
      </rPr>
      <t>」としています）。
　 なお、</t>
    </r>
    <r>
      <rPr>
        <b/>
        <sz val="11"/>
        <rFont val="ＭＳ Ｐ明朝"/>
        <family val="1"/>
        <charset val="128"/>
      </rPr>
      <t>台湾</t>
    </r>
    <r>
      <rPr>
        <sz val="11"/>
        <rFont val="ＭＳ Ｐ明朝"/>
        <family val="1"/>
        <charset val="128"/>
      </rPr>
      <t>については公益財団法人交流協会に、</t>
    </r>
    <r>
      <rPr>
        <b/>
        <sz val="11"/>
        <rFont val="ＭＳ Ｐ明朝"/>
        <family val="1"/>
        <charset val="128"/>
      </rPr>
      <t>南極</t>
    </r>
    <r>
      <rPr>
        <sz val="11"/>
        <rFont val="ＭＳ Ｐ明朝"/>
        <family val="1"/>
        <charset val="128"/>
      </rPr>
      <t>については文部科学省に調査を委嘱しま した。
　 在留邦人数の調査に際しては、 前記のとおり旅券法の定めにより在外公館に提出されている「在留届」を基礎資料として利用しましたが、在留届を提出・更新していない邦人も多数いることが想定されるため、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t>
    </r>
    <rPh sb="56" eb="57">
      <t>ク</t>
    </rPh>
    <rPh sb="130" eb="132">
      <t>ヨウヤク</t>
    </rPh>
    <phoneticPr fontId="35"/>
  </si>
  <si>
    <r>
      <rPr>
        <b/>
        <sz val="14"/>
        <rFont val="ＭＳ Ｐ明朝"/>
        <family val="1"/>
        <charset val="128"/>
      </rPr>
      <t>(イ)  地域別</t>
    </r>
    <r>
      <rPr>
        <sz val="11"/>
        <color indexed="0"/>
        <rFont val="ＭＳ Ｐ明朝"/>
        <family val="1"/>
        <charset val="128"/>
      </rPr>
      <t xml:space="preserve">
　世界中を１０の地域（アジア、大洋州、北米、中米、南米、西欧、東欧・旧ソ連、中東、アフリカ、南極）に分けて掲載しています。
　なお、地域名のところにある「全体の割合」（例：29.41％、70.29％）は、その地域（例：アジア）の在留邦人数・日系企業数（拠点数）の全体（全世界）における割合を示します。</t>
    </r>
    <r>
      <rPr>
        <b/>
        <sz val="14"/>
        <rFont val="ＭＳ Ｐ明朝"/>
        <family val="1"/>
        <charset val="128"/>
      </rPr>
      <t/>
    </r>
    <rPh sb="7" eb="8">
      <t>ベツ</t>
    </rPh>
    <rPh sb="75" eb="77">
      <t>チイキ</t>
    </rPh>
    <rPh sb="77" eb="78">
      <t>ナ</t>
    </rPh>
    <rPh sb="93" eb="94">
      <t>レイ</t>
    </rPh>
    <rPh sb="113" eb="115">
      <t>チイキ</t>
    </rPh>
    <rPh sb="123" eb="125">
      <t>ザイリュウ</t>
    </rPh>
    <rPh sb="125" eb="127">
      <t>ホウジン</t>
    </rPh>
    <rPh sb="127" eb="128">
      <t>カズ</t>
    </rPh>
    <rPh sb="129" eb="131">
      <t>ニッケイ</t>
    </rPh>
    <rPh sb="131" eb="133">
      <t>キギョウ</t>
    </rPh>
    <rPh sb="133" eb="134">
      <t>カズ</t>
    </rPh>
    <rPh sb="135" eb="137">
      <t>キョテン</t>
    </rPh>
    <rPh sb="137" eb="138">
      <t>カズ</t>
    </rPh>
    <rPh sb="151" eb="153">
      <t>ワリアイ</t>
    </rPh>
    <rPh sb="154" eb="155">
      <t>シメ</t>
    </rPh>
    <phoneticPr fontId="21"/>
  </si>
  <si>
    <t xml:space="preserve">   在外公館別の在留邦人数・日系企業数（拠点数）（兼轄国及び属領も含む） の順位は、「２．８ 在外公館別在留邦人数推移」、「３．５ 在外公館別日系企業（拠点）数推移」をご覧ください。</t>
    <phoneticPr fontId="35"/>
  </si>
  <si>
    <r>
      <rPr>
        <b/>
        <sz val="14"/>
        <rFont val="ＭＳ Ｐ明朝"/>
        <family val="1"/>
        <charset val="128"/>
      </rPr>
      <t>（２）長期滞在者数</t>
    </r>
    <r>
      <rPr>
        <b/>
        <sz val="11"/>
        <color rgb="FF0070C0"/>
        <rFont val="ＭＳ Ｐ明朝"/>
        <family val="1"/>
        <charset val="128"/>
      </rPr>
      <t xml:space="preserve"> </t>
    </r>
    <r>
      <rPr>
        <b/>
        <sz val="11"/>
        <rFont val="ＭＳ Ｐ明朝"/>
        <family val="1"/>
        <charset val="128"/>
      </rPr>
      <t xml:space="preserve">  
　</t>
    </r>
    <r>
      <rPr>
        <sz val="11"/>
        <rFont val="ＭＳ Ｐ明朝"/>
        <family val="1"/>
        <charset val="128"/>
      </rPr>
      <t xml:space="preserve">「長期滞在者」は、前述のとおり８５万３，６８７人（前年比１万４，１７１人の増加）で、在留邦人全体の約６６％を占めています。 </t>
    </r>
    <r>
      <rPr>
        <b/>
        <sz val="11"/>
        <rFont val="ＭＳ Ｐ明朝"/>
        <family val="1"/>
        <charset val="128"/>
      </rPr>
      <t xml:space="preserve">
</t>
    </r>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前年比増減率では、約１．６９％の増加でした。この５年間で長期滞在者は、約１３％（９万４，８９９人）増加しています。</t>
    </r>
    <r>
      <rPr>
        <b/>
        <sz val="11"/>
        <rFont val="ＭＳ Ｐ明朝"/>
        <family val="1"/>
        <charset val="128"/>
      </rPr>
      <t xml:space="preserve">
</t>
    </r>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男女別では、「男性」が４５万２，０９４人（約５３％）、「女性」が４０万１，５９３人（約４７％）であり、「男性」が「女性」を上回っています。
　「男性」の内訳は、「民間企業関係者」本人が約５１％（２３万２，００８人）で最も多く、次いで「民間企業関係者」同居家族約１３％（６万２８２人）、「留学生・研究者・教師」本人約１３％（５万９，９８０人）、「その他（無職など）」同居家族約５．９％（２万６，６４０人）の順となっています。
　「女性」の内訳は、「民間企業関係者」同居家族が約３４％（１３万４，５４６人）で最も多く、次いで「留学生・研究者・教師」本人約２３％（９万２，２４３人）、「その他（無職など）」本人約１４％（５万７，８０２人）、「民間企業関係者」本人約８．０％（３万２，２７６人）の順となっています。
　前年比の増減数では、「女性」が７，５６２人、「男性」が６，６０９人それぞれ増加しています。内訳は、「民間企業関係者」本人男性（４，９４１人）、同同居家族女性（１，８３３人）、「留学生・研究者・教師」本人女性（１，８６２人）などが増加する一方、「民間企業関係者」同居家族男性（１，５３７人）、「留学生・研究者・教師」同居家族女性（１９４人）などが減少しました。</t>
    </r>
    <r>
      <rPr>
        <b/>
        <sz val="14"/>
        <rFont val="ＭＳ Ｐゴシック"/>
        <family val="3"/>
        <charset val="128"/>
        <scheme val="minor"/>
      </rPr>
      <t/>
    </r>
    <rPh sb="3" eb="5">
      <t>チョウキ</t>
    </rPh>
    <rPh sb="5" eb="7">
      <t>タイザイ</t>
    </rPh>
    <rPh sb="7" eb="8">
      <t>モノ</t>
    </rPh>
    <rPh sb="23" eb="25">
      <t>ゼンジュツ</t>
    </rPh>
    <rPh sb="39" eb="42">
      <t>ゼンネンヒ</t>
    </rPh>
    <rPh sb="43" eb="44">
      <t>マン</t>
    </rPh>
    <rPh sb="51" eb="53">
      <t>ゾウカ</t>
    </rPh>
    <rPh sb="97" eb="98">
      <t>ヤク</t>
    </rPh>
    <rPh sb="230" eb="232">
      <t>ウチワケ</t>
    </rPh>
    <rPh sb="235" eb="237">
      <t>ミンカン</t>
    </rPh>
    <rPh sb="237" eb="239">
      <t>キギョウ</t>
    </rPh>
    <rPh sb="239" eb="242">
      <t>カンケイシャ</t>
    </rPh>
    <rPh sb="243" eb="245">
      <t>ホンニン</t>
    </rPh>
    <rPh sb="246" eb="247">
      <t>ヤク</t>
    </rPh>
    <rPh sb="262" eb="263">
      <t>モット</t>
    </rPh>
    <rPh sb="264" eb="265">
      <t>オオ</t>
    </rPh>
    <rPh sb="267" eb="268">
      <t>ツ</t>
    </rPh>
    <rPh sb="279" eb="281">
      <t>ドウキョ</t>
    </rPh>
    <rPh sb="281" eb="283">
      <t>カゾク</t>
    </rPh>
    <rPh sb="289" eb="290">
      <t>マン</t>
    </rPh>
    <rPh sb="293" eb="294">
      <t>ニン</t>
    </rPh>
    <rPh sb="297" eb="300">
      <t>リュウガクセイ</t>
    </rPh>
    <rPh sb="301" eb="304">
      <t>ケンキュウシャ</t>
    </rPh>
    <rPh sb="305" eb="307">
      <t>キョウシ</t>
    </rPh>
    <rPh sb="308" eb="310">
      <t>ホンニン</t>
    </rPh>
    <rPh sb="316" eb="317">
      <t>マン</t>
    </rPh>
    <rPh sb="322" eb="323">
      <t>ニン</t>
    </rPh>
    <rPh sb="328" eb="329">
      <t>タ</t>
    </rPh>
    <rPh sb="336" eb="338">
      <t>ドウキョ</t>
    </rPh>
    <rPh sb="338" eb="340">
      <t>カゾク</t>
    </rPh>
    <rPh sb="347" eb="348">
      <t>マン</t>
    </rPh>
    <rPh sb="353" eb="354">
      <t>ニン</t>
    </rPh>
    <rPh sb="356" eb="357">
      <t>ジュン</t>
    </rPh>
    <rPh sb="434" eb="435">
      <t>マン</t>
    </rPh>
    <rPh sb="440" eb="441">
      <t>ニン</t>
    </rPh>
    <rPh sb="462" eb="463">
      <t>マン</t>
    </rPh>
    <rPh sb="468" eb="469">
      <t>ニン</t>
    </rPh>
    <rPh sb="489" eb="490">
      <t>マン</t>
    </rPh>
    <rPh sb="495" eb="496">
      <t>ニン</t>
    </rPh>
    <rPh sb="529" eb="530">
      <t>ニン</t>
    </rPh>
    <rPh sb="546" eb="548">
      <t>ゾウカ</t>
    </rPh>
    <rPh sb="554" eb="556">
      <t>ウチワケ</t>
    </rPh>
    <phoneticPr fontId="35"/>
  </si>
  <si>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アジア」が長期滞在者の約４１％（３５万３，９６０人）を占め、平成１８年以降一貫して首位を維持しています。次いで、「北米」約３１％（２６万３，８３２人）、「西欧」約１７％（１４万７，７４６人）の順となっています。これら３地域で長期滞在者の９割を占めています。
　前年比の増減数では、「アジア」（１万４，１００人）、「西欧」（７，１３８人）などで長期滞在者が増加した一方、「北米」（８，５２３人）、「南米」（２４２人）、「アフリカ」（３３人）の地域で長期滞在者は減少しました。</t>
    </r>
    <r>
      <rPr>
        <b/>
        <sz val="14"/>
        <rFont val="ＭＳ Ｐゴシック"/>
        <family val="3"/>
        <charset val="128"/>
        <scheme val="minor"/>
      </rPr>
      <t/>
    </r>
    <rPh sb="45" eb="47">
      <t>ヘイセイ</t>
    </rPh>
    <rPh sb="49" eb="50">
      <t>ネン</t>
    </rPh>
    <rPh sb="134" eb="135">
      <t>ワリ</t>
    </rPh>
    <rPh sb="162" eb="163">
      <t>マン</t>
    </rPh>
    <phoneticPr fontId="35"/>
  </si>
  <si>
    <r>
      <rPr>
        <b/>
        <sz val="14"/>
        <color theme="1"/>
        <rFont val="ＭＳ Ｐ明朝"/>
        <family val="1"/>
        <charset val="128"/>
      </rPr>
      <t>（オ）職業別</t>
    </r>
    <r>
      <rPr>
        <sz val="11"/>
        <color theme="1"/>
        <rFont val="ＭＳ Ｐ明朝"/>
        <family val="1"/>
        <charset val="128"/>
      </rPr>
      <t xml:space="preserve">
　 職業別では、｢民間企業関係者」が長期滞在者の約５４％（４５万９，１１２人）で最も多く、次いで、「留学生・研究者・教師」約２１％（１８万２，４５７人）、「その他（無職など）」約１６％（１３万８，３７２人）、「自由業関係者」約５．３％（４万６，２４７人）、「政府関係者」約２．８％（２万３，８３４人）の順となっています。</t>
    </r>
    <r>
      <rPr>
        <b/>
        <sz val="14"/>
        <color theme="1"/>
        <rFont val="ＭＳ Ｐゴシック"/>
        <family val="3"/>
        <charset val="128"/>
        <scheme val="minor"/>
      </rPr>
      <t/>
    </r>
    <phoneticPr fontId="35"/>
  </si>
  <si>
    <r>
      <rPr>
        <sz val="11"/>
        <color theme="1"/>
        <rFont val="ＭＳ Ｐ明朝"/>
        <family val="1"/>
        <charset val="128"/>
      </rPr>
      <t>　 前年比の増減数では、「民間企業関係者」（６，５９５人）、「その他（無職など）」（３，４３３人）、「留学生・研究者・教師」（２，４７８人）、「自由業関係者」（１，７３９人）が増加した一方、「報道関係者」（６１人）、｢政府関係者」（１３人）が減少しました。</t>
    </r>
    <r>
      <rPr>
        <b/>
        <sz val="14"/>
        <color theme="1"/>
        <rFont val="ＭＳ Ｐゴシック"/>
        <family val="3"/>
        <charset val="128"/>
        <scheme val="minor"/>
      </rPr>
      <t/>
    </r>
    <phoneticPr fontId="35"/>
  </si>
  <si>
    <r>
      <rPr>
        <sz val="11"/>
        <color theme="1"/>
        <rFont val="ＭＳ Ｐ明朝"/>
        <family val="1"/>
        <charset val="128"/>
      </rPr>
      <t>　 ｢民間企業関係者」の前年比増減数では、「アジア」（１万９３５人）、「中米」（６１２人）、「中東」（１２７人）、「アフリカ」（１２０人）などの地域で増加した一方、「北米」（５，０５１人）、「西欧」（１９６人）、「東欧」（３０人）の地域で減少しました。国別では、「タイ」（３，６９８人）、「シンガポール」（３，５４０人）、「ベトナム」（１，２２５人）、「インドネシア」（１，１７３人）、「フランス」（１，１０７人）などで ｢民間企業関係者」が増加した一方、「米国」（５，１９６人）、「英国」（１，５７５人）、「中国」（１，２８４人）、「ベルギー」（３００人）などで ｢民間企業関係者」が減少しました。</t>
    </r>
    <r>
      <rPr>
        <b/>
        <sz val="14"/>
        <color theme="1"/>
        <rFont val="ＭＳ Ｐゴシック"/>
        <family val="3"/>
        <charset val="128"/>
        <scheme val="minor"/>
      </rPr>
      <t/>
    </r>
    <rPh sb="28" eb="29">
      <t>マン</t>
    </rPh>
    <rPh sb="47" eb="49">
      <t>チュウトウ</t>
    </rPh>
    <rPh sb="96" eb="98">
      <t>セイオウ</t>
    </rPh>
    <rPh sb="107" eb="109">
      <t>トウオウ</t>
    </rPh>
    <rPh sb="242" eb="244">
      <t>エイコク</t>
    </rPh>
    <phoneticPr fontId="35"/>
  </si>
  <si>
    <r>
      <rPr>
        <b/>
        <sz val="14"/>
        <color theme="1"/>
        <rFont val="ＭＳ Ｐ明朝"/>
        <family val="1"/>
        <charset val="128"/>
      </rPr>
      <t>（エ）国別</t>
    </r>
    <r>
      <rPr>
        <sz val="11"/>
        <color theme="1"/>
        <rFont val="ＭＳ Ｐ明朝"/>
        <family val="1"/>
        <charset val="128"/>
      </rPr>
      <t xml:space="preserve">
　国別では、「米国」に長期滞在者の約２８％（２４万４８１人）、「中国」に約１５％（１３万６８７人）がそれぞれ在留していて、両国で長期滞在者の４割以上を占めています。３位以降は、「タイ」約７．４％（６万３，０６１人）、「英国」約５．８％（４万９，６８３人）、「オーストラリア」約４．３％（３万６，４９４人）、「シンガポール」約４．０％（３万３，７３２人）、「フランス」約３．６％（３万８４８人）、「ドイツ」約３．５％（２万９，８７３人）、「韓国」約３．３％（２万８，５５８人）、「カナダ」約２．７％（２万３，３５０人）、「マレーシア」約２．４％（２万６３６人）の順となっています。これら１１か国で長期滞在者の８割を占めています。</t>
    </r>
    <phoneticPr fontId="35"/>
  </si>
  <si>
    <t>　前年比の増減数では、「フランス」（５，１０４人）、「タイ」（４，９１８人）、「シンガポール」（４，５４６人）などで長期滞在者が増加した一方、「米国」（７，２１６人）、「中国」（１，５５６人）、「韓国」（１，３４７人）、「カナダ」（１，３０７人）などで長期滞在者は減少しました。</t>
    <phoneticPr fontId="35"/>
  </si>
  <si>
    <t>　 「留学生・研究者・教師」の前年比増減数では、「西欧」（４，４３１人）、「大洋州」（７７６人）、「アジア」（３０２人）などの地域で増加した一方、「北米」（３，１５２人）、「南米」（７１人）などの地域で減少しました。国別では、「フランス」（２，１６０人）、「英国」（１，０５５人）、「ドイツ」（８７８人）、「オーストラリア」（５７９人）などで ｢留学生・研究者・教師」が増加した一方、「米国」（１，６８１人）、「カナダ」（１，４７１人）、「中国」（５８６人）、「フィジー」（１４８人）、「韓国」（１１６人）などで ｢留学生・研究者・教師」が減少しました。</t>
    <phoneticPr fontId="35"/>
  </si>
  <si>
    <t xml:space="preserve">   「自由業関係者」の前年比増減数では、「アジア」（９６０人）、「西欧」（８１７人）、「大洋州」（９８人）などの地域で増加した一方、「北米」（９７人）、「南米」（３９人）などの地域で減少しました。国別では、「フランス」（５０９人）、「タイ」（１９２人）、「シンガポール」（１８０人）、「ドイツ」（１６８人）、「マレーシア」（１０２人）などで ｢自由業関係者」が増加した一方、「ベルギー」（７４人）、「ペルー」（６１人）、「カナダ」（５７人）、「米国」（４０人）などで ｢自由業関係者」は減少しました。</t>
    <rPh sb="34" eb="36">
      <t>セイオウ</t>
    </rPh>
    <rPh sb="64" eb="66">
      <t>イッポウ</t>
    </rPh>
    <rPh sb="99" eb="101">
      <t>クニベツ</t>
    </rPh>
    <rPh sb="181" eb="183">
      <t>ゾウカ</t>
    </rPh>
    <rPh sb="185" eb="187">
      <t>イッポウ</t>
    </rPh>
    <phoneticPr fontId="35"/>
  </si>
  <si>
    <r>
      <rPr>
        <b/>
        <sz val="14"/>
        <rFont val="ＭＳ Ｐ明朝"/>
        <family val="1"/>
        <charset val="128"/>
      </rPr>
      <t>（エ）国別</t>
    </r>
    <r>
      <rPr>
        <b/>
        <sz val="11"/>
        <rFont val="ＭＳ Ｐ明朝"/>
        <family val="1"/>
        <charset val="128"/>
      </rPr>
      <t xml:space="preserve">
   </t>
    </r>
    <r>
      <rPr>
        <sz val="11"/>
        <rFont val="ＭＳ Ｐ明朝"/>
        <family val="1"/>
        <charset val="128"/>
      </rPr>
      <t>国別では、「米国」に永住者の約４０％（１７万３，７６６人）、「ブラジル」に約１２％（５万６８９人）がそれぞれ在留していて、両国で永住者の５割以上を占めています。３位以降は、「オーストラリア」約１１％（４万８，５８９人）、「カナダ」約９．１％（３万９，９０２人）、「英国」約４．０％（１万７，５７５人）、「アルゼンチン」約２．６％（１万１，２４６人）、「ドイツ」約２．３％（１万２９人）、「ニュージーランド」約２．０％（８，７８１人）、「韓国」約１．９％（８，１５０人）、「フランス」約１．７％（７，５０１人）の順となっています。これら１０か国で永住者の８割以上を占めています。</t>
    </r>
    <rPh sb="196" eb="197">
      <t>マン</t>
    </rPh>
    <rPh sb="287" eb="289">
      <t>イジョウ</t>
    </rPh>
    <phoneticPr fontId="35"/>
  </si>
  <si>
    <t xml:space="preserve">   前年比の増減数では、「米国」（８，８２４人）、「オーストラリア」（２，７２１人）、「カナダ」（２，２１０人）、「韓国」（１，３３６人）などで永住者が増加した一方、「ブラジル」（１，９９１人）、「マレーシア」（２５２人）、「アルゼンチン」（２０５人）、「パラグアイ」（１９９人）などで永住者は減少しました。</t>
    <rPh sb="7" eb="9">
      <t>ゾウゲン</t>
    </rPh>
    <rPh sb="9" eb="10">
      <t>カズ</t>
    </rPh>
    <rPh sb="14" eb="16">
      <t>ベイコク</t>
    </rPh>
    <phoneticPr fontId="35"/>
  </si>
  <si>
    <r>
      <rPr>
        <b/>
        <sz val="14"/>
        <rFont val="ＭＳ Ｐ明朝"/>
        <family val="1"/>
        <charset val="128"/>
      </rPr>
      <t>（３）永住者数</t>
    </r>
    <r>
      <rPr>
        <b/>
        <sz val="11"/>
        <rFont val="ＭＳ Ｐ明朝"/>
        <family val="1"/>
        <charset val="128"/>
      </rPr>
      <t xml:space="preserve">   
　 </t>
    </r>
    <r>
      <rPr>
        <sz val="11"/>
        <rFont val="ＭＳ Ｐ明朝"/>
        <family val="1"/>
        <charset val="128"/>
      </rPr>
      <t xml:space="preserve">「永住者」は、前述のとおり４３万６，４８８人（前年比１万７，７４１人の増加）で在留邦人全体の約３４％を占めています。 </t>
    </r>
    <r>
      <rPr>
        <b/>
        <sz val="11"/>
        <rFont val="ＭＳ Ｐ明朝"/>
        <family val="1"/>
        <charset val="128"/>
      </rPr>
      <t xml:space="preserve">
</t>
    </r>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前年比増減率では、約４．２％の増加でした。この５年間で永住者は、約１４％（５万１，９１９人）増加しています。</t>
    </r>
    <r>
      <rPr>
        <b/>
        <sz val="14"/>
        <rFont val="ＭＳ Ｐゴシック"/>
        <family val="3"/>
        <charset val="128"/>
        <scheme val="minor"/>
      </rPr>
      <t/>
    </r>
    <rPh sb="3" eb="5">
      <t>エイジュウ</t>
    </rPh>
    <rPh sb="5" eb="6">
      <t>モノ</t>
    </rPh>
    <rPh sb="36" eb="39">
      <t>ゼンネンヒ</t>
    </rPh>
    <rPh sb="40" eb="41">
      <t>マン</t>
    </rPh>
    <rPh sb="94" eb="95">
      <t>ヤク</t>
    </rPh>
    <phoneticPr fontId="35"/>
  </si>
  <si>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男女別では、「男性」が１６万８，４０６人（約３９％）、「女性」が２６万８，０８２人（約６１％）であり、「女性」が「男性」を上回っています。
　前年比の増減数では、「男性」が６，４５６人、「女性」が１万１，２８５人それぞれ増加しています。</t>
    </r>
    <r>
      <rPr>
        <b/>
        <sz val="14"/>
        <rFont val="ＭＳ Ｐゴシック"/>
        <family val="3"/>
        <charset val="128"/>
        <scheme val="minor"/>
      </rPr>
      <t/>
    </r>
    <rPh sb="108" eb="109">
      <t>マン</t>
    </rPh>
    <phoneticPr fontId="35"/>
  </si>
  <si>
    <r>
      <rPr>
        <b/>
        <sz val="14"/>
        <color theme="1"/>
        <rFont val="ＭＳ Ｐ明朝"/>
        <family val="1"/>
        <charset val="128"/>
      </rPr>
      <t>（エ）国別</t>
    </r>
    <r>
      <rPr>
        <sz val="11"/>
        <color theme="1"/>
        <rFont val="ＭＳ Ｐ明朝"/>
        <family val="1"/>
        <charset val="128"/>
      </rPr>
      <t xml:space="preserve">
　国別では、「米国」に在留邦人全体の約３２％（４１万４，２４７人）、「中国」に約１０％（１３万３，９０２人）がそれぞれ在留していて、両国で在留邦人の４割以上を占めています。</t>
    </r>
    <phoneticPr fontId="35"/>
  </si>
  <si>
    <t>　ブラジルは、昭和５１年以降在留邦人数が逓減し、最多時（昭和５０年の１４万６，４８８人）の約３７％相当の人数となりました（次表参照）。</t>
    <rPh sb="49" eb="51">
      <t>ソウトウ</t>
    </rPh>
    <phoneticPr fontId="35"/>
  </si>
  <si>
    <t>　前年比の増減数では、「フランス」（５，７７０人）、「タイ」（５，０１５人）、「シンガポール」（４，９４４人）、「オーストラリア」（３，１０２人）、「ドイツ」（２，５０９人）などで在留邦人が増加した一方、「ブラジル」（１，８４０人）、「中国」（１，１７６人）、「ペルー」（３６４人）、「アルゼンチン」（３６０人）などで在留邦人が減少しました。</t>
    <rPh sb="118" eb="120">
      <t>チュウゴク</t>
    </rPh>
    <phoneticPr fontId="35"/>
  </si>
  <si>
    <t>【注１】　在外公館に提出されている「在留届」を基礎資料として算出。以下同じ。 
【注２】　アフガニスタン、イラク及びシリアについては、在留邦人の安全上の理由から邦人数等の公表を差し控えており、本統計には含まれていません。</t>
    <rPh sb="5" eb="7">
      <t>ザイガイ</t>
    </rPh>
    <rPh sb="7" eb="9">
      <t>コウカン</t>
    </rPh>
    <rPh sb="67" eb="69">
      <t>ザイリュウ</t>
    </rPh>
    <rPh sb="69" eb="71">
      <t>ホウジン</t>
    </rPh>
    <phoneticPr fontId="35"/>
  </si>
  <si>
    <r>
      <rPr>
        <b/>
        <sz val="14"/>
        <rFont val="ＭＳ Ｐ明朝"/>
        <family val="1"/>
        <charset val="128"/>
      </rPr>
      <t>（ウ）地域別</t>
    </r>
    <r>
      <rPr>
        <sz val="11"/>
        <color theme="1"/>
        <rFont val="ＭＳ Ｐ明朝"/>
        <family val="1"/>
        <charset val="128"/>
      </rPr>
      <t xml:space="preserve">
　地域別では、「北米」が在留邦人全体の約３７％（４７万７，５０７人）を占め、昭和６０年以降一貫して首位を維持しています。次いで、「アジア」約２９％（３７万９，４９８人）、「西欧」約１６％（２０万４，７１１人）の順となっています。これら３地域で全体の８割を占めています。</t>
    </r>
    <r>
      <rPr>
        <b/>
        <sz val="14"/>
        <rFont val="ＭＳ Ｐ明朝"/>
        <family val="1"/>
        <charset val="128"/>
      </rPr>
      <t/>
    </r>
    <rPh sb="3" eb="5">
      <t>チイキ</t>
    </rPh>
    <rPh sb="5" eb="6">
      <t>ベツ</t>
    </rPh>
    <rPh sb="8" eb="10">
      <t>チイキ</t>
    </rPh>
    <rPh sb="10" eb="11">
      <t>ベツ</t>
    </rPh>
    <rPh sb="15" eb="17">
      <t>ホクベイ</t>
    </rPh>
    <rPh sb="19" eb="21">
      <t>ザイリュウ</t>
    </rPh>
    <rPh sb="21" eb="23">
      <t>ホウジン</t>
    </rPh>
    <rPh sb="23" eb="25">
      <t>ゼンタイ</t>
    </rPh>
    <rPh sb="26" eb="27">
      <t>ヤク</t>
    </rPh>
    <rPh sb="33" eb="34">
      <t>マン</t>
    </rPh>
    <rPh sb="39" eb="40">
      <t>ニン</t>
    </rPh>
    <rPh sb="42" eb="43">
      <t>シ</t>
    </rPh>
    <rPh sb="50" eb="52">
      <t>イコウ</t>
    </rPh>
    <rPh sb="52" eb="54">
      <t>イッカン</t>
    </rPh>
    <rPh sb="56" eb="58">
      <t>シュイ</t>
    </rPh>
    <rPh sb="59" eb="61">
      <t>イジ</t>
    </rPh>
    <rPh sb="67" eb="68">
      <t>ツ</t>
    </rPh>
    <rPh sb="83" eb="84">
      <t>マン</t>
    </rPh>
    <rPh sb="93" eb="95">
      <t>セイオウ</t>
    </rPh>
    <rPh sb="103" eb="104">
      <t>マン</t>
    </rPh>
    <rPh sb="112" eb="113">
      <t>ジュン</t>
    </rPh>
    <rPh sb="125" eb="127">
      <t>チイキ</t>
    </rPh>
    <rPh sb="128" eb="130">
      <t>ゼンタイ</t>
    </rPh>
    <rPh sb="132" eb="133">
      <t>ワリ</t>
    </rPh>
    <rPh sb="134" eb="135">
      <t>シ</t>
    </rPh>
    <phoneticPr fontId="40"/>
  </si>
  <si>
    <r>
      <t>　前年比の増減数では、「アジア」（１万６，６２０人）、「西欧」（１万３０５人）、「大洋州」（３，８３６人）などの地域で在留邦人が増加した一方、「南米」（２，５４３人）では在留邦人が減少しました。</t>
    </r>
    <r>
      <rPr>
        <b/>
        <sz val="14"/>
        <rFont val="ＭＳ Ｐ明朝"/>
        <family val="1"/>
        <charset val="128"/>
      </rPr>
      <t/>
    </r>
    <rPh sb="18" eb="19">
      <t>マン</t>
    </rPh>
    <rPh sb="33" eb="34">
      <t>マン</t>
    </rPh>
    <rPh sb="56" eb="58">
      <t>チイキ</t>
    </rPh>
    <rPh sb="59" eb="61">
      <t>ザイリュウ</t>
    </rPh>
    <rPh sb="61" eb="63">
      <t>ホウジン</t>
    </rPh>
    <rPh sb="85" eb="87">
      <t>ザイリュウ</t>
    </rPh>
    <rPh sb="87" eb="89">
      <t>ホウジン</t>
    </rPh>
    <phoneticPr fontId="40"/>
  </si>
  <si>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北米」が永住者の約４９％（２１万３，６７５人）を占め、次いで、「南米」約１７％（７万２，４３２人）、「大洋州」約１４％（６万７２５人）、「西欧」約１３％（５万６，９６５人）の順となっています。これら４地域で永住者の９割以上を占めています。</t>
    </r>
    <r>
      <rPr>
        <b/>
        <sz val="14"/>
        <rFont val="ＭＳ Ｐゴシック"/>
        <family val="3"/>
        <charset val="128"/>
        <scheme val="minor"/>
      </rPr>
      <t/>
    </r>
    <rPh sb="67" eb="70">
      <t>タイヨウシュウ</t>
    </rPh>
    <rPh sb="124" eb="125">
      <t>ワリ</t>
    </rPh>
    <rPh sb="125" eb="127">
      <t>イジョウ</t>
    </rPh>
    <phoneticPr fontId="35"/>
  </si>
  <si>
    <r>
      <rPr>
        <sz val="11"/>
        <rFont val="ＭＳ Ｐ明朝"/>
        <family val="1"/>
        <charset val="128"/>
      </rPr>
      <t xml:space="preserve">  前年比の増減数では、「北米」（１万１，０３４人）、「西欧」（３，１６７人）、「大洋州」（３，１１２人）、「アジア」（２，５２０人）などの地域で永住者が増加した一方、「南米」（２，３０１人）地域で永住者は減少しました。</t>
    </r>
    <r>
      <rPr>
        <b/>
        <sz val="14"/>
        <rFont val="ＭＳ Ｐゴシック"/>
        <family val="3"/>
        <charset val="128"/>
        <scheme val="minor"/>
      </rPr>
      <t/>
    </r>
    <rPh sb="2" eb="5">
      <t>ゼンネンヒ</t>
    </rPh>
    <rPh sb="13" eb="15">
      <t>ホクベイ</t>
    </rPh>
    <rPh sb="24" eb="25">
      <t>ニン</t>
    </rPh>
    <rPh sb="70" eb="72">
      <t>チイキ</t>
    </rPh>
    <rPh sb="73" eb="75">
      <t>エイジュウ</t>
    </rPh>
    <rPh sb="75" eb="76">
      <t>モノ</t>
    </rPh>
    <rPh sb="77" eb="79">
      <t>ゾウカ</t>
    </rPh>
    <rPh sb="81" eb="83">
      <t>イッポウ</t>
    </rPh>
    <rPh sb="103" eb="105">
      <t>ゲンショウ</t>
    </rPh>
    <phoneticPr fontId="35"/>
  </si>
  <si>
    <r>
      <rPr>
        <b/>
        <sz val="14"/>
        <rFont val="ＭＳ Ｐ明朝"/>
        <family val="1"/>
        <charset val="128"/>
      </rPr>
      <t>（イ）男女別</t>
    </r>
    <r>
      <rPr>
        <sz val="11"/>
        <color theme="1"/>
        <rFont val="ＭＳ Ｐ明朝"/>
        <family val="1"/>
        <charset val="128"/>
      </rPr>
      <t xml:space="preserve">
　男女別では、「男性」が６２万５００人（約４８％）、「女性」が６６万９，６７５人（約５２％）であり、平成１１年以降一貫して「女性」が「男性」を上回っています。</t>
    </r>
    <r>
      <rPr>
        <b/>
        <sz val="14"/>
        <rFont val="ＭＳ Ｐ明朝"/>
        <family val="1"/>
        <charset val="128"/>
      </rPr>
      <t/>
    </r>
    <rPh sb="8" eb="10">
      <t>ダンジョ</t>
    </rPh>
    <rPh sb="10" eb="11">
      <t>ベツ</t>
    </rPh>
    <rPh sb="34" eb="36">
      <t>ジョセイ</t>
    </rPh>
    <rPh sb="40" eb="41">
      <t>マン</t>
    </rPh>
    <rPh sb="46" eb="47">
      <t>ニン</t>
    </rPh>
    <rPh sb="48" eb="49">
      <t>ヤク</t>
    </rPh>
    <rPh sb="62" eb="64">
      <t>イコウ</t>
    </rPh>
    <rPh sb="69" eb="71">
      <t>ジョセイ</t>
    </rPh>
    <rPh sb="74" eb="76">
      <t>ダンセイ</t>
    </rPh>
    <rPh sb="78" eb="80">
      <t>ウワマワ</t>
    </rPh>
    <phoneticPr fontId="40"/>
  </si>
  <si>
    <r>
      <rPr>
        <b/>
        <sz val="14"/>
        <rFont val="ＭＳ Ｐ明朝"/>
        <family val="1"/>
        <charset val="128"/>
      </rPr>
      <t>（１）在留邦人総数</t>
    </r>
    <r>
      <rPr>
        <sz val="11"/>
        <rFont val="ＭＳ Ｐ明朝"/>
        <family val="1"/>
        <charset val="128"/>
      </rPr>
      <t xml:space="preserve">   
　平成２６年(２０１４年）１０月１日現在の集計で、わが国の領土外に在留する邦人（日本人）の総数は、１２９万１７５人で、前年より３万１，９１２人(約２．５４％)の増加となり、本統計を開始した昭和４３年以降最多となりました。このうち、「長期滞在者」（３か月以上の海外在留者のうち、海外での生活は一時的なもので、いずれわが国に戻るつもりの邦人）は８５万３，６８７人（同１万４，１７１人（約１．６９％）の増加）で在留邦人全体の約６６％を占め、「永住者」（当該在留国等より永住権を認められており、生活の本拠をわが国から海外へ移した邦人）は４３万６，４８８人（同１万７，７４１人（約４．２４％）の増加）となっています。 </t>
    </r>
    <rPh sb="50" eb="52">
      <t>ホウジン</t>
    </rPh>
    <rPh sb="77" eb="78">
      <t>マン</t>
    </rPh>
    <rPh sb="85" eb="86">
      <t>ヤク</t>
    </rPh>
    <rPh sb="99" eb="100">
      <t>ホン</t>
    </rPh>
    <rPh sb="100" eb="102">
      <t>トウケイ</t>
    </rPh>
    <rPh sb="103" eb="105">
      <t>カイシ</t>
    </rPh>
    <rPh sb="107" eb="109">
      <t>ショウワ</t>
    </rPh>
    <rPh sb="111" eb="112">
      <t>ネン</t>
    </rPh>
    <rPh sb="112" eb="114">
      <t>イコウ</t>
    </rPh>
    <rPh sb="114" eb="116">
      <t>サイタ</t>
    </rPh>
    <rPh sb="193" eb="194">
      <t>ドウ</t>
    </rPh>
    <rPh sb="195" eb="196">
      <t>マン</t>
    </rPh>
    <rPh sb="203" eb="204">
      <t>ヤク</t>
    </rPh>
    <rPh sb="211" eb="213">
      <t>ゾウカ</t>
    </rPh>
    <rPh sb="279" eb="280">
      <t>マン</t>
    </rPh>
    <rPh sb="287" eb="288">
      <t>ドウ</t>
    </rPh>
    <rPh sb="289" eb="290">
      <t>マン</t>
    </rPh>
    <rPh sb="297" eb="298">
      <t>ヤク</t>
    </rPh>
    <phoneticPr fontId="35"/>
  </si>
  <si>
    <r>
      <rPr>
        <b/>
        <sz val="14"/>
        <rFont val="ＭＳ Ｐ明朝"/>
        <family val="1"/>
        <charset val="128"/>
      </rPr>
      <t>（ア）前年比増減率</t>
    </r>
    <r>
      <rPr>
        <sz val="11"/>
        <color theme="1"/>
        <rFont val="ＭＳ Ｐ明朝"/>
        <family val="1"/>
        <charset val="128"/>
      </rPr>
      <t xml:space="preserve">
　前年比増減率では、約２．５％の増加となりました。在留邦人は、この５年間で約１３％（１４万６，８１８人）増加しています。</t>
    </r>
    <r>
      <rPr>
        <b/>
        <sz val="14"/>
        <rFont val="ＭＳ Ｐ明朝"/>
        <family val="1"/>
        <charset val="128"/>
      </rPr>
      <t/>
    </r>
    <rPh sb="11" eb="14">
      <t>ゼンネンヒ</t>
    </rPh>
    <rPh sb="14" eb="16">
      <t>ゾウゲン</t>
    </rPh>
    <rPh sb="16" eb="17">
      <t>リツ</t>
    </rPh>
    <rPh sb="20" eb="21">
      <t>ヤク</t>
    </rPh>
    <rPh sb="44" eb="46">
      <t>ネンカン</t>
    </rPh>
    <rPh sb="47" eb="48">
      <t>ヤク</t>
    </rPh>
    <rPh sb="54" eb="55">
      <t>マン</t>
    </rPh>
    <rPh sb="60" eb="61">
      <t>ニン</t>
    </rPh>
    <rPh sb="62" eb="64">
      <t>ゾウカ</t>
    </rPh>
    <phoneticPr fontId="40"/>
  </si>
  <si>
    <t>　３位以降は、「オーストラリア」約６．６％（８万５，０８３人）、「英国」約５．２％（６万７，２５８人）、「タイ」約５．０％（６万４，２８５人）、「カナダ」約４．９％（６万３，２５２人）、「ブラジル」約４．２％（５万４，３７７人）、「ドイツ」約３．１％（３万９，９０２人）、「フランス」約３．０％（３万８，３４９人）、「韓国」約２．８％（３万６，７０８人）、「シンガポール」約２．８％（３万５，９８２人）の順となっています。これら１１か国で全体の８割を占めます。</t>
    <phoneticPr fontId="35"/>
  </si>
  <si>
    <r>
      <rPr>
        <b/>
        <sz val="14"/>
        <rFont val="ＭＳ Ｐ明朝"/>
        <family val="1"/>
        <charset val="128"/>
      </rPr>
      <t>（ア）前年比増減率</t>
    </r>
    <r>
      <rPr>
        <sz val="11"/>
        <rFont val="ＭＳ Ｐ明朝"/>
        <family val="1"/>
        <charset val="128"/>
      </rPr>
      <t xml:space="preserve">
　 前年比増減率では、昨年の約４．９％の増加に続き、今回は約７．５％の増加となりました。日系企業は、この５年間で約２０％（１万１，２４１拠点）増加しています。
</t>
    </r>
    <r>
      <rPr>
        <b/>
        <sz val="14"/>
        <rFont val="ＭＳ Ｐ明朝"/>
        <family val="1"/>
        <charset val="128"/>
      </rPr>
      <t>（イ）地域別</t>
    </r>
    <r>
      <rPr>
        <sz val="11"/>
        <rFont val="ＭＳ Ｐ明朝"/>
        <family val="1"/>
        <charset val="128"/>
      </rPr>
      <t xml:space="preserve">
   地域別では、「アジア」が日系企業全体の約７０％（４万８，２０３拠点）を占め、平成１７年以降一貫して首位を維持しています。次いで、「北米」約１３％（８，５８４拠点）、「西欧」約８．１％（５，５７７拠点）の順となっています。これら３地域で全体の９割を占めています。
　 前年比の増減数では、「アジア」（３，４７４拠点）、「北米」（６４３拠点）、「西欧」（２９７拠点）、「中米」（１４１拠点）、「大洋州」（１２１拠点）をはじめほとんどの地域で日系企業が増加した一方、「南米」（１６拠点）では日系企業が減少しました。</t>
    </r>
    <r>
      <rPr>
        <b/>
        <sz val="14"/>
        <color theme="1"/>
        <rFont val="ＭＳ Ｐゴシック"/>
        <family val="3"/>
        <charset val="128"/>
        <scheme val="minor"/>
      </rPr>
      <t/>
    </r>
    <rPh sb="12" eb="15">
      <t>ゼンネンヒ</t>
    </rPh>
    <rPh sb="15" eb="17">
      <t>ゾウゲン</t>
    </rPh>
    <rPh sb="17" eb="18">
      <t>リツ</t>
    </rPh>
    <rPh sb="24" eb="25">
      <t>ヤク</t>
    </rPh>
    <rPh sb="30" eb="32">
      <t>ゾウカ</t>
    </rPh>
    <rPh sb="33" eb="34">
      <t>ツヅ</t>
    </rPh>
    <rPh sb="36" eb="38">
      <t>コンカイ</t>
    </rPh>
    <rPh sb="39" eb="40">
      <t>ヤク</t>
    </rPh>
    <rPh sb="45" eb="47">
      <t>ゾウカ</t>
    </rPh>
    <rPh sb="54" eb="56">
      <t>ニッケイ</t>
    </rPh>
    <rPh sb="56" eb="58">
      <t>キギョウ</t>
    </rPh>
    <rPh sb="63" eb="65">
      <t>ネンカン</t>
    </rPh>
    <rPh sb="66" eb="67">
      <t>ヤク</t>
    </rPh>
    <rPh sb="72" eb="73">
      <t>マン</t>
    </rPh>
    <rPh sb="78" eb="80">
      <t>キョテン</t>
    </rPh>
    <rPh sb="81" eb="83">
      <t>ゾウカ</t>
    </rPh>
    <rPh sb="271" eb="273">
      <t>セイオウ</t>
    </rPh>
    <rPh sb="283" eb="285">
      <t>チュウベイ</t>
    </rPh>
    <phoneticPr fontId="40"/>
  </si>
  <si>
    <r>
      <rPr>
        <b/>
        <sz val="14"/>
        <rFont val="ＭＳ Ｐ明朝"/>
        <family val="1"/>
        <charset val="128"/>
      </rPr>
      <t>（２）現地法人化された日系企業</t>
    </r>
    <r>
      <rPr>
        <sz val="11"/>
        <rFont val="ＭＳ Ｐ明朝"/>
        <family val="1"/>
        <charset val="128"/>
      </rPr>
      <t xml:space="preserve">
   企業区分別では、前述のとおり、「現地法人化された日系企業」（本邦企業が出資し海外に設立した現地法人、あるいは邦人が海外に渡って興した企業）が３万１，４３９拠点で日系企業全体の約４６％を占めています。
　 内訳は、「本邦企業が１００％出資した企業」が約６２％（１万９，５２９拠点）、「合弁企業」（本邦企業が外国企業との共同出資で設立した現地法人）が約２４％（７，４０１拠点）、「邦人が海外に渡って興した企業」が約１２％（３，８２６拠点）となっています。
</t>
    </r>
    <r>
      <rPr>
        <b/>
        <sz val="14"/>
        <rFont val="ＭＳ Ｐ明朝"/>
        <family val="1"/>
        <charset val="128"/>
      </rPr>
      <t>（ア）前年比増減率</t>
    </r>
    <r>
      <rPr>
        <sz val="11"/>
        <rFont val="ＭＳ Ｐ明朝"/>
        <family val="1"/>
        <charset val="128"/>
      </rPr>
      <t xml:space="preserve">
　 前年比増減率では、約８．３％（２，４１８拠点）の増加となっています。
　　地域別では、「中米」約１９％（１４３拠点）、「アジア」約１６％（１，９２４拠点）、「アフリカ」約１４％（５５拠点）などで「現地法人化された日系企業」が増加した一方、「南米」約２．２％（２３拠点）、「東欧・旧ソ連」約１．７％（１９拠点）で減少しました。
</t>
    </r>
    <r>
      <rPr>
        <b/>
        <sz val="14"/>
        <rFont val="ＭＳ Ｐ明朝"/>
        <family val="1"/>
        <charset val="128"/>
      </rPr>
      <t>（イ）地域別</t>
    </r>
    <r>
      <rPr>
        <sz val="11"/>
        <rFont val="ＭＳ Ｐ明朝"/>
        <family val="1"/>
        <charset val="128"/>
      </rPr>
      <t xml:space="preserve">
　 地域別では、「アジア」が約４５％（１万４，１５２拠点）を占め、次いで、「北米」約２４％（７，６０３拠点）、「西欧」約１５％（４，７００拠点）の順となっていて、これら３地域で、「現地法人化された日系企業」の８割を超えています。</t>
    </r>
    <r>
      <rPr>
        <b/>
        <sz val="14"/>
        <color theme="1"/>
        <rFont val="ＭＳ Ｐゴシック"/>
        <family val="3"/>
        <charset val="128"/>
        <scheme val="minor"/>
      </rPr>
      <t/>
    </r>
    <rPh sb="281" eb="283">
      <t>ゾウカ</t>
    </rPh>
    <rPh sb="294" eb="297">
      <t>チイキベツ</t>
    </rPh>
    <rPh sb="301" eb="303">
      <t>チュウベイ</t>
    </rPh>
    <rPh sb="304" eb="305">
      <t>ヤク</t>
    </rPh>
    <rPh sb="312" eb="314">
      <t>キョテン</t>
    </rPh>
    <rPh sb="321" eb="322">
      <t>ヤク</t>
    </rPh>
    <rPh sb="331" eb="333">
      <t>キョテン</t>
    </rPh>
    <rPh sb="341" eb="342">
      <t>ヤク</t>
    </rPh>
    <rPh sb="348" eb="350">
      <t>キョテン</t>
    </rPh>
    <rPh sb="373" eb="375">
      <t>イッポウ</t>
    </rPh>
    <rPh sb="377" eb="379">
      <t>ナンベイ</t>
    </rPh>
    <rPh sb="393" eb="395">
      <t>トウオウ</t>
    </rPh>
    <rPh sb="396" eb="397">
      <t>キュウ</t>
    </rPh>
    <rPh sb="398" eb="399">
      <t>レン</t>
    </rPh>
    <rPh sb="412" eb="414">
      <t>ゲンショウ</t>
    </rPh>
    <rPh sb="423" eb="425">
      <t>チイキ</t>
    </rPh>
    <rPh sb="425" eb="426">
      <t>ベツ</t>
    </rPh>
    <rPh sb="447" eb="448">
      <t>マン</t>
    </rPh>
    <rPh sb="512" eb="514">
      <t>チイキ</t>
    </rPh>
    <rPh sb="532" eb="533">
      <t>ワリ</t>
    </rPh>
    <rPh sb="534" eb="535">
      <t>コ</t>
    </rPh>
    <phoneticPr fontId="35"/>
  </si>
  <si>
    <r>
      <rPr>
        <b/>
        <sz val="14"/>
        <rFont val="ＭＳ Ｐ明朝"/>
        <family val="1"/>
        <charset val="128"/>
      </rPr>
      <t>（ウ）国（地域）別</t>
    </r>
    <r>
      <rPr>
        <sz val="11"/>
        <rFont val="ＭＳ Ｐ明朝"/>
        <family val="1"/>
        <charset val="128"/>
      </rPr>
      <t xml:space="preserve">
　 国（地域）別では、「米国」に約２２％（６，９１８拠点）が進出し、次いで、「インド」約１２％（３，７２５拠点）、「中国」約５．０％（１，５８６拠点）、「タイ」約４．９％（１，５５６拠点）、「ドイツ」約４．８％（１，５１８拠点）、「フィリピン」約４．３％（１，３４９拠点）、「マレーシア」約４．０％（１，２６３拠点）、「ベトナム」約３．８％（１，１９４拠点）、「台湾」約３．３％（１，０２４拠点）の順となっています。これら９か国（地域）で「現地法人化された日系企業」の６割を占めています。
　 前年比の増減数では、「インド」（１，３４５拠点）、「中国」（９６６拠点）、「米国」（２１４拠点）、「フィリピン」（１８８拠点）、「メキシコ」（１４０拠点）、「バングラデシュ」（１３１拠点）、「ベトナム」（１２７拠点）などで増加した一方、「インドネシア」（１，０３０拠点）、「スウェーデン」（７７拠点）、「ベネズエラ」（５１拠点）などで減少しました。</t>
    </r>
    <rPh sb="68" eb="70">
      <t>チュウゴク</t>
    </rPh>
    <rPh sb="283" eb="285">
      <t>チュウゴク</t>
    </rPh>
    <phoneticPr fontId="35"/>
  </si>
  <si>
    <r>
      <rPr>
        <b/>
        <sz val="14"/>
        <rFont val="ＭＳ Ｐ明朝"/>
        <family val="1"/>
        <charset val="128"/>
      </rPr>
      <t>（１）日系企業総数（拠点数）</t>
    </r>
    <r>
      <rPr>
        <sz val="11"/>
        <rFont val="ＭＳ Ｐ明朝"/>
        <family val="1"/>
        <charset val="128"/>
      </rPr>
      <t xml:space="preserve">   
   平成２６年(２０１４年）１０月１日現在の集計で、わが国の領土外に進出している日系企業の総数（拠点数）は、６万８，５７３拠点で、前年より４，７９６拠点(約７．５％)の増加となり、本統計を開始した平成１７年以降最多となりました。
   このうち、「現地法人化された日系企業」（本邦企業が出資し海外に設立した現地法人、あるいは邦人が海外に渡って興した企業）が約４６％（３万１，４３９拠点）、「現地法人化されていない日系企業」（本邦企業の支店、駐在員事務所及び出張所）が約６．３％（４，３２２拠点）、「区分不明」（現地法人化されているか否かが不明な日系企業）が約４８％（３万２，８１２拠点）となっています。 
【注１】　各在外公館が海外における進出日系企業の安全確保に資するため収集した情報に加え、各企業へのアンケート調査を行って得たものを集計。
【注２】　アフガニスタン、イラク及びシリアについては、日系企業の安全上の理由から日系企業数等の公表を差し控えており、本統計には含まれていません。</t>
    </r>
    <rPh sb="3" eb="5">
      <t>ニッケイ</t>
    </rPh>
    <rPh sb="5" eb="7">
      <t>キギョウ</t>
    </rPh>
    <rPh sb="7" eb="8">
      <t>ソウ</t>
    </rPh>
    <rPh sb="10" eb="12">
      <t>キョテン</t>
    </rPh>
    <rPh sb="53" eb="55">
      <t>シンシュツ</t>
    </rPh>
    <rPh sb="59" eb="61">
      <t>ニッケイ</t>
    </rPh>
    <rPh sb="61" eb="63">
      <t>キギョウ</t>
    </rPh>
    <rPh sb="69" eb="70">
      <t>カズ</t>
    </rPh>
    <rPh sb="74" eb="75">
      <t>マン</t>
    </rPh>
    <rPh sb="80" eb="82">
      <t>キョテン</t>
    </rPh>
    <rPh sb="93" eb="95">
      <t>キョテン</t>
    </rPh>
    <rPh sb="96" eb="97">
      <t>ヤク</t>
    </rPh>
    <rPh sb="109" eb="110">
      <t>ホン</t>
    </rPh>
    <rPh sb="110" eb="112">
      <t>トウケイ</t>
    </rPh>
    <rPh sb="113" eb="115">
      <t>カイシ</t>
    </rPh>
    <rPh sb="117" eb="119">
      <t>ヘイセイ</t>
    </rPh>
    <rPh sb="121" eb="122">
      <t>ネン</t>
    </rPh>
    <rPh sb="122" eb="124">
      <t>イコウ</t>
    </rPh>
    <rPh sb="124" eb="126">
      <t>サイタ</t>
    </rPh>
    <rPh sb="145" eb="147">
      <t>ホウジン</t>
    </rPh>
    <rPh sb="175" eb="176">
      <t>ヒト</t>
    </rPh>
    <rPh sb="182" eb="183">
      <t>ヒト</t>
    </rPh>
    <rPh sb="193" eb="195">
      <t>キギョウ</t>
    </rPh>
    <rPh sb="214" eb="216">
      <t>ゲンチ</t>
    </rPh>
    <rPh sb="217" eb="218">
      <t>ヒト</t>
    </rPh>
    <rPh sb="218" eb="219">
      <t>カ</t>
    </rPh>
    <rPh sb="225" eb="227">
      <t>ニッケイ</t>
    </rPh>
    <rPh sb="227" eb="229">
      <t>キギョウ</t>
    </rPh>
    <rPh sb="236" eb="238">
      <t>シテン</t>
    </rPh>
    <rPh sb="239" eb="242">
      <t>チュウザイイン</t>
    </rPh>
    <rPh sb="242" eb="245">
      <t>ジムショ</t>
    </rPh>
    <rPh sb="245" eb="246">
      <t>オヨ</t>
    </rPh>
    <rPh sb="247" eb="250">
      <t>シュッチョウジョ</t>
    </rPh>
    <rPh sb="252" eb="253">
      <t>ヤク</t>
    </rPh>
    <rPh sb="263" eb="265">
      <t>キョテン</t>
    </rPh>
    <rPh sb="268" eb="270">
      <t>クブン</t>
    </rPh>
    <rPh sb="270" eb="272">
      <t>フメイ</t>
    </rPh>
    <rPh sb="277" eb="278">
      <t>ヒト</t>
    </rPh>
    <rPh sb="285" eb="286">
      <t>イナ</t>
    </rPh>
    <rPh sb="288" eb="290">
      <t>フメイ</t>
    </rPh>
    <rPh sb="291" eb="293">
      <t>ニッケイ</t>
    </rPh>
    <rPh sb="293" eb="295">
      <t>キギョウ</t>
    </rPh>
    <rPh sb="303" eb="304">
      <t>マン</t>
    </rPh>
    <rPh sb="327" eb="328">
      <t>カク</t>
    </rPh>
    <rPh sb="328" eb="330">
      <t>ザイガイ</t>
    </rPh>
    <rPh sb="330" eb="332">
      <t>コウカン</t>
    </rPh>
    <rPh sb="333" eb="335">
      <t>カイガイ</t>
    </rPh>
    <rPh sb="339" eb="341">
      <t>シンシュツ</t>
    </rPh>
    <rPh sb="341" eb="343">
      <t>ニッケイ</t>
    </rPh>
    <rPh sb="343" eb="345">
      <t>キギョウ</t>
    </rPh>
    <rPh sb="346" eb="348">
      <t>アンゼン</t>
    </rPh>
    <rPh sb="348" eb="350">
      <t>カクホ</t>
    </rPh>
    <rPh sb="351" eb="352">
      <t>シ</t>
    </rPh>
    <rPh sb="356" eb="358">
      <t>シュウシュウ</t>
    </rPh>
    <rPh sb="360" eb="362">
      <t>ジョウホウ</t>
    </rPh>
    <rPh sb="363" eb="364">
      <t>クワ</t>
    </rPh>
    <rPh sb="366" eb="367">
      <t>カク</t>
    </rPh>
    <rPh sb="367" eb="369">
      <t>キギョウ</t>
    </rPh>
    <rPh sb="376" eb="378">
      <t>チョウサ</t>
    </rPh>
    <rPh sb="379" eb="380">
      <t>オコナ</t>
    </rPh>
    <rPh sb="382" eb="383">
      <t>エ</t>
    </rPh>
    <rPh sb="387" eb="389">
      <t>シュウケイ</t>
    </rPh>
    <rPh sb="431" eb="433">
      <t>ニッケイ</t>
    </rPh>
    <rPh sb="433" eb="435">
      <t>キギョウ</t>
    </rPh>
    <phoneticPr fontId="35"/>
  </si>
  <si>
    <r>
      <rPr>
        <b/>
        <sz val="14"/>
        <rFont val="ＭＳ Ｐ明朝"/>
        <family val="1"/>
        <charset val="128"/>
      </rPr>
      <t>（ア）前年比増減率</t>
    </r>
    <r>
      <rPr>
        <sz val="11"/>
        <rFont val="ＭＳ Ｐ明朝"/>
        <family val="1"/>
        <charset val="128"/>
      </rPr>
      <t xml:space="preserve">
　 前年比増減率では、約２２％（７８９拠点）の増加となっています。
　 地域別では、「アジア」約６０％（７６４拠点）、「西欧」約１４％（８１拠点）などで「現地法人化されていない日系企業」（本邦企業）が増加した一方、「北米」約１８％（１０１拠点）、「中米」約６．９％（６拠点）で減少しました。</t>
    </r>
    <r>
      <rPr>
        <b/>
        <sz val="14"/>
        <color theme="1"/>
        <rFont val="ＭＳ Ｐゴシック"/>
        <family val="3"/>
        <charset val="128"/>
        <scheme val="minor"/>
      </rPr>
      <t/>
    </r>
    <rPh sb="33" eb="35">
      <t>ゾウカ</t>
    </rPh>
    <rPh sb="46" eb="49">
      <t>チイキベツ</t>
    </rPh>
    <rPh sb="57" eb="58">
      <t>ヤク</t>
    </rPh>
    <rPh sb="73" eb="74">
      <t>ヤク</t>
    </rPh>
    <rPh sb="121" eb="122">
      <t>ヤク</t>
    </rPh>
    <rPh sb="134" eb="136">
      <t>チュウベイ</t>
    </rPh>
    <rPh sb="137" eb="138">
      <t>ヤク</t>
    </rPh>
    <phoneticPr fontId="35"/>
  </si>
  <si>
    <r>
      <rPr>
        <b/>
        <sz val="14"/>
        <rFont val="ＭＳ Ｐ明朝"/>
        <family val="1"/>
        <charset val="128"/>
      </rPr>
      <t>（イ）地域別</t>
    </r>
    <r>
      <rPr>
        <sz val="11"/>
        <rFont val="ＭＳ Ｐ明朝"/>
        <family val="1"/>
        <charset val="128"/>
      </rPr>
      <t xml:space="preserve">
　 地域別では、「アジア」が約４７％（２，０４２拠点）を占め、次いで、「西欧」約１５％（６６６拠点）、「北米」約１０％（４５１拠点）、「中東」約８．２％（３５４拠点）の順となっていて、これら４地域で「現地法人化されていない日系企業」（本邦企業）の８割を超えています。</t>
    </r>
    <rPh sb="133" eb="134">
      <t>コ</t>
    </rPh>
    <phoneticPr fontId="35"/>
  </si>
  <si>
    <r>
      <rPr>
        <b/>
        <sz val="14"/>
        <rFont val="ＭＳ Ｐ明朝"/>
        <family val="1"/>
        <charset val="128"/>
      </rPr>
      <t>（３）現地法人化されていない日系企業（本邦企業）</t>
    </r>
    <r>
      <rPr>
        <sz val="11"/>
        <rFont val="ＭＳ Ｐ明朝"/>
        <family val="1"/>
        <charset val="128"/>
      </rPr>
      <t xml:space="preserve">
　 「現地法人化されていない日系企業」（本邦企業）は、４，３２２拠点（【注】）で日系企業全体の約６．３％を占めています。
　 内訳は、「本邦企業の支店」が約３８％（１，６４８拠点）、「本邦企業の駐在員事務所、出張所など」が約６２％（２，６７４拠点）となっています。
   【注】日系企業全体の約４８％（３万２，６６７拠点）が進出している「中国」において、その９３％（３万３５３拠点）が「区分不明」（現地法人化されているか否かが不明な日系企業）であることに注意してください（以下同じ）。</t>
    </r>
    <phoneticPr fontId="35"/>
  </si>
  <si>
    <r>
      <rPr>
        <b/>
        <sz val="14"/>
        <rFont val="ＭＳ Ｐ明朝"/>
        <family val="1"/>
        <charset val="128"/>
      </rPr>
      <t>（ウ）国（地域）別</t>
    </r>
    <r>
      <rPr>
        <sz val="9"/>
        <rFont val="ＭＳ Ｐ明朝"/>
        <family val="1"/>
        <charset val="128"/>
      </rPr>
      <t xml:space="preserve">
　</t>
    </r>
    <r>
      <rPr>
        <sz val="11"/>
        <rFont val="ＭＳ Ｐ明朝"/>
        <family val="1"/>
        <charset val="128"/>
      </rPr>
      <t xml:space="preserve"> 国（地域）別では、「中国」に約２３％（７２８拠点）が進出し、次いで、「米国」約１２％（３８８拠点）、「ベトナム」約８．１％（２５５拠点）、「ロシア」約５．８％（１８３拠点）、「ドイツ」約５．２％（１６２拠点）、「アラブ首長国連邦」約５．１％（１６１拠点）、「フィリピン」約５．０％（１５８拠点）、「インド」約４．７％（１４９拠点）、「英国」約３．９％（１２２拠点）、「ミャンマー」約３．７％（１１５拠点）、「シンガポール」約３．２％（１０１拠点）の順となっていて、これら１１か国で「現地法人化されていない日系企業」（本邦企業）の８割を占めています。
　前年比の増減数では、「中国」（７２７拠点）、「フィリピン」（５９拠点）、「ミャンマー」（３７拠点）、「バングラデシュ」（２８拠点）、「スペイン」（２１拠点）、「インド」（１９拠点）などで増加した一方、「インドネシア」（１４３拠点）、「米国」（１０１拠点）などにおいて減少しました。</t>
    </r>
    <rPh sb="5" eb="7">
      <t>チイキ</t>
    </rPh>
    <rPh sb="14" eb="16">
      <t>チイキ</t>
    </rPh>
    <rPh sb="22" eb="23">
      <t>ナカ</t>
    </rPh>
    <rPh sb="23" eb="24">
      <t>クニ</t>
    </rPh>
    <phoneticPr fontId="35"/>
  </si>
  <si>
    <r>
      <rPr>
        <b/>
        <sz val="14"/>
        <rFont val="ＭＳ Ｐ明朝"/>
        <family val="1"/>
        <charset val="128"/>
      </rPr>
      <t>（４）区分不明</t>
    </r>
    <r>
      <rPr>
        <sz val="11"/>
        <rFont val="ＭＳ Ｐ明朝"/>
        <family val="1"/>
        <charset val="128"/>
      </rPr>
      <t xml:space="preserve">
　 「区分不明」（現地法人化されているか否かが不明な日系企業）は、３万２，８１２拠点で日系企業全体の約４８％を占めています。</t>
    </r>
    <r>
      <rPr>
        <sz val="11"/>
        <rFont val="ＭＳ Ｐ明朝"/>
        <family val="1"/>
        <charset val="128"/>
      </rPr>
      <t xml:space="preserve"> </t>
    </r>
    <phoneticPr fontId="35"/>
  </si>
  <si>
    <r>
      <rPr>
        <b/>
        <sz val="14"/>
        <rFont val="ＭＳ Ｐ明朝"/>
        <family val="1"/>
        <charset val="128"/>
      </rPr>
      <t>（ア）前年比増減率</t>
    </r>
    <r>
      <rPr>
        <sz val="11"/>
        <rFont val="ＭＳ Ｐ明朝"/>
        <family val="1"/>
        <charset val="128"/>
      </rPr>
      <t xml:space="preserve">
　 前年比増減率では、約５．１％（１，５８９拠点）の増加となっています。
</t>
    </r>
    <r>
      <rPr>
        <b/>
        <sz val="14"/>
        <rFont val="ＭＳ Ｐ明朝"/>
        <family val="1"/>
        <charset val="128"/>
      </rPr>
      <t>（イ）地域別</t>
    </r>
    <r>
      <rPr>
        <sz val="11"/>
        <rFont val="ＭＳ Ｐ明朝"/>
        <family val="1"/>
        <charset val="128"/>
      </rPr>
      <t xml:space="preserve">
　 地域別では、「アジア」が約９８％（３万２，００９拠点）を占めています。
</t>
    </r>
    <r>
      <rPr>
        <b/>
        <sz val="14"/>
        <rFont val="ＭＳ Ｐ明朝"/>
        <family val="1"/>
        <charset val="128"/>
      </rPr>
      <t>（ウ）国別</t>
    </r>
    <r>
      <rPr>
        <sz val="11"/>
        <rFont val="ＭＳ Ｐ明朝"/>
        <family val="1"/>
        <charset val="128"/>
      </rPr>
      <t xml:space="preserve">
　　国別では、「中国」が約９３％（３万３５３拠点）で最も多く、次いで「インドネシア」約４．６％（１，５０１拠点）、「米国」約１．６％（５１０拠点）、「バングラデシュ」約０．２％（６２拠点）の順となっています。　 </t>
    </r>
    <rPh sb="3" eb="6">
      <t>ゼンネンヒ</t>
    </rPh>
    <rPh sb="6" eb="9">
      <t>ゾウゲンリツ</t>
    </rPh>
    <rPh sb="15" eb="17">
      <t>ゾウゲン</t>
    </rPh>
    <rPh sb="17" eb="18">
      <t>リツ</t>
    </rPh>
    <rPh sb="68" eb="69">
      <t>ヤク</t>
    </rPh>
    <rPh sb="74" eb="75">
      <t>マン</t>
    </rPh>
    <rPh sb="124" eb="125">
      <t>モット</t>
    </rPh>
    <rPh sb="126" eb="127">
      <t>オオ</t>
    </rPh>
    <rPh sb="129" eb="130">
      <t>ツ</t>
    </rPh>
    <rPh sb="156" eb="158">
      <t>ベイコク</t>
    </rPh>
    <rPh sb="193" eb="194">
      <t>ジュン</t>
    </rPh>
    <phoneticPr fontId="35"/>
  </si>
  <si>
    <t>Ⅳ  中米</t>
    <phoneticPr fontId="35"/>
  </si>
  <si>
    <r>
      <t>Ⅶ  東欧</t>
    </r>
    <r>
      <rPr>
        <sz val="12"/>
        <color theme="1"/>
        <rFont val="ＭＳ Ｐゴシック"/>
        <family val="3"/>
        <charset val="128"/>
        <scheme val="minor"/>
      </rPr>
      <t>・旧ソ連</t>
    </r>
    <phoneticPr fontId="96"/>
  </si>
  <si>
    <t>自国割合</t>
    <rPh sb="0" eb="2">
      <t>ジコク</t>
    </rPh>
    <phoneticPr fontId="96"/>
  </si>
  <si>
    <t>在外公館が所在する国（例：インド）における割合</t>
    <rPh sb="0" eb="2">
      <t>ザイガイ</t>
    </rPh>
    <rPh sb="2" eb="4">
      <t>コウカン</t>
    </rPh>
    <rPh sb="5" eb="7">
      <t>ショザイ</t>
    </rPh>
    <rPh sb="9" eb="10">
      <t>クニ</t>
    </rPh>
    <phoneticPr fontId="96"/>
  </si>
  <si>
    <t>本邦企業（支店）</t>
    <phoneticPr fontId="35"/>
  </si>
  <si>
    <t>本邦企業（駐在員事務所・出張所等）</t>
    <phoneticPr fontId="35"/>
  </si>
  <si>
    <t>現地法人化された日系企業（本邦企業100%出資－本店）</t>
    <phoneticPr fontId="35"/>
  </si>
  <si>
    <t>現地法人化された日系企業（本邦企業100%出資－本店以外）</t>
    <phoneticPr fontId="35"/>
  </si>
  <si>
    <t>現地法人化された日系企業（合弁企業）</t>
    <phoneticPr fontId="35"/>
  </si>
  <si>
    <t>日本人が海外に渡って興した会社</t>
    <phoneticPr fontId="35"/>
  </si>
  <si>
    <t>現地法人化されているか不明な日系企業</t>
  </si>
  <si>
    <t>全世界における割合</t>
    <phoneticPr fontId="35"/>
  </si>
  <si>
    <t>当該国が属する地域（例：アジア）における割合</t>
    <phoneticPr fontId="35"/>
  </si>
  <si>
    <t>在外公館が所在する国（例：インド）における割合</t>
    <phoneticPr fontId="35"/>
  </si>
  <si>
    <t>自国割合</t>
    <phoneticPr fontId="35"/>
  </si>
  <si>
    <t>地域割合</t>
    <phoneticPr fontId="35"/>
  </si>
  <si>
    <t>全体の割合</t>
    <phoneticPr fontId="35"/>
  </si>
  <si>
    <t xml:space="preserve">  ＋印</t>
    <phoneticPr fontId="35"/>
  </si>
  <si>
    <t>区分不明</t>
    <phoneticPr fontId="35"/>
  </si>
  <si>
    <t xml:space="preserve">   ⑥</t>
    <phoneticPr fontId="35"/>
  </si>
  <si>
    <t xml:space="preserve">   ⑤</t>
    <phoneticPr fontId="35"/>
  </si>
  <si>
    <t xml:space="preserve">   ④</t>
    <phoneticPr fontId="35"/>
  </si>
  <si>
    <t xml:space="preserve">   ③</t>
    <phoneticPr fontId="35"/>
  </si>
  <si>
    <t xml:space="preserve">   ②</t>
    <phoneticPr fontId="35"/>
  </si>
  <si>
    <t xml:space="preserve">   ①</t>
    <phoneticPr fontId="35"/>
  </si>
  <si>
    <r>
      <t>Ⅶ  東欧</t>
    </r>
    <r>
      <rPr>
        <sz val="12"/>
        <color theme="1"/>
        <rFont val="ＭＳ Ｐゴシック"/>
        <family val="2"/>
        <charset val="128"/>
        <scheme val="minor"/>
      </rPr>
      <t>・</t>
    </r>
    <r>
      <rPr>
        <sz val="12"/>
        <color theme="1"/>
        <rFont val="ＭＳ Ｐゴシック"/>
        <family val="3"/>
        <charset val="128"/>
        <scheme val="minor"/>
      </rPr>
      <t>旧ソ連</t>
    </r>
    <rPh sb="6" eb="7">
      <t>キュウ</t>
    </rPh>
    <rPh sb="8" eb="9">
      <t>レン</t>
    </rPh>
    <phoneticPr fontId="96"/>
  </si>
  <si>
    <r>
      <t>６． 在外公館の管轄区域区分</t>
    </r>
    <r>
      <rPr>
        <b/>
        <sz val="14"/>
        <color theme="1"/>
        <rFont val="ＭＳ Ｐゴシック"/>
        <family val="3"/>
        <charset val="128"/>
        <scheme val="minor"/>
      </rPr>
      <t xml:space="preserve"> （平成２６年１０月１日現在）</t>
    </r>
    <rPh sb="8" eb="10">
      <t>カンカツ</t>
    </rPh>
    <rPh sb="10" eb="11">
      <t>ク</t>
    </rPh>
    <phoneticPr fontId="35"/>
  </si>
  <si>
    <t>（在マカッサル領事事務所）</t>
    <rPh sb="1" eb="2">
      <t>ザイ</t>
    </rPh>
    <phoneticPr fontId="35"/>
  </si>
  <si>
    <t>（在大連領事事務所）</t>
    <rPh sb="1" eb="2">
      <t>ザイ</t>
    </rPh>
    <phoneticPr fontId="35"/>
  </si>
  <si>
    <t>（在セブ領事事務所）</t>
    <rPh sb="1" eb="2">
      <t>ザイ</t>
    </rPh>
    <phoneticPr fontId="35"/>
  </si>
  <si>
    <t>（在ダバオ領事事務所）</t>
    <rPh sb="1" eb="2">
      <t>ザイ</t>
    </rPh>
    <phoneticPr fontId="35"/>
  </si>
  <si>
    <t>（在コタキナバル領事事務所）</t>
    <rPh sb="1" eb="2">
      <t>ザイ</t>
    </rPh>
    <phoneticPr fontId="35"/>
  </si>
  <si>
    <t>（ 在ケアンズ領事事務所）</t>
    <rPh sb="2" eb="3">
      <t>ザイ</t>
    </rPh>
    <phoneticPr fontId="35"/>
  </si>
  <si>
    <t>（在クライストチャーチ領事事務所）</t>
    <rPh sb="1" eb="2">
      <t>ザイ</t>
    </rPh>
    <phoneticPr fontId="35"/>
  </si>
  <si>
    <t>（在アンカレジ領事事務所）</t>
  </si>
  <si>
    <t>（在ポートランド領事事務所）</t>
  </si>
  <si>
    <t>（在サイパン領事事務所）</t>
    <rPh sb="1" eb="2">
      <t>ザイ</t>
    </rPh>
    <phoneticPr fontId="35"/>
  </si>
  <si>
    <t>（在エンカルナシオン領事事務所）</t>
    <rPh sb="1" eb="2">
      <t>ザイ</t>
    </rPh>
    <phoneticPr fontId="35"/>
  </si>
  <si>
    <t>（在レシフェ領事事務所）</t>
    <rPh sb="1" eb="2">
      <t>ザイ</t>
    </rPh>
    <phoneticPr fontId="35"/>
  </si>
  <si>
    <t>（在ポルトアレグレ領事事務所）</t>
    <rPh sb="1" eb="2">
      <t>ザイ</t>
    </rPh>
    <phoneticPr fontId="35"/>
  </si>
  <si>
    <t>（在サンタクルス領事事務所）</t>
    <rPh sb="1" eb="2">
      <t>ザイ</t>
    </rPh>
    <phoneticPr fontId="35"/>
  </si>
  <si>
    <t>（在ジュネーブ領事事務所）</t>
    <rPh sb="1" eb="2">
      <t>ザイ</t>
    </rPh>
    <phoneticPr fontId="35"/>
  </si>
  <si>
    <t>（在ラスパルマス領事事務所）</t>
    <rPh sb="1" eb="2">
      <t>ザイ</t>
    </rPh>
    <phoneticPr fontId="35"/>
  </si>
  <si>
    <t>（在ハンブルク領事事務所）</t>
  </si>
  <si>
    <t>（在リヨン領事事務所）</t>
  </si>
  <si>
    <t>（在ケープタウン領事事務所）</t>
    <rPh sb="1" eb="2">
      <t>ザイ</t>
    </rPh>
    <phoneticPr fontId="35"/>
  </si>
  <si>
    <t>（在ベレン領事事務所）</t>
    <phoneticPr fontId="35"/>
  </si>
  <si>
    <r>
      <rPr>
        <sz val="22"/>
        <color theme="1"/>
        <rFont val="ＭＳ Ｐゴシック"/>
        <family val="3"/>
        <charset val="128"/>
        <scheme val="minor"/>
      </rPr>
      <t>海外在留邦人数調査統計</t>
    </r>
    <r>
      <rPr>
        <sz val="16"/>
        <color theme="1"/>
        <rFont val="ＭＳ Ｐゴシック"/>
        <family val="2"/>
        <charset val="128"/>
        <scheme val="minor"/>
      </rPr>
      <t xml:space="preserve"> 　</t>
    </r>
    <r>
      <rPr>
        <sz val="18"/>
        <color theme="1"/>
        <rFont val="ＭＳ Ｐゴシック"/>
        <family val="3"/>
        <charset val="128"/>
        <scheme val="minor"/>
      </rPr>
      <t>平成２７年要約版</t>
    </r>
    <rPh sb="18" eb="20">
      <t>ヨウヤク</t>
    </rPh>
    <phoneticPr fontId="40"/>
  </si>
  <si>
    <t>（平成２６年１０月１日現在）</t>
    <phoneticPr fontId="40"/>
  </si>
  <si>
    <t>平成２７年６月発行</t>
    <phoneticPr fontId="40"/>
  </si>
  <si>
    <t>在ベンガルール領事事務所</t>
    <phoneticPr fontId="35"/>
  </si>
  <si>
    <t>（在ベンガルール領事事務所）</t>
    <rPh sb="1" eb="2">
      <t>ザイ</t>
    </rPh>
    <phoneticPr fontId="35"/>
  </si>
  <si>
    <t>【在エリトリア大使館】、【在セーシェル大使館】、【在ソマリア大使館】、【在ブルンジ大使館】</t>
    <phoneticPr fontId="35"/>
  </si>
  <si>
    <t>在ケニア大使館</t>
    <phoneticPr fontId="40"/>
  </si>
  <si>
    <t>（注）ブルンジは在ケニア大使館の兼轄ですが、本調査は在ルワンダ大使館で実施</t>
    <rPh sb="16" eb="18">
      <t>ケンカツ</t>
    </rPh>
    <phoneticPr fontId="35"/>
  </si>
  <si>
    <r>
      <rPr>
        <b/>
        <sz val="14"/>
        <rFont val="ＭＳ Ｐ明朝"/>
        <family val="1"/>
        <charset val="128"/>
      </rPr>
      <t>１．１    統計の目的</t>
    </r>
    <r>
      <rPr>
        <b/>
        <sz val="11"/>
        <rFont val="ＭＳ Ｐ明朝"/>
        <family val="1"/>
        <charset val="128"/>
      </rPr>
      <t xml:space="preserve">
　 本調査統計は、</t>
    </r>
    <r>
      <rPr>
        <sz val="11"/>
        <rFont val="ＭＳ Ｐ明朝"/>
        <family val="1"/>
        <charset val="128"/>
      </rPr>
      <t>海外における邦人の生命及び身体の保護その他の安全に資するため、旅券法の定めにより在外公館（日本国大使館、総領事館）に届出されている「</t>
    </r>
    <r>
      <rPr>
        <b/>
        <sz val="11"/>
        <rFont val="ＭＳ Ｐ明朝"/>
        <family val="1"/>
        <charset val="128"/>
      </rPr>
      <t>在留届</t>
    </r>
    <r>
      <rPr>
        <sz val="11"/>
        <rFont val="ＭＳ Ｐ明朝"/>
        <family val="1"/>
        <charset val="128"/>
      </rPr>
      <t>」を基礎資料として、各年１０月１日現在の海外在留邦人の状況（所在の確認、緊急時連絡先の変更の有無等）を把握するために行うものです。本統計は、今後の領事政策の立案等に資するための重要な基礎資料として利用されています。
　  また、平成１７年よりは海外における進出日系企業の安全確保に資するため、各年１０月１日現在の</t>
    </r>
    <r>
      <rPr>
        <b/>
        <sz val="11"/>
        <rFont val="ＭＳ Ｐ明朝"/>
        <family val="1"/>
        <charset val="128"/>
      </rPr>
      <t>進出日系企業</t>
    </r>
    <r>
      <rPr>
        <sz val="11"/>
        <rFont val="ＭＳ Ｐ明朝"/>
        <family val="1"/>
        <charset val="128"/>
      </rPr>
      <t>の状況（所在の確認等）も併せて把握しています。</t>
    </r>
    <r>
      <rPr>
        <b/>
        <sz val="14"/>
        <rFont val="ＭＳ Ｐ明朝"/>
        <family val="1"/>
        <charset val="128"/>
      </rPr>
      <t/>
    </r>
    <rPh sb="15" eb="16">
      <t>ホン</t>
    </rPh>
    <rPh sb="16" eb="18">
      <t>チョウサ</t>
    </rPh>
    <rPh sb="18" eb="20">
      <t>トウケイ</t>
    </rPh>
    <phoneticPr fontId="21"/>
  </si>
  <si>
    <r>
      <rPr>
        <b/>
        <sz val="14"/>
        <rFont val="ＭＳ Ｐ明朝"/>
        <family val="1"/>
        <charset val="128"/>
      </rPr>
      <t>１．  統計の目的、調査方法及び用語の定義等</t>
    </r>
    <r>
      <rPr>
        <b/>
        <sz val="14"/>
        <rFont val="ＭＳ Ｐ明朝"/>
        <family val="1"/>
        <charset val="128"/>
      </rPr>
      <t/>
    </r>
    <phoneticPr fontId="21"/>
  </si>
  <si>
    <t>３．３　　地域別日系企業（拠点）数推移</t>
    <rPh sb="5" eb="7">
      <t>チイキ</t>
    </rPh>
    <rPh sb="7" eb="8">
      <t>ベツ</t>
    </rPh>
    <rPh sb="8" eb="10">
      <t>ニッケイ</t>
    </rPh>
    <phoneticPr fontId="21"/>
  </si>
  <si>
    <r>
      <t>カルナータカ州　　　　　　　</t>
    </r>
    <r>
      <rPr>
        <sz val="8"/>
        <color theme="1"/>
        <rFont val="ＭＳ Ｐゴシック"/>
        <family val="3"/>
        <charset val="128"/>
        <scheme val="minor"/>
      </rPr>
      <t>（注）在バンガロール領事事務所は在ベンガルール領事事務所に改称</t>
    </r>
    <rPh sb="15" eb="16">
      <t>チュウ</t>
    </rPh>
    <rPh sb="43" eb="45">
      <t>カイショウ</t>
    </rPh>
    <phoneticPr fontId="40"/>
  </si>
  <si>
    <t>企業（拠点）数の総数は不明であるが、当該数値以上の企業（拠点）がある</t>
    <phoneticPr fontId="35"/>
  </si>
  <si>
    <t>ことを示す</t>
    <phoneticPr fontId="35"/>
  </si>
  <si>
    <r>
      <rPr>
        <b/>
        <sz val="14"/>
        <rFont val="ＭＳ Ｐ明朝"/>
        <family val="1"/>
        <charset val="128"/>
      </rPr>
      <t>（ウ）国（地域）別</t>
    </r>
    <r>
      <rPr>
        <sz val="11"/>
        <rFont val="ＭＳ Ｐ明朝"/>
        <family val="1"/>
        <charset val="128"/>
      </rPr>
      <t xml:space="preserve">
　 国（地域）別では、「中国」に日系企業全体の約４８％（３万２，６６７拠点）、「米国」に約１１％（７，８１６拠点）がそれぞれ進出していて、両国で日系企業の６割を占めています。
　 ３位以降は、「インド」約５．７％（３，８８０拠点）、「インドネシア」約２．６％（１，７６６拠点）、「ドイツ」約２．５％（１，６８４拠点）、「タイ」約２．４％（１，６４１拠点）、「フィリピン」約２．２％（１，５２１拠点）、「ベトナム」約２．１％（１，４５２拠点）、「マレーシア」約２．０％（１，３４７拠点）、「台湾」約１．６％（１，１１２拠点）、「英国」約１．６％（１，０８４拠点）の順となっています。これら１１か国で全体の８割を占めます。
　 「インド」は、平成１７年の本統計調査開始以降、日系企業（拠点）数が年々大幅に増加し、国（地域）別順位が第３位になっています。
　 前年比の増減数では、「インド」（１，３７０拠点）、「中国」（１，００６拠点）、「米国」（６２３拠点）、「インドネシア」（３２８拠点）、「フィリピン」（２６１拠点）、「ベトナム」（１４３拠点）、「メキシコ」（１３５拠点）、「モンゴル」（１３１拠点）、「ドイツ」（１１３拠点）、「ミャンマー」（１０４拠点）などで日系企業が増加した一方、「ベネズエラ」（５１拠点）、「マレーシア」（４３拠点）、「チェコ」（２０拠点）などで日系企業が減少しました。</t>
    </r>
    <rPh sb="357" eb="359">
      <t>オオハバ</t>
    </rPh>
    <rPh sb="360" eb="362">
      <t>ゾウカ</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</si>
</sst>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
    <numFmt numFmtId="178" formatCode="0.0%"/>
    <numFmt numFmtId="179" formatCode="0_);[Red]\(0\)"/>
    <numFmt numFmtId="180" formatCode="\+0.0%;[Red]\-0.0%"/>
    <numFmt numFmtId="181" formatCode="&quot;+&quot;#,##0;&quot;▲ &quot;#,##0"/>
    <numFmt numFmtId="182" formatCode="\+0;[Red]\-0;0"/>
    <numFmt numFmtId="183" formatCode="\+#,##0;[Red]\-#,##0;0"/>
    <numFmt numFmtId="184" formatCode="&quot;+&quot;0.00%;[Red]&quot;-&quot;0.00%"/>
    <numFmt numFmtId="185" formatCode="&quot;+&quot;0.0%;[Red]&quot;-&quot;0.0%"/>
    <numFmt numFmtId="186" formatCode="&quot;+&quot;0%;[Red]&quot;-&quot;0%"/>
  </numFmts>
  <fonts count="179"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32"/>
      <color indexed="0"/>
      <name val="ＭＳ Ｐ明朝"/>
      <family val="1"/>
      <charset val="128"/>
    </font>
    <font>
      <sz val="12"/>
      <color indexed="0"/>
      <name val="ＭＳ Ｐ明朝"/>
      <family val="1"/>
      <charset val="128"/>
    </font>
    <font>
      <sz val="19"/>
      <color indexed="0"/>
      <name val="ＭＳ Ｐ明朝"/>
      <family val="1"/>
      <charset val="128"/>
    </font>
    <font>
      <sz val="14"/>
      <color indexed="0"/>
      <name val="ＭＳ Ｐ明朝"/>
      <family val="1"/>
      <charset val="128"/>
    </font>
    <font>
      <sz val="20"/>
      <color indexed="0"/>
      <name val="ＭＳ Ｐ明朝"/>
      <family val="1"/>
      <charset val="128"/>
    </font>
    <font>
      <sz val="10"/>
      <color indexed="0"/>
      <name val="ＭＳ Ｐ明朝"/>
      <family val="1"/>
      <charset val="128"/>
    </font>
    <font>
      <sz val="8"/>
      <color indexed="0"/>
      <name val="ＭＳ Ｐ明朝"/>
      <family val="1"/>
      <charset val="128"/>
    </font>
    <font>
      <sz val="11"/>
      <color indexed="0"/>
      <name val="ＭＳ Ｐ明朝"/>
      <family val="1"/>
      <charset val="128"/>
    </font>
    <font>
      <sz val="8"/>
      <color indexed="0"/>
      <name val="ＭＳ Ｐゴシック"/>
      <family val="3"/>
      <charset val="128"/>
    </font>
    <font>
      <sz val="14"/>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1"/>
      <name val="ＭＳ Ｐ明朝"/>
      <family val="1"/>
      <charset val="128"/>
    </font>
    <font>
      <sz val="6"/>
      <name val="ＭＳ Ｐゴシック"/>
      <family val="3"/>
      <charset val="128"/>
    </font>
    <font>
      <b/>
      <sz val="14"/>
      <name val="ＭＳ Ｐゴシック"/>
      <family val="3"/>
      <charset val="128"/>
    </font>
    <font>
      <sz val="10"/>
      <name val="ＭＳ Ｐ明朝"/>
      <family val="1"/>
      <charset val="128"/>
    </font>
    <font>
      <sz val="11"/>
      <name val="ＭＳ Ｐゴシック"/>
      <family val="3"/>
    </font>
    <font>
      <b/>
      <sz val="11"/>
      <color rgb="FF0070C0"/>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MS UI Gothic"/>
      <family val="3"/>
      <charset val="128"/>
    </font>
    <font>
      <sz val="10"/>
      <color theme="1"/>
      <name val="ＭＳ Ｐゴシック"/>
      <family val="2"/>
      <charset val="128"/>
      <scheme val="minor"/>
    </font>
    <font>
      <sz val="11"/>
      <name val="Times New Roman"/>
      <family val="1"/>
    </font>
    <font>
      <sz val="10"/>
      <color indexed="0"/>
      <name val="Times New Roman"/>
      <family val="1"/>
    </font>
    <font>
      <sz val="10"/>
      <name val="Times New Roman"/>
      <family val="1"/>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4"/>
      <color rgb="FF0070C0"/>
      <name val="ＭＳ Ｐゴシック"/>
      <family val="3"/>
      <charset val="128"/>
      <scheme val="minor"/>
    </font>
    <font>
      <b/>
      <sz val="11"/>
      <color theme="1"/>
      <name val="ＭＳ Ｐゴシック"/>
      <family val="3"/>
      <charset val="128"/>
      <scheme val="minor"/>
    </font>
    <font>
      <sz val="7.5"/>
      <color theme="1"/>
      <name val="ＭＳ Ｐゴシック"/>
      <family val="2"/>
      <charset val="128"/>
      <scheme val="minor"/>
    </font>
    <font>
      <sz val="9"/>
      <name val="ＭＳ Ｐゴシック"/>
      <family val="3"/>
      <charset val="128"/>
    </font>
    <font>
      <sz val="7"/>
      <color theme="1"/>
      <name val="ＭＳ Ｐゴシック"/>
      <family val="3"/>
      <charset val="128"/>
      <scheme val="minor"/>
    </font>
    <font>
      <sz val="8"/>
      <name val="Times New Roman"/>
      <family val="1"/>
    </font>
    <font>
      <sz val="8"/>
      <name val="ＭＳ Ｐ明朝"/>
      <family val="1"/>
      <charset val="128"/>
    </font>
    <font>
      <sz val="8"/>
      <name val="ＭＳ Ｐゴシック"/>
      <family val="3"/>
    </font>
    <font>
      <sz val="8"/>
      <name val="ＭＳ Ｐゴシック"/>
      <family val="3"/>
      <charset val="128"/>
    </font>
    <font>
      <sz val="7.5"/>
      <name val="ＭＳ Ｐゴシック"/>
      <family val="3"/>
      <charset val="128"/>
    </font>
    <font>
      <sz val="8"/>
      <color theme="1"/>
      <name val="ＭＳ Ｐゴシック"/>
      <family val="3"/>
      <charset val="128"/>
    </font>
    <font>
      <sz val="7"/>
      <name val="ＭＳ Ｐゴシック"/>
      <family val="3"/>
      <charset val="128"/>
    </font>
    <font>
      <b/>
      <sz val="14"/>
      <color rgb="FF0070C0"/>
      <name val="ＭＳ Ｐゴシック"/>
      <family val="2"/>
      <charset val="128"/>
      <scheme val="minor"/>
    </font>
    <font>
      <b/>
      <sz val="16"/>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8.5"/>
      <color theme="1"/>
      <name val="ＭＳ Ｐゴシック"/>
      <family val="3"/>
      <charset val="128"/>
      <scheme val="minor"/>
    </font>
    <font>
      <b/>
      <sz val="13"/>
      <color theme="1"/>
      <name val="ＭＳ Ｐゴシック"/>
      <family val="3"/>
      <charset val="128"/>
      <scheme val="minor"/>
    </font>
    <font>
      <b/>
      <sz val="14"/>
      <color theme="1"/>
      <name val="ＭＳ Ｐゴシック"/>
      <family val="2"/>
      <charset val="128"/>
      <scheme val="minor"/>
    </font>
    <font>
      <sz val="10"/>
      <name val="ＭＳ Ｐゴシック"/>
      <family val="3"/>
    </font>
    <font>
      <b/>
      <sz val="11"/>
      <color theme="1"/>
      <name val="ＭＳ Ｐ明朝"/>
      <family val="1"/>
      <charset val="128"/>
    </font>
    <font>
      <b/>
      <sz val="14"/>
      <name val="ＭＳ Ｐゴシック"/>
      <family val="3"/>
      <charset val="128"/>
      <scheme val="minor"/>
    </font>
    <font>
      <b/>
      <sz val="11"/>
      <color rgb="FF0070C0"/>
      <name val="ＭＳ Ｐ明朝"/>
      <family val="1"/>
      <charset val="128"/>
    </font>
    <font>
      <sz val="11"/>
      <color theme="1"/>
      <name val="ＭＳ Ｐ明朝"/>
      <family val="1"/>
      <charset val="128"/>
    </font>
    <font>
      <b/>
      <sz val="14"/>
      <color theme="1"/>
      <name val="ＭＳ Ｐ明朝"/>
      <family val="1"/>
      <charset val="128"/>
    </font>
    <font>
      <sz val="9"/>
      <name val="ＭＳ Ｐ明朝"/>
      <family val="1"/>
      <charset val="128"/>
    </font>
    <font>
      <b/>
      <sz val="16"/>
      <name val="ＭＳ Ｐゴシック"/>
      <family val="3"/>
      <charset val="128"/>
    </font>
    <font>
      <sz val="20"/>
      <name val="ＭＳ Ｐ明朝"/>
      <family val="1"/>
      <charset val="128"/>
    </font>
    <font>
      <sz val="18"/>
      <name val="ＭＳ Ｐゴシック"/>
      <family val="3"/>
    </font>
    <font>
      <b/>
      <sz val="16"/>
      <name val="ＭＳ Ｐ明朝"/>
      <family val="1"/>
      <charset val="128"/>
    </font>
    <font>
      <b/>
      <sz val="9"/>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b/>
      <sz val="12"/>
      <color theme="1"/>
      <name val="ＭＳ Ｐゴシック"/>
      <family val="3"/>
      <charset val="128"/>
      <scheme val="minor"/>
    </font>
    <font>
      <b/>
      <sz val="12"/>
      <color theme="1"/>
      <name val="ＭＳ Ｐゴシック"/>
      <family val="2"/>
      <charset val="128"/>
      <scheme val="minor"/>
    </font>
    <font>
      <sz val="36"/>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6"/>
      <name val="ＭＳ Ｐゴシック"/>
      <family val="3"/>
      <charset val="128"/>
      <scheme val="minor"/>
    </font>
    <font>
      <b/>
      <sz val="14"/>
      <color rgb="FFFF0000"/>
      <name val="MS UI Gothic"/>
      <family val="3"/>
      <charset val="128"/>
    </font>
    <font>
      <sz val="11"/>
      <color rgb="FFFF0000"/>
      <name val="ＭＳ Ｐゴシック"/>
      <family val="3"/>
      <charset val="128"/>
      <scheme val="minor"/>
    </font>
    <font>
      <sz val="11"/>
      <color indexed="8"/>
      <name val="ＭＳ Ｐゴシック"/>
      <family val="3"/>
      <charset val="128"/>
    </font>
    <font>
      <b/>
      <sz val="24"/>
      <color theme="1"/>
      <name val="ＭＳ Ｐゴシック"/>
      <family val="3"/>
      <charset val="128"/>
      <scheme val="minor"/>
    </font>
    <font>
      <sz val="11"/>
      <color theme="1"/>
      <name val="MS UI Gothic"/>
      <family val="3"/>
      <charset val="128"/>
    </font>
    <font>
      <sz val="11"/>
      <name val="ＭＳ Ｐゴシック"/>
      <family val="3"/>
      <charset val="128"/>
    </font>
    <font>
      <b/>
      <sz val="26"/>
      <color theme="1"/>
      <name val="ＭＳ Ｐゴシック"/>
      <family val="3"/>
      <charset val="128"/>
      <scheme val="minor"/>
    </font>
    <font>
      <sz val="10"/>
      <name val="ＭＳ Ｐゴシック"/>
      <family val="3"/>
      <charset val="128"/>
    </font>
    <font>
      <sz val="7"/>
      <color theme="1"/>
      <name val="メイリオ"/>
      <family val="3"/>
      <charset val="128"/>
    </font>
    <font>
      <sz val="14"/>
      <name val="MS UI Gothic"/>
      <family val="3"/>
      <charset val="128"/>
    </font>
    <font>
      <sz val="11"/>
      <color rgb="FFFF0000"/>
      <name val="MS UI Gothic"/>
      <family val="3"/>
      <charset val="128"/>
    </font>
    <font>
      <sz val="10"/>
      <color theme="1"/>
      <name val="MS UI Gothic"/>
      <family val="3"/>
      <charset val="128"/>
    </font>
    <font>
      <sz val="9"/>
      <color theme="1"/>
      <name val="MS UI Gothic"/>
      <family val="3"/>
      <charset val="128"/>
    </font>
    <font>
      <sz val="34"/>
      <color theme="1"/>
      <name val="ＭＳ Ｐゴシック"/>
      <family val="2"/>
      <charset val="128"/>
      <scheme val="minor"/>
    </font>
    <font>
      <sz val="34"/>
      <color theme="1"/>
      <name val="ＭＳ Ｐゴシック"/>
      <family val="3"/>
      <charset val="128"/>
      <scheme val="minor"/>
    </font>
    <font>
      <sz val="11"/>
      <color rgb="FFFF0000"/>
      <name val="ＭＳ Ｐゴシック"/>
      <family val="3"/>
      <charset val="128"/>
    </font>
    <font>
      <b/>
      <sz val="24"/>
      <name val="ＭＳ Ｐゴシック"/>
      <family val="3"/>
      <charset val="128"/>
      <scheme val="minor"/>
    </font>
    <font>
      <sz val="7.5"/>
      <name val="ＭＳ Ｐゴシック"/>
      <family val="3"/>
    </font>
    <font>
      <sz val="7"/>
      <name val="ＭＳ Ｐゴシック"/>
      <family val="3"/>
    </font>
    <font>
      <b/>
      <sz val="28"/>
      <color theme="1"/>
      <name val="ＭＳ Ｐゴシック"/>
      <family val="3"/>
      <charset val="128"/>
      <scheme val="minor"/>
    </font>
    <font>
      <sz val="11"/>
      <color rgb="FF0070C0"/>
      <name val="ＭＳ Ｐゴシック"/>
      <family val="3"/>
      <charset val="128"/>
    </font>
    <font>
      <sz val="9"/>
      <color rgb="FFFF0000"/>
      <name val="ＭＳ Ｐゴシック"/>
      <family val="3"/>
      <charset val="128"/>
    </font>
    <font>
      <sz val="14"/>
      <name val="ＭＳ Ｐゴシック"/>
      <family val="3"/>
      <charset val="128"/>
    </font>
    <font>
      <sz val="11"/>
      <color theme="1"/>
      <name val="ＭＳ Ｐゴシック"/>
      <family val="3"/>
      <charset val="128"/>
    </font>
    <font>
      <b/>
      <sz val="14"/>
      <color theme="1"/>
      <name val="ＭＳ Ｐゴシック"/>
      <family val="3"/>
      <charset val="128"/>
    </font>
    <font>
      <sz val="6"/>
      <color theme="1"/>
      <name val="MS UI Gothic"/>
      <family val="3"/>
      <charset val="128"/>
    </font>
    <font>
      <sz val="10"/>
      <name val="ＭＳ Ｐゴシック"/>
      <family val="3"/>
      <charset val="128"/>
      <scheme val="minor"/>
    </font>
    <font>
      <sz val="11"/>
      <color theme="1"/>
      <name val="ＭＳ Ｐゴシック"/>
      <family val="3"/>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7"/>
      <color theme="1"/>
      <name val="MS UI Gothic"/>
      <family val="3"/>
      <charset val="128"/>
    </font>
    <font>
      <sz val="9.5"/>
      <color theme="1"/>
      <name val="MS UI Gothic"/>
      <family val="3"/>
      <charset val="128"/>
    </font>
    <font>
      <b/>
      <sz val="10"/>
      <name val="ＭＳ Ｐ明朝"/>
      <family val="1"/>
      <charset val="128"/>
    </font>
    <font>
      <sz val="11"/>
      <color rgb="FF3F3F76"/>
      <name val="ＭＳ Ｐゴシック"/>
      <family val="3"/>
      <charset val="128"/>
      <scheme val="minor"/>
    </font>
    <font>
      <b/>
      <sz val="22"/>
      <color theme="1"/>
      <name val="ＭＳ Ｐゴシック"/>
      <family val="3"/>
      <charset val="128"/>
      <scheme val="minor"/>
    </font>
    <font>
      <sz val="8"/>
      <color theme="1"/>
      <name val="MS UI Gothic"/>
      <family val="3"/>
      <charset val="128"/>
    </font>
    <font>
      <sz val="12"/>
      <color theme="1"/>
      <name val="ＭＳ Ｐゴシック"/>
      <family val="2"/>
      <charset val="128"/>
      <scheme val="minor"/>
    </font>
    <font>
      <sz val="6"/>
      <name val="ＭＳ Ｐゴシック"/>
      <family val="3"/>
    </font>
    <font>
      <b/>
      <sz val="8"/>
      <name val="ＭＳ Ｐ明朝"/>
      <family val="1"/>
      <charset val="128"/>
    </font>
    <font>
      <sz val="9"/>
      <name val="ＭＳ Ｐゴシック"/>
      <family val="3"/>
    </font>
    <font>
      <sz val="10"/>
      <color indexed="0"/>
      <name val="ＭＳ Ｐゴシック"/>
      <family val="3"/>
      <charset val="128"/>
    </font>
    <font>
      <sz val="9"/>
      <color indexed="0"/>
      <name val="ＭＳ Ｐ明朝"/>
      <family val="1"/>
      <charset val="128"/>
    </font>
    <font>
      <sz val="12"/>
      <name val="ＭＳ Ｐゴシック"/>
      <family val="3"/>
      <charset val="128"/>
    </font>
    <font>
      <b/>
      <sz val="9"/>
      <name val="ＭＳ Ｐゴシック"/>
      <family val="3"/>
      <charset val="128"/>
    </font>
    <font>
      <sz val="9"/>
      <color theme="1"/>
      <name val="ＭＳ Ｐゴシック"/>
      <family val="3"/>
      <charset val="128"/>
    </font>
    <font>
      <sz val="6.5"/>
      <name val="ＭＳ Ｐゴシック"/>
      <family val="3"/>
      <charset val="128"/>
    </font>
    <font>
      <sz val="11"/>
      <color indexed="0"/>
      <name val="ＭＳ Ｐゴシック"/>
      <family val="3"/>
      <charset val="128"/>
    </font>
    <font>
      <sz val="8.5"/>
      <name val="ＭＳ Ｐゴシック"/>
      <family val="3"/>
      <charset val="128"/>
    </font>
    <font>
      <sz val="9.5"/>
      <name val="ＭＳ Ｐゴシック"/>
      <family val="3"/>
      <charset val="128"/>
    </font>
    <font>
      <sz val="7"/>
      <color theme="1"/>
      <name val="ＭＳ Ｐゴシック"/>
      <family val="2"/>
      <charset val="128"/>
      <scheme val="minor"/>
    </font>
    <font>
      <sz val="6.5"/>
      <color theme="1"/>
      <name val="ＭＳ Ｐゴシック"/>
      <family val="3"/>
      <charset val="128"/>
      <scheme val="minor"/>
    </font>
    <font>
      <b/>
      <sz val="11"/>
      <color theme="1"/>
      <name val="ＭＳ Ｐゴシック"/>
      <family val="3"/>
      <charset val="128"/>
    </font>
    <font>
      <sz val="14"/>
      <color theme="1"/>
      <name val="ＭＳ Ｐゴシック"/>
      <family val="3"/>
      <charset val="128"/>
    </font>
    <font>
      <sz val="7.5"/>
      <color theme="1"/>
      <name val="MS UI Gothic"/>
      <family val="3"/>
      <charset val="128"/>
    </font>
    <font>
      <sz val="12"/>
      <name val="ＭＳ Ｐゴシック"/>
      <family val="3"/>
    </font>
    <font>
      <sz val="12"/>
      <color theme="1"/>
      <name val="ＭＳ Ｐゴシック"/>
      <family val="3"/>
    </font>
    <font>
      <sz val="12"/>
      <color theme="1"/>
      <name val="ＭＳ Ｐゴシック"/>
      <family val="3"/>
      <charset val="128"/>
    </font>
    <font>
      <sz val="7"/>
      <color theme="1"/>
      <name val="ＭＳ Ｐゴシック"/>
      <family val="3"/>
      <charset val="128"/>
    </font>
    <font>
      <sz val="8.5"/>
      <color theme="1"/>
      <name val="ＭＳ Ｐゴシック"/>
      <family val="3"/>
      <charset val="128"/>
    </font>
    <font>
      <sz val="9.5"/>
      <color theme="1"/>
      <name val="ＭＳ Ｐゴシック"/>
      <family val="3"/>
      <charset val="128"/>
    </font>
    <font>
      <sz val="10.5"/>
      <color theme="1"/>
      <name val="ＭＳ Ｐゴシック"/>
      <family val="3"/>
      <charset val="128"/>
    </font>
    <font>
      <b/>
      <sz val="14"/>
      <color indexed="12"/>
      <name val="ＭＳ ゴシック"/>
      <family val="3"/>
      <charset val="128"/>
    </font>
    <font>
      <sz val="11"/>
      <color theme="1"/>
      <name val="ＭＳ ゴシック"/>
      <family val="3"/>
      <charset val="128"/>
    </font>
    <font>
      <b/>
      <sz val="36"/>
      <name val="ＭＳ Ｐゴシック"/>
      <family val="3"/>
      <charset val="128"/>
      <scheme val="minor"/>
    </font>
    <font>
      <b/>
      <sz val="30"/>
      <name val="ＭＳ Ｐゴシック"/>
      <family val="3"/>
      <charset val="128"/>
      <scheme val="minor"/>
    </font>
    <font>
      <b/>
      <sz val="18"/>
      <color theme="1"/>
      <name val="ＭＳ Ｐゴシック"/>
      <family val="3"/>
      <charset val="128"/>
    </font>
    <font>
      <b/>
      <sz val="15"/>
      <color theme="1"/>
      <name val="ＭＳ Ｐゴシック"/>
      <family val="3"/>
      <charset val="128"/>
    </font>
    <font>
      <sz val="6.5"/>
      <name val="ＭＳ Ｐゴシック"/>
      <family val="3"/>
    </font>
    <font>
      <sz val="5.5"/>
      <name val="ＭＳ Ｐゴシック"/>
      <family val="3"/>
      <charset val="128"/>
    </font>
    <font>
      <sz val="11.5"/>
      <name val="ＭＳ Ｐゴシック"/>
      <family val="3"/>
      <charset val="128"/>
      <scheme val="minor"/>
    </font>
    <font>
      <sz val="8"/>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b/>
      <sz val="26"/>
      <color theme="1"/>
      <name val="ＭＳ Ｐゴシック"/>
      <family val="3"/>
      <charset val="128"/>
    </font>
    <font>
      <sz val="8"/>
      <color rgb="FF0070C0"/>
      <name val="ＭＳ Ｐゴシック"/>
      <family val="3"/>
      <charset val="128"/>
    </font>
    <font>
      <sz val="11.5"/>
      <color theme="1"/>
      <name val="ＭＳ Ｐゴシック"/>
      <family val="3"/>
      <charset val="128"/>
    </font>
    <font>
      <sz val="13"/>
      <color theme="1"/>
      <name val="ＭＳ Ｐゴシック"/>
      <family val="3"/>
      <charset val="128"/>
    </font>
    <font>
      <sz val="13"/>
      <name val="ＭＳ Ｐゴシック"/>
      <family val="3"/>
      <charset val="128"/>
    </font>
    <font>
      <sz val="13"/>
      <color rgb="FF0070C0"/>
      <name val="ＭＳ Ｐゴシック"/>
      <family val="3"/>
      <charset val="128"/>
    </font>
    <font>
      <b/>
      <sz val="13"/>
      <color theme="1"/>
      <name val="ＭＳ Ｐゴシック"/>
      <family val="3"/>
      <charset val="128"/>
    </font>
    <font>
      <sz val="24"/>
      <name val="ＭＳ Ｐゴシック"/>
      <family val="3"/>
    </font>
  </fonts>
  <fills count="3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indexed="31"/>
        <bgColor indexed="64"/>
      </patternFill>
    </fill>
    <fill>
      <patternFill patternType="solid">
        <fgColor theme="2" tint="-0.249977111117893"/>
        <bgColor indexed="64"/>
      </patternFill>
    </fill>
    <fill>
      <patternFill patternType="solid">
        <fgColor theme="8" tint="0.39994506668294322"/>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E6E6FA"/>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CCFF"/>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CFF66"/>
        <bgColor indexed="64"/>
      </patternFill>
    </fill>
  </fills>
  <borders count="6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ck">
        <color indexed="64"/>
      </left>
      <right style="medium">
        <color indexed="64"/>
      </right>
      <top style="thick">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dotted">
        <color auto="1"/>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theme="8" tint="-0.24994659260841701"/>
      </bottom>
      <diagonal/>
    </border>
    <border>
      <left/>
      <right/>
      <top style="thick">
        <color indexed="64"/>
      </top>
      <bottom/>
      <diagonal/>
    </border>
    <border>
      <left style="medium">
        <color theme="9" tint="-0.24994659260841701"/>
      </left>
      <right/>
      <top style="thick">
        <color indexed="64"/>
      </top>
      <bottom style="medium">
        <color theme="9" tint="-0.24994659260841701"/>
      </bottom>
      <diagonal/>
    </border>
    <border>
      <left/>
      <right/>
      <top style="thick">
        <color indexed="64"/>
      </top>
      <bottom style="medium">
        <color theme="9" tint="-0.24994659260841701"/>
      </bottom>
      <diagonal/>
    </border>
    <border>
      <left/>
      <right style="medium">
        <color theme="9" tint="-0.24994659260841701"/>
      </right>
      <top style="thick">
        <color indexed="64"/>
      </top>
      <bottom style="medium">
        <color theme="9" tint="-0.24994659260841701"/>
      </bottom>
      <diagonal/>
    </border>
    <border>
      <left style="thick">
        <color indexed="64"/>
      </left>
      <right/>
      <top/>
      <bottom/>
      <diagonal/>
    </border>
    <border>
      <left style="thick">
        <color indexed="64"/>
      </left>
      <right/>
      <top style="thick">
        <color indexed="64"/>
      </top>
      <bottom/>
      <diagonal/>
    </border>
    <border>
      <left/>
      <right style="thick">
        <color indexed="64"/>
      </right>
      <top/>
      <bottom/>
      <diagonal/>
    </border>
    <border>
      <left style="medium">
        <color indexed="64"/>
      </left>
      <right/>
      <top style="dotted">
        <color indexed="64"/>
      </top>
      <bottom style="dotted">
        <color indexed="64"/>
      </bottom>
      <diagonal/>
    </border>
    <border>
      <left/>
      <right style="medium">
        <color indexed="64"/>
      </right>
      <top style="thick">
        <color indexed="64"/>
      </top>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thick">
        <color indexed="64"/>
      </top>
      <bottom/>
      <diagonal/>
    </border>
    <border>
      <left style="thin">
        <color theme="9" tint="-0.24994659260841701"/>
      </left>
      <right/>
      <top style="dotted">
        <color indexed="64"/>
      </top>
      <bottom style="dotted">
        <color indexed="64"/>
      </bottom>
      <diagonal/>
    </border>
    <border>
      <left style="thin">
        <color theme="9" tint="-0.24994659260841701"/>
      </left>
      <right style="thin">
        <color theme="9" tint="-0.24994659260841701"/>
      </right>
      <top style="dotted">
        <color indexed="64"/>
      </top>
      <bottom style="dotted">
        <color indexed="64"/>
      </bottom>
      <diagonal/>
    </border>
    <border>
      <left style="medium">
        <color theme="9" tint="-0.24994659260841701"/>
      </left>
      <right style="thin">
        <color theme="9" tint="-0.24994659260841701"/>
      </right>
      <top style="dotted">
        <color indexed="64"/>
      </top>
      <bottom style="dotted">
        <color indexed="64"/>
      </bottom>
      <diagonal/>
    </border>
    <border>
      <left/>
      <right style="medium">
        <color theme="9" tint="-0.24994659260841701"/>
      </right>
      <top style="dotted">
        <color indexed="64"/>
      </top>
      <bottom style="dotted">
        <color indexed="64"/>
      </bottom>
      <diagonal/>
    </border>
    <border>
      <left style="thick">
        <color indexed="64"/>
      </left>
      <right/>
      <top style="dotted">
        <color indexed="64"/>
      </top>
      <bottom style="thick">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rgb="FF000000"/>
      </right>
      <top style="dotted">
        <color indexed="64"/>
      </top>
      <bottom style="dotted">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ck">
        <color indexed="64"/>
      </top>
      <bottom style="medium">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auto="1"/>
      </left>
      <right/>
      <top/>
      <bottom style="thin">
        <color auto="1"/>
      </bottom>
      <diagonal/>
    </border>
    <border>
      <left/>
      <right/>
      <top/>
      <bottom style="thin">
        <color indexed="64"/>
      </bottom>
      <diagonal/>
    </border>
    <border>
      <left style="thin">
        <color indexed="64"/>
      </left>
      <right style="thick">
        <color indexed="64"/>
      </right>
      <top/>
      <bottom style="thin">
        <color auto="1"/>
      </bottom>
      <diagonal/>
    </border>
    <border>
      <left style="thin">
        <color theme="8" tint="-0.24994659260841701"/>
      </left>
      <right style="thin">
        <color theme="8" tint="-0.24994659260841701"/>
      </right>
      <top/>
      <bottom style="thin">
        <color auto="1"/>
      </bottom>
      <diagonal/>
    </border>
    <border>
      <left style="medium">
        <color theme="8" tint="-0.24994659260841701"/>
      </left>
      <right style="thin">
        <color theme="8" tint="-0.24994659260841701"/>
      </right>
      <top/>
      <bottom style="thin">
        <color auto="1"/>
      </bottom>
      <diagonal/>
    </border>
    <border>
      <left/>
      <right style="thin">
        <color theme="8" tint="-0.24994659260841701"/>
      </right>
      <top/>
      <bottom style="thin">
        <color auto="1"/>
      </bottom>
      <diagonal/>
    </border>
    <border>
      <left style="thin">
        <color theme="8" tint="-0.24994659260841701"/>
      </left>
      <right style="thick">
        <color theme="8" tint="-0.24994659260841701"/>
      </right>
      <top/>
      <bottom style="thin">
        <color auto="1"/>
      </bottom>
      <diagonal/>
    </border>
    <border>
      <left style="thick">
        <color theme="8" tint="-0.24994659260841701"/>
      </left>
      <right/>
      <top/>
      <bottom style="thin">
        <color auto="1"/>
      </bottom>
      <diagonal/>
    </border>
    <border>
      <left style="thin">
        <color theme="9" tint="-0.24994659260841701"/>
      </left>
      <right style="thin">
        <color theme="9" tint="-0.24994659260841701"/>
      </right>
      <top/>
      <bottom style="thin">
        <color auto="1"/>
      </bottom>
      <diagonal/>
    </border>
    <border>
      <left style="thin">
        <color theme="9" tint="-0.24994659260841701"/>
      </left>
      <right style="medium">
        <color theme="9" tint="-0.24994659260841701"/>
      </right>
      <top/>
      <bottom style="thin">
        <color auto="1"/>
      </bottom>
      <diagonal/>
    </border>
    <border>
      <left style="thin">
        <color theme="9" tint="-0.24994659260841701"/>
      </left>
      <right/>
      <top/>
      <bottom style="thin">
        <color auto="1"/>
      </bottom>
      <diagonal/>
    </border>
    <border>
      <left style="medium">
        <color theme="9" tint="-0.24994659260841701"/>
      </left>
      <right style="thin">
        <color theme="9" tint="-0.24994659260841701"/>
      </right>
      <top/>
      <bottom style="thin">
        <color auto="1"/>
      </bottom>
      <diagonal/>
    </border>
    <border>
      <left style="medium">
        <color theme="9" tint="-0.24994659260841701"/>
      </left>
      <right/>
      <top/>
      <bottom style="thin">
        <color auto="1"/>
      </bottom>
      <diagonal/>
    </border>
    <border>
      <left style="thick">
        <color auto="1"/>
      </left>
      <right/>
      <top style="thin">
        <color auto="1"/>
      </top>
      <bottom style="thin">
        <color auto="1"/>
      </bottom>
      <diagonal/>
    </border>
    <border>
      <left style="medium">
        <color indexed="64"/>
      </left>
      <right/>
      <top style="thin">
        <color auto="1"/>
      </top>
      <bottom style="thin">
        <color auto="1"/>
      </bottom>
      <diagonal/>
    </border>
    <border>
      <left style="thin">
        <color theme="8" tint="-0.24994659260841701"/>
      </left>
      <right style="thick">
        <color theme="8" tint="-0.24994659260841701"/>
      </right>
      <top style="thin">
        <color auto="1"/>
      </top>
      <bottom style="thin">
        <color auto="1"/>
      </bottom>
      <diagonal/>
    </border>
    <border>
      <left style="thin">
        <color theme="8" tint="-0.24994659260841701"/>
      </left>
      <right style="thin">
        <color theme="8" tint="-0.24994659260841701"/>
      </right>
      <top style="thin">
        <color auto="1"/>
      </top>
      <bottom style="thin">
        <color auto="1"/>
      </bottom>
      <diagonal/>
    </border>
    <border>
      <left style="medium">
        <color theme="8" tint="-0.24994659260841701"/>
      </left>
      <right style="thin">
        <color theme="8" tint="-0.24994659260841701"/>
      </right>
      <top style="thin">
        <color auto="1"/>
      </top>
      <bottom style="thin">
        <color auto="1"/>
      </bottom>
      <diagonal/>
    </border>
    <border>
      <left/>
      <right style="thin">
        <color theme="8" tint="-0.24994659260841701"/>
      </right>
      <top style="thin">
        <color auto="1"/>
      </top>
      <bottom style="thin">
        <color auto="1"/>
      </bottom>
      <diagonal/>
    </border>
    <border>
      <left style="thick">
        <color theme="8" tint="-0.24994659260841701"/>
      </left>
      <right/>
      <top style="thin">
        <color auto="1"/>
      </top>
      <bottom style="thin">
        <color auto="1"/>
      </bottom>
      <diagonal/>
    </border>
    <border>
      <left style="thin">
        <color theme="9" tint="-0.24994659260841701"/>
      </left>
      <right style="thin">
        <color theme="9" tint="-0.24994659260841701"/>
      </right>
      <top style="thin">
        <color auto="1"/>
      </top>
      <bottom style="thin">
        <color auto="1"/>
      </bottom>
      <diagonal/>
    </border>
    <border>
      <left style="thin">
        <color theme="9" tint="-0.24994659260841701"/>
      </left>
      <right style="medium">
        <color theme="9" tint="-0.24994659260841701"/>
      </right>
      <top style="thin">
        <color auto="1"/>
      </top>
      <bottom style="thin">
        <color auto="1"/>
      </bottom>
      <diagonal/>
    </border>
    <border>
      <left style="thin">
        <color theme="9" tint="-0.24994659260841701"/>
      </left>
      <right/>
      <top style="thin">
        <color auto="1"/>
      </top>
      <bottom style="thin">
        <color auto="1"/>
      </bottom>
      <diagonal/>
    </border>
    <border>
      <left style="medium">
        <color theme="9" tint="-0.24994659260841701"/>
      </left>
      <right style="thin">
        <color theme="9" tint="-0.24994659260841701"/>
      </right>
      <top style="thin">
        <color auto="1"/>
      </top>
      <bottom style="thin">
        <color auto="1"/>
      </bottom>
      <diagonal/>
    </border>
    <border>
      <left style="medium">
        <color theme="9" tint="-0.24994659260841701"/>
      </left>
      <right/>
      <top style="thin">
        <color auto="1"/>
      </top>
      <bottom style="thin">
        <color auto="1"/>
      </bottom>
      <diagonal/>
    </border>
    <border>
      <left/>
      <right style="thin">
        <color theme="9" tint="-0.2499465926084170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medium">
        <color indexed="64"/>
      </left>
      <right/>
      <top style="thin">
        <color auto="1"/>
      </top>
      <bottom style="thick">
        <color auto="1"/>
      </bottom>
      <diagonal/>
    </border>
    <border>
      <left style="thin">
        <color theme="8" tint="-0.24994659260841701"/>
      </left>
      <right style="thick">
        <color theme="8" tint="-0.24994659260841701"/>
      </right>
      <top style="thin">
        <color auto="1"/>
      </top>
      <bottom style="thick">
        <color auto="1"/>
      </bottom>
      <diagonal/>
    </border>
    <border>
      <left style="thin">
        <color theme="8" tint="-0.24994659260841701"/>
      </left>
      <right style="thin">
        <color theme="8" tint="-0.24994659260841701"/>
      </right>
      <top style="thin">
        <color auto="1"/>
      </top>
      <bottom style="thick">
        <color auto="1"/>
      </bottom>
      <diagonal/>
    </border>
    <border>
      <left style="medium">
        <color theme="8" tint="-0.24994659260841701"/>
      </left>
      <right style="thin">
        <color theme="8" tint="-0.24994659260841701"/>
      </right>
      <top style="thin">
        <color auto="1"/>
      </top>
      <bottom style="thick">
        <color auto="1"/>
      </bottom>
      <diagonal/>
    </border>
    <border>
      <left/>
      <right style="thin">
        <color theme="8" tint="-0.24994659260841701"/>
      </right>
      <top style="thin">
        <color auto="1"/>
      </top>
      <bottom style="thick">
        <color auto="1"/>
      </bottom>
      <diagonal/>
    </border>
    <border>
      <left style="thick">
        <color theme="8" tint="-0.24994659260841701"/>
      </left>
      <right/>
      <top style="thin">
        <color auto="1"/>
      </top>
      <bottom style="thick">
        <color auto="1"/>
      </bottom>
      <diagonal/>
    </border>
    <border>
      <left style="thin">
        <color theme="9" tint="-0.24994659260841701"/>
      </left>
      <right style="thin">
        <color theme="9" tint="-0.24994659260841701"/>
      </right>
      <top style="thin">
        <color auto="1"/>
      </top>
      <bottom style="thick">
        <color auto="1"/>
      </bottom>
      <diagonal/>
    </border>
    <border>
      <left style="thin">
        <color theme="9" tint="-0.24994659260841701"/>
      </left>
      <right style="medium">
        <color theme="9" tint="-0.24994659260841701"/>
      </right>
      <top style="thin">
        <color auto="1"/>
      </top>
      <bottom style="thick">
        <color auto="1"/>
      </bottom>
      <diagonal/>
    </border>
    <border>
      <left style="thin">
        <color theme="9" tint="-0.24994659260841701"/>
      </left>
      <right/>
      <top style="thin">
        <color auto="1"/>
      </top>
      <bottom style="thick">
        <color auto="1"/>
      </bottom>
      <diagonal/>
    </border>
    <border>
      <left style="medium">
        <color theme="9" tint="-0.24994659260841701"/>
      </left>
      <right style="thin">
        <color theme="9" tint="-0.24994659260841701"/>
      </right>
      <top style="thin">
        <color auto="1"/>
      </top>
      <bottom style="thick">
        <color auto="1"/>
      </bottom>
      <diagonal/>
    </border>
    <border>
      <left style="medium">
        <color theme="9" tint="-0.24994659260841701"/>
      </left>
      <right/>
      <top style="thin">
        <color auto="1"/>
      </top>
      <bottom style="thick">
        <color auto="1"/>
      </bottom>
      <diagonal/>
    </border>
    <border>
      <left/>
      <right style="thin">
        <color theme="9" tint="-0.24994659260841701"/>
      </right>
      <top style="thin">
        <color auto="1"/>
      </top>
      <bottom style="thick">
        <color auto="1"/>
      </bottom>
      <diagonal/>
    </border>
    <border>
      <left style="thin">
        <color indexed="64"/>
      </left>
      <right style="thick">
        <color indexed="64"/>
      </right>
      <top style="thick">
        <color indexed="64"/>
      </top>
      <bottom/>
      <diagonal/>
    </border>
    <border>
      <left style="medium">
        <color indexed="64"/>
      </left>
      <right style="thin">
        <color indexed="64"/>
      </right>
      <top style="thin">
        <color auto="1"/>
      </top>
      <bottom style="thick">
        <color auto="1"/>
      </bottom>
      <diagonal/>
    </border>
    <border>
      <left style="medium">
        <color theme="9" tint="-0.24994659260841701"/>
      </left>
      <right style="thin">
        <color theme="2" tint="-0.499984740745262"/>
      </right>
      <top/>
      <bottom style="thin">
        <color auto="1"/>
      </bottom>
      <diagonal/>
    </border>
    <border>
      <left style="thin">
        <color theme="2" tint="-0.499984740745262"/>
      </left>
      <right style="thin">
        <color theme="2" tint="-0.499984740745262"/>
      </right>
      <top/>
      <bottom style="thin">
        <color auto="1"/>
      </bottom>
      <diagonal/>
    </border>
    <border>
      <left style="thin">
        <color theme="2" tint="-0.499984740745262"/>
      </left>
      <right style="medium">
        <color theme="9" tint="-0.24994659260841701"/>
      </right>
      <top/>
      <bottom style="thin">
        <color indexed="64"/>
      </bottom>
      <diagonal/>
    </border>
    <border>
      <left style="medium">
        <color theme="9" tint="-0.24994659260841701"/>
      </left>
      <right style="thin">
        <color theme="2" tint="-0.499984740745262"/>
      </right>
      <top style="thin">
        <color auto="1"/>
      </top>
      <bottom style="thin">
        <color auto="1"/>
      </bottom>
      <diagonal/>
    </border>
    <border>
      <left style="thin">
        <color theme="2" tint="-0.499984740745262"/>
      </left>
      <right style="thin">
        <color theme="2" tint="-0.499984740745262"/>
      </right>
      <top style="thin">
        <color auto="1"/>
      </top>
      <bottom style="thin">
        <color auto="1"/>
      </bottom>
      <diagonal/>
    </border>
    <border>
      <left style="thin">
        <color theme="2" tint="-0.499984740745262"/>
      </left>
      <right style="medium">
        <color theme="9" tint="-0.24994659260841701"/>
      </right>
      <top style="thin">
        <color indexed="64"/>
      </top>
      <bottom style="thin">
        <color indexed="64"/>
      </bottom>
      <diagonal/>
    </border>
    <border>
      <left style="medium">
        <color theme="9" tint="-0.24994659260841701"/>
      </left>
      <right style="thin">
        <color theme="2" tint="-0.499984740745262"/>
      </right>
      <top style="thin">
        <color auto="1"/>
      </top>
      <bottom style="thick">
        <color auto="1"/>
      </bottom>
      <diagonal/>
    </border>
    <border>
      <left style="thin">
        <color theme="2" tint="-0.499984740745262"/>
      </left>
      <right style="thin">
        <color theme="2" tint="-0.499984740745262"/>
      </right>
      <top style="thin">
        <color auto="1"/>
      </top>
      <bottom style="thick">
        <color auto="1"/>
      </bottom>
      <diagonal/>
    </border>
    <border>
      <left style="thin">
        <color theme="2" tint="-0.499984740745262"/>
      </left>
      <right style="medium">
        <color theme="9" tint="-0.24994659260841701"/>
      </right>
      <top style="thin">
        <color auto="1"/>
      </top>
      <bottom style="thick">
        <color auto="1"/>
      </bottom>
      <diagonal/>
    </border>
    <border>
      <left style="medium">
        <color theme="9" tint="-0.24994659260841701"/>
      </left>
      <right style="thin">
        <color rgb="FF7030A0"/>
      </right>
      <top/>
      <bottom style="thin">
        <color auto="1"/>
      </bottom>
      <diagonal/>
    </border>
    <border>
      <left style="thin">
        <color rgb="FF7030A0"/>
      </left>
      <right style="thin">
        <color rgb="FF7030A0"/>
      </right>
      <top/>
      <bottom style="thin">
        <color auto="1"/>
      </bottom>
      <diagonal/>
    </border>
    <border>
      <left style="thin">
        <color rgb="FF7030A0"/>
      </left>
      <right style="medium">
        <color theme="9" tint="-0.24994659260841701"/>
      </right>
      <top/>
      <bottom style="thin">
        <color auto="1"/>
      </bottom>
      <diagonal/>
    </border>
    <border>
      <left style="medium">
        <color theme="9" tint="-0.24994659260841701"/>
      </left>
      <right style="thin">
        <color rgb="FF7030A0"/>
      </right>
      <top style="thin">
        <color auto="1"/>
      </top>
      <bottom style="thin">
        <color auto="1"/>
      </bottom>
      <diagonal/>
    </border>
    <border>
      <left style="thin">
        <color rgb="FF7030A0"/>
      </left>
      <right style="thin">
        <color rgb="FF7030A0"/>
      </right>
      <top style="thin">
        <color auto="1"/>
      </top>
      <bottom style="thin">
        <color auto="1"/>
      </bottom>
      <diagonal/>
    </border>
    <border>
      <left style="thin">
        <color rgb="FF7030A0"/>
      </left>
      <right style="medium">
        <color theme="9" tint="-0.24994659260841701"/>
      </right>
      <top style="thin">
        <color auto="1"/>
      </top>
      <bottom style="thin">
        <color auto="1"/>
      </bottom>
      <diagonal/>
    </border>
    <border>
      <left style="medium">
        <color theme="9" tint="-0.24994659260841701"/>
      </left>
      <right style="thin">
        <color rgb="FF7030A0"/>
      </right>
      <top style="thin">
        <color auto="1"/>
      </top>
      <bottom style="thick">
        <color auto="1"/>
      </bottom>
      <diagonal/>
    </border>
    <border>
      <left style="thin">
        <color rgb="FF7030A0"/>
      </left>
      <right style="thin">
        <color rgb="FF7030A0"/>
      </right>
      <top style="thin">
        <color auto="1"/>
      </top>
      <bottom style="thick">
        <color auto="1"/>
      </bottom>
      <diagonal/>
    </border>
    <border>
      <left style="thin">
        <color rgb="FF7030A0"/>
      </left>
      <right style="medium">
        <color theme="9" tint="-0.24994659260841701"/>
      </right>
      <top style="thin">
        <color auto="1"/>
      </top>
      <bottom style="thick">
        <color auto="1"/>
      </bottom>
      <diagonal/>
    </border>
    <border>
      <left style="medium">
        <color theme="9" tint="-0.24994659260841701"/>
      </left>
      <right style="thin">
        <color rgb="FF0070C0"/>
      </right>
      <top/>
      <bottom style="thin">
        <color auto="1"/>
      </bottom>
      <diagonal/>
    </border>
    <border>
      <left style="thin">
        <color rgb="FF0070C0"/>
      </left>
      <right style="thin">
        <color rgb="FF0070C0"/>
      </right>
      <top/>
      <bottom style="thin">
        <color auto="1"/>
      </bottom>
      <diagonal/>
    </border>
    <border>
      <left style="thin">
        <color rgb="FF0070C0"/>
      </left>
      <right style="medium">
        <color theme="9" tint="-0.24994659260841701"/>
      </right>
      <top/>
      <bottom style="thin">
        <color auto="1"/>
      </bottom>
      <diagonal/>
    </border>
    <border>
      <left style="medium">
        <color theme="9" tint="-0.24994659260841701"/>
      </left>
      <right style="thin">
        <color rgb="FF0070C0"/>
      </right>
      <top style="thin">
        <color auto="1"/>
      </top>
      <bottom style="thin">
        <color auto="1"/>
      </bottom>
      <diagonal/>
    </border>
    <border>
      <left style="thin">
        <color rgb="FF0070C0"/>
      </left>
      <right style="thin">
        <color rgb="FF0070C0"/>
      </right>
      <top style="thin">
        <color auto="1"/>
      </top>
      <bottom style="thin">
        <color auto="1"/>
      </bottom>
      <diagonal/>
    </border>
    <border>
      <left style="thin">
        <color rgb="FF0070C0"/>
      </left>
      <right style="medium">
        <color theme="9" tint="-0.24994659260841701"/>
      </right>
      <top style="thin">
        <color auto="1"/>
      </top>
      <bottom style="thin">
        <color auto="1"/>
      </bottom>
      <diagonal/>
    </border>
    <border>
      <left style="medium">
        <color theme="9" tint="-0.24994659260841701"/>
      </left>
      <right style="thin">
        <color rgb="FF0070C0"/>
      </right>
      <top style="thin">
        <color auto="1"/>
      </top>
      <bottom style="thick">
        <color auto="1"/>
      </bottom>
      <diagonal/>
    </border>
    <border>
      <left style="thin">
        <color rgb="FF0070C0"/>
      </left>
      <right style="thin">
        <color rgb="FF0070C0"/>
      </right>
      <top style="thin">
        <color auto="1"/>
      </top>
      <bottom style="thick">
        <color auto="1"/>
      </bottom>
      <diagonal/>
    </border>
    <border>
      <left style="thin">
        <color rgb="FF0070C0"/>
      </left>
      <right style="medium">
        <color theme="9" tint="-0.24994659260841701"/>
      </right>
      <top style="thin">
        <color auto="1"/>
      </top>
      <bottom style="thick">
        <color auto="1"/>
      </bottom>
      <diagonal/>
    </border>
    <border>
      <left style="medium">
        <color theme="9" tint="-0.24994659260841701"/>
      </left>
      <right style="thin">
        <color theme="6" tint="-0.24994659260841701"/>
      </right>
      <top/>
      <bottom style="thin">
        <color auto="1"/>
      </bottom>
      <diagonal/>
    </border>
    <border>
      <left style="thin">
        <color theme="6" tint="-0.24994659260841701"/>
      </left>
      <right style="thin">
        <color theme="6" tint="-0.24994659260841701"/>
      </right>
      <top/>
      <bottom style="thin">
        <color auto="1"/>
      </bottom>
      <diagonal/>
    </border>
    <border>
      <left style="thin">
        <color theme="6" tint="-0.24994659260841701"/>
      </left>
      <right style="medium">
        <color theme="9" tint="-0.24994659260841701"/>
      </right>
      <top/>
      <bottom style="thin">
        <color auto="1"/>
      </bottom>
      <diagonal/>
    </border>
    <border>
      <left style="medium">
        <color theme="9" tint="-0.24994659260841701"/>
      </left>
      <right style="thin">
        <color theme="6" tint="-0.24994659260841701"/>
      </right>
      <top style="thin">
        <color auto="1"/>
      </top>
      <bottom style="thin">
        <color auto="1"/>
      </bottom>
      <diagonal/>
    </border>
    <border>
      <left style="thin">
        <color theme="6" tint="-0.24994659260841701"/>
      </left>
      <right style="thin">
        <color theme="6" tint="-0.24994659260841701"/>
      </right>
      <top style="thin">
        <color auto="1"/>
      </top>
      <bottom style="thin">
        <color auto="1"/>
      </bottom>
      <diagonal/>
    </border>
    <border>
      <left style="thin">
        <color theme="6" tint="-0.24994659260841701"/>
      </left>
      <right style="medium">
        <color theme="9" tint="-0.24994659260841701"/>
      </right>
      <top style="thin">
        <color auto="1"/>
      </top>
      <bottom style="thin">
        <color auto="1"/>
      </bottom>
      <diagonal/>
    </border>
    <border>
      <left style="medium">
        <color theme="9" tint="-0.24994659260841701"/>
      </left>
      <right style="thin">
        <color theme="6" tint="-0.24994659260841701"/>
      </right>
      <top style="thin">
        <color auto="1"/>
      </top>
      <bottom style="thick">
        <color auto="1"/>
      </bottom>
      <diagonal/>
    </border>
    <border>
      <left style="thin">
        <color theme="6" tint="-0.24994659260841701"/>
      </left>
      <right style="thin">
        <color theme="6" tint="-0.24994659260841701"/>
      </right>
      <top style="thin">
        <color auto="1"/>
      </top>
      <bottom style="thick">
        <color auto="1"/>
      </bottom>
      <diagonal/>
    </border>
    <border>
      <left style="thin">
        <color theme="6" tint="-0.24994659260841701"/>
      </left>
      <right style="medium">
        <color theme="9" tint="-0.24994659260841701"/>
      </right>
      <top style="thin">
        <color auto="1"/>
      </top>
      <bottom style="thick">
        <color auto="1"/>
      </bottom>
      <diagonal/>
    </border>
    <border>
      <left style="medium">
        <color theme="2" tint="-0.499984740745262"/>
      </left>
      <right style="thin">
        <color theme="2" tint="-0.499984740745262"/>
      </right>
      <top/>
      <bottom style="thin">
        <color indexed="64"/>
      </bottom>
      <diagonal/>
    </border>
    <border>
      <left style="medium">
        <color theme="2" tint="-0.499984740745262"/>
      </left>
      <right style="thin">
        <color theme="2" tint="-0.499984740745262"/>
      </right>
      <top style="thin">
        <color indexed="64"/>
      </top>
      <bottom style="thin">
        <color indexed="64"/>
      </bottom>
      <diagonal/>
    </border>
    <border>
      <left style="medium">
        <color theme="2" tint="-0.499984740745262"/>
      </left>
      <right style="thin">
        <color theme="2" tint="-0.499984740745262"/>
      </right>
      <top style="thin">
        <color auto="1"/>
      </top>
      <bottom style="thick">
        <color indexed="64"/>
      </bottom>
      <diagonal/>
    </border>
    <border>
      <left style="thin">
        <color theme="8" tint="-0.24994659260841701"/>
      </left>
      <right/>
      <top/>
      <bottom style="thin">
        <color auto="1"/>
      </bottom>
      <diagonal/>
    </border>
    <border>
      <left style="thin">
        <color theme="8" tint="-0.24994659260841701"/>
      </left>
      <right/>
      <top style="thin">
        <color auto="1"/>
      </top>
      <bottom style="thin">
        <color auto="1"/>
      </bottom>
      <diagonal/>
    </border>
    <border>
      <left style="thin">
        <color theme="8" tint="-0.24994659260841701"/>
      </left>
      <right/>
      <top style="thin">
        <color auto="1"/>
      </top>
      <bottom style="thick">
        <color auto="1"/>
      </bottom>
      <diagonal/>
    </border>
    <border>
      <left style="thin">
        <color rgb="FFFF9933"/>
      </left>
      <right style="medium">
        <color indexed="64"/>
      </right>
      <top/>
      <bottom style="thin">
        <color indexed="64"/>
      </bottom>
      <diagonal/>
    </border>
    <border>
      <left style="thin">
        <color rgb="FFFF9933"/>
      </left>
      <right style="medium">
        <color indexed="64"/>
      </right>
      <top style="thin">
        <color indexed="64"/>
      </top>
      <bottom style="thin">
        <color indexed="64"/>
      </bottom>
      <diagonal/>
    </border>
    <border>
      <left style="thin">
        <color rgb="FFFF9933"/>
      </left>
      <right style="medium">
        <color indexed="64"/>
      </right>
      <top style="thin">
        <color auto="1"/>
      </top>
      <bottom style="thick">
        <color auto="1"/>
      </bottom>
      <diagonal/>
    </border>
    <border>
      <left style="thin">
        <color rgb="FFFF9933"/>
      </left>
      <right/>
      <top/>
      <bottom style="thin">
        <color indexed="64"/>
      </bottom>
      <diagonal/>
    </border>
    <border>
      <left style="thin">
        <color rgb="FFFF9933"/>
      </left>
      <right/>
      <top style="thin">
        <color indexed="64"/>
      </top>
      <bottom style="thin">
        <color indexed="64"/>
      </bottom>
      <diagonal/>
    </border>
    <border>
      <left style="thin">
        <color rgb="FFFF9933"/>
      </left>
      <right/>
      <top style="thin">
        <color indexed="64"/>
      </top>
      <bottom style="thick">
        <color auto="1"/>
      </bottom>
      <diagonal/>
    </border>
    <border>
      <left/>
      <right style="thin">
        <color rgb="FFFF9933"/>
      </right>
      <top/>
      <bottom style="thin">
        <color indexed="64"/>
      </bottom>
      <diagonal/>
    </border>
    <border>
      <left/>
      <right style="thin">
        <color rgb="FFFF9933"/>
      </right>
      <top style="thin">
        <color indexed="64"/>
      </top>
      <bottom style="thin">
        <color indexed="64"/>
      </bottom>
      <diagonal/>
    </border>
    <border>
      <left/>
      <right style="thin">
        <color rgb="FFFF9933"/>
      </right>
      <top style="thin">
        <color indexed="64"/>
      </top>
      <bottom style="thick">
        <color auto="1"/>
      </bottom>
      <diagonal/>
    </border>
    <border>
      <left style="thin">
        <color theme="1"/>
      </left>
      <right style="thin">
        <color rgb="FFFF9933"/>
      </right>
      <top/>
      <bottom style="thin">
        <color indexed="64"/>
      </bottom>
      <diagonal/>
    </border>
    <border>
      <left style="thin">
        <color rgb="FFFF9933"/>
      </left>
      <right style="thin">
        <color theme="1"/>
      </right>
      <top/>
      <bottom style="thin">
        <color indexed="64"/>
      </bottom>
      <diagonal/>
    </border>
    <border>
      <left style="thin">
        <color theme="1"/>
      </left>
      <right style="thin">
        <color rgb="FFFF9933"/>
      </right>
      <top style="thin">
        <color indexed="64"/>
      </top>
      <bottom style="thin">
        <color indexed="64"/>
      </bottom>
      <diagonal/>
    </border>
    <border>
      <left style="thin">
        <color rgb="FFFF9933"/>
      </left>
      <right style="thin">
        <color theme="1"/>
      </right>
      <top style="thin">
        <color indexed="64"/>
      </top>
      <bottom style="thin">
        <color indexed="64"/>
      </bottom>
      <diagonal/>
    </border>
    <border>
      <left style="thin">
        <color theme="1"/>
      </left>
      <right style="thin">
        <color rgb="FFFF9933"/>
      </right>
      <top style="thin">
        <color indexed="64"/>
      </top>
      <bottom style="thick">
        <color auto="1"/>
      </bottom>
      <diagonal/>
    </border>
    <border>
      <left style="thin">
        <color rgb="FFFF9933"/>
      </left>
      <right style="thin">
        <color theme="1"/>
      </right>
      <top style="thin">
        <color indexed="64"/>
      </top>
      <bottom style="thick">
        <color auto="1"/>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ck">
        <color auto="1"/>
      </left>
      <right/>
      <top style="thin">
        <color auto="1"/>
      </top>
      <bottom style="medium">
        <color auto="1"/>
      </bottom>
      <diagonal/>
    </border>
    <border>
      <left/>
      <right style="medium">
        <color theme="9" tint="-0.24994659260841701"/>
      </right>
      <top/>
      <bottom style="thin">
        <color indexed="64"/>
      </bottom>
      <diagonal/>
    </border>
    <border>
      <left/>
      <right style="medium">
        <color theme="9" tint="-0.24994659260841701"/>
      </right>
      <top style="thin">
        <color indexed="64"/>
      </top>
      <bottom style="thin">
        <color indexed="64"/>
      </bottom>
      <diagonal/>
    </border>
    <border>
      <left/>
      <right style="medium">
        <color theme="9" tint="-0.24994659260841701"/>
      </right>
      <top style="thin">
        <color indexed="64"/>
      </top>
      <bottom style="thick">
        <color auto="1"/>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auto="1"/>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theme="8" tint="-0.24994659260841701"/>
      </bottom>
      <diagonal/>
    </border>
    <border>
      <left/>
      <right style="medium">
        <color theme="8" tint="-0.24994659260841701"/>
      </right>
      <top style="thick">
        <color indexed="64"/>
      </top>
      <bottom style="medium">
        <color theme="8" tint="-0.24994659260841701"/>
      </bottom>
      <diagonal/>
    </border>
    <border>
      <left style="thin">
        <color theme="8" tint="-0.24994659260841701"/>
      </left>
      <right style="medium">
        <color theme="8" tint="-0.24994659260841701"/>
      </right>
      <top style="thin">
        <color auto="1"/>
      </top>
      <bottom style="thin">
        <color auto="1"/>
      </bottom>
      <diagonal/>
    </border>
    <border>
      <left style="thin">
        <color theme="8" tint="-0.24994659260841701"/>
      </left>
      <right style="medium">
        <color theme="8" tint="-0.24994659260841701"/>
      </right>
      <top style="thin">
        <color auto="1"/>
      </top>
      <bottom style="thick">
        <color auto="1"/>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theme="9" tint="-0.24994659260841701"/>
      </left>
      <right style="thin">
        <color theme="9" tint="-0.24994659260841701"/>
      </right>
      <top style="medium">
        <color theme="9" tint="-0.24994659260841701"/>
      </top>
      <bottom/>
      <diagonal/>
    </border>
    <border>
      <left style="medium">
        <color theme="9" tint="-0.24994659260841701"/>
      </left>
      <right style="thin">
        <color theme="6" tint="-0.24994659260841701"/>
      </right>
      <top style="medium">
        <color theme="9" tint="-0.24994659260841701"/>
      </top>
      <bottom/>
      <diagonal/>
    </border>
    <border>
      <left style="medium">
        <color theme="9" tint="-0.24994659260841701"/>
      </left>
      <right style="thin">
        <color rgb="FF0070C0"/>
      </right>
      <top style="medium">
        <color theme="9" tint="-0.24994659260841701"/>
      </top>
      <bottom/>
      <diagonal/>
    </border>
    <border>
      <left style="medium">
        <color theme="9" tint="-0.24994659260841701"/>
      </left>
      <right style="thin">
        <color rgb="FF7030A0"/>
      </right>
      <top style="medium">
        <color theme="9" tint="-0.24994659260841701"/>
      </top>
      <bottom/>
      <diagonal/>
    </border>
    <border>
      <left style="medium">
        <color theme="9" tint="-0.24994659260841701"/>
      </left>
      <right style="thin">
        <color theme="2" tint="-0.499984740745262"/>
      </right>
      <top style="medium">
        <color theme="9" tint="-0.24994659260841701"/>
      </top>
      <bottom/>
      <diagonal/>
    </border>
    <border>
      <left style="thin">
        <color indexed="64"/>
      </left>
      <right style="thick">
        <color indexed="64"/>
      </right>
      <top/>
      <bottom/>
      <diagonal/>
    </border>
    <border>
      <left style="thick">
        <color auto="1"/>
      </left>
      <right/>
      <top style="medium">
        <color auto="1"/>
      </top>
      <bottom style="thin">
        <color auto="1"/>
      </bottom>
      <diagonal/>
    </border>
    <border>
      <left style="medium">
        <color theme="2" tint="-0.499984740745262"/>
      </left>
      <right style="thin">
        <color theme="2" tint="-0.499984740745262"/>
      </right>
      <top style="medium">
        <color auto="1"/>
      </top>
      <bottom style="thin">
        <color auto="1"/>
      </bottom>
      <diagonal/>
    </border>
    <border>
      <left style="thin">
        <color theme="2" tint="-0.499984740745262"/>
      </left>
      <right style="thin">
        <color theme="2" tint="-0.499984740745262"/>
      </right>
      <top style="medium">
        <color auto="1"/>
      </top>
      <bottom style="thin">
        <color auto="1"/>
      </bottom>
      <diagonal/>
    </border>
    <border>
      <left style="thin">
        <color theme="8" tint="-0.24994659260841701"/>
      </left>
      <right style="thin">
        <color theme="8" tint="-0.24994659260841701"/>
      </right>
      <top style="medium">
        <color auto="1"/>
      </top>
      <bottom style="thin">
        <color auto="1"/>
      </bottom>
      <diagonal/>
    </border>
    <border>
      <left/>
      <right style="thin">
        <color theme="8" tint="-0.24994659260841701"/>
      </right>
      <top style="medium">
        <color auto="1"/>
      </top>
      <bottom style="thin">
        <color auto="1"/>
      </bottom>
      <diagonal/>
    </border>
    <border>
      <left style="thin">
        <color theme="8" tint="-0.24994659260841701"/>
      </left>
      <right style="medium">
        <color theme="8" tint="-0.24994659260841701"/>
      </right>
      <top style="medium">
        <color auto="1"/>
      </top>
      <bottom style="thin">
        <color auto="1"/>
      </bottom>
      <diagonal/>
    </border>
    <border>
      <left style="thin">
        <color theme="9" tint="-0.24994659260841701"/>
      </left>
      <right style="thin">
        <color theme="9" tint="-0.24994659260841701"/>
      </right>
      <top style="medium">
        <color auto="1"/>
      </top>
      <bottom style="thin">
        <color auto="1"/>
      </bottom>
      <diagonal/>
    </border>
    <border>
      <left style="medium">
        <color theme="9" tint="-0.24994659260841701"/>
      </left>
      <right style="thin">
        <color theme="9" tint="-0.24994659260841701"/>
      </right>
      <top style="medium">
        <color auto="1"/>
      </top>
      <bottom style="thin">
        <color auto="1"/>
      </bottom>
      <diagonal/>
    </border>
    <border>
      <left style="thin">
        <color theme="8" tint="-0.24994659260841701"/>
      </left>
      <right/>
      <top style="medium">
        <color auto="1"/>
      </top>
      <bottom style="thin">
        <color auto="1"/>
      </bottom>
      <diagonal/>
    </border>
    <border>
      <left style="medium">
        <color theme="9" tint="-0.24994659260841701"/>
      </left>
      <right style="thin">
        <color theme="6" tint="-0.24994659260841701"/>
      </right>
      <top style="medium">
        <color auto="1"/>
      </top>
      <bottom style="thin">
        <color auto="1"/>
      </bottom>
      <diagonal/>
    </border>
    <border>
      <left style="thin">
        <color theme="6" tint="-0.24994659260841701"/>
      </left>
      <right style="thin">
        <color theme="6" tint="-0.24994659260841701"/>
      </right>
      <top style="medium">
        <color auto="1"/>
      </top>
      <bottom style="thin">
        <color auto="1"/>
      </bottom>
      <diagonal/>
    </border>
    <border>
      <left style="thin">
        <color theme="6" tint="-0.24994659260841701"/>
      </left>
      <right style="medium">
        <color theme="9" tint="-0.24994659260841701"/>
      </right>
      <top style="medium">
        <color auto="1"/>
      </top>
      <bottom style="thin">
        <color auto="1"/>
      </bottom>
      <diagonal/>
    </border>
    <border>
      <left style="medium">
        <color theme="9" tint="-0.24994659260841701"/>
      </left>
      <right style="thin">
        <color rgb="FF0070C0"/>
      </right>
      <top style="medium">
        <color auto="1"/>
      </top>
      <bottom style="thin">
        <color auto="1"/>
      </bottom>
      <diagonal/>
    </border>
    <border>
      <left style="thin">
        <color rgb="FF0070C0"/>
      </left>
      <right style="thin">
        <color rgb="FF0070C0"/>
      </right>
      <top style="medium">
        <color auto="1"/>
      </top>
      <bottom style="thin">
        <color auto="1"/>
      </bottom>
      <diagonal/>
    </border>
    <border>
      <left style="thin">
        <color rgb="FF0070C0"/>
      </left>
      <right style="medium">
        <color theme="9" tint="-0.24994659260841701"/>
      </right>
      <top style="medium">
        <color auto="1"/>
      </top>
      <bottom style="thin">
        <color auto="1"/>
      </bottom>
      <diagonal/>
    </border>
    <border>
      <left style="thin">
        <color theme="9" tint="-0.24994659260841701"/>
      </left>
      <right style="medium">
        <color theme="9" tint="-0.24994659260841701"/>
      </right>
      <top style="medium">
        <color auto="1"/>
      </top>
      <bottom style="thin">
        <color auto="1"/>
      </bottom>
      <diagonal/>
    </border>
    <border>
      <left style="medium">
        <color theme="9" tint="-0.24994659260841701"/>
      </left>
      <right style="thin">
        <color rgb="FF7030A0"/>
      </right>
      <top style="medium">
        <color auto="1"/>
      </top>
      <bottom style="thin">
        <color auto="1"/>
      </bottom>
      <diagonal/>
    </border>
    <border>
      <left style="thin">
        <color rgb="FF7030A0"/>
      </left>
      <right style="thin">
        <color rgb="FF7030A0"/>
      </right>
      <top style="medium">
        <color auto="1"/>
      </top>
      <bottom style="thin">
        <color auto="1"/>
      </bottom>
      <diagonal/>
    </border>
    <border>
      <left style="thin">
        <color rgb="FF7030A0"/>
      </left>
      <right style="medium">
        <color theme="9" tint="-0.24994659260841701"/>
      </right>
      <top style="medium">
        <color auto="1"/>
      </top>
      <bottom style="thin">
        <color auto="1"/>
      </bottom>
      <diagonal/>
    </border>
    <border>
      <left style="medium">
        <color theme="9" tint="-0.24994659260841701"/>
      </left>
      <right style="thin">
        <color theme="2" tint="-0.499984740745262"/>
      </right>
      <top style="medium">
        <color auto="1"/>
      </top>
      <bottom style="thin">
        <color auto="1"/>
      </bottom>
      <diagonal/>
    </border>
    <border>
      <left style="thin">
        <color theme="2" tint="-0.499984740745262"/>
      </left>
      <right style="medium">
        <color theme="9" tint="-0.24994659260841701"/>
      </right>
      <top style="medium">
        <color auto="1"/>
      </top>
      <bottom style="thin">
        <color auto="1"/>
      </bottom>
      <diagonal/>
    </border>
    <border>
      <left style="thin">
        <color theme="9" tint="-0.24994659260841701"/>
      </left>
      <right/>
      <top style="medium">
        <color auto="1"/>
      </top>
      <bottom style="thin">
        <color auto="1"/>
      </bottom>
      <diagonal/>
    </border>
    <border>
      <left/>
      <right style="thin">
        <color rgb="FFFF9933"/>
      </right>
      <top style="medium">
        <color auto="1"/>
      </top>
      <bottom style="thin">
        <color auto="1"/>
      </bottom>
      <diagonal/>
    </border>
    <border>
      <left style="thin">
        <color theme="1"/>
      </left>
      <right style="thin">
        <color rgb="FFFF9933"/>
      </right>
      <top style="medium">
        <color auto="1"/>
      </top>
      <bottom style="thin">
        <color auto="1"/>
      </bottom>
      <diagonal/>
    </border>
    <border>
      <left style="thin">
        <color rgb="FFFF9933"/>
      </left>
      <right style="thin">
        <color theme="1"/>
      </right>
      <top style="medium">
        <color auto="1"/>
      </top>
      <bottom style="thin">
        <color auto="1"/>
      </bottom>
      <diagonal/>
    </border>
    <border>
      <left style="thick">
        <color auto="1"/>
      </left>
      <right/>
      <top style="thin">
        <color auto="1"/>
      </top>
      <bottom style="dotted">
        <color auto="1"/>
      </bottom>
      <diagonal/>
    </border>
    <border>
      <left/>
      <right/>
      <top style="thin">
        <color auto="1"/>
      </top>
      <bottom style="dotted">
        <color auto="1"/>
      </bottom>
      <diagonal/>
    </border>
    <border>
      <left style="medium">
        <color theme="2" tint="-0.499984740745262"/>
      </left>
      <right style="thin">
        <color theme="2" tint="-0.499984740745262"/>
      </right>
      <top style="thin">
        <color auto="1"/>
      </top>
      <bottom style="dotted">
        <color auto="1"/>
      </bottom>
      <diagonal/>
    </border>
    <border>
      <left style="thin">
        <color theme="2" tint="-0.499984740745262"/>
      </left>
      <right style="thin">
        <color theme="2" tint="-0.499984740745262"/>
      </right>
      <top style="thin">
        <color auto="1"/>
      </top>
      <bottom style="dotted">
        <color auto="1"/>
      </bottom>
      <diagonal/>
    </border>
    <border>
      <left/>
      <right style="thin">
        <color theme="8" tint="-0.24994659260841701"/>
      </right>
      <top style="thin">
        <color auto="1"/>
      </top>
      <bottom style="dotted">
        <color auto="1"/>
      </bottom>
      <diagonal/>
    </border>
    <border>
      <left style="thin">
        <color theme="8" tint="-0.24994659260841701"/>
      </left>
      <right style="thin">
        <color theme="8" tint="-0.24994659260841701"/>
      </right>
      <top style="thin">
        <color auto="1"/>
      </top>
      <bottom style="dotted">
        <color auto="1"/>
      </bottom>
      <diagonal/>
    </border>
    <border>
      <left style="medium">
        <color theme="8" tint="-0.24994659260841701"/>
      </left>
      <right style="thin">
        <color theme="8" tint="-0.24994659260841701"/>
      </right>
      <top style="thin">
        <color auto="1"/>
      </top>
      <bottom style="dotted">
        <color auto="1"/>
      </bottom>
      <diagonal/>
    </border>
    <border>
      <left style="thin">
        <color theme="8" tint="-0.24994659260841701"/>
      </left>
      <right style="thick">
        <color theme="8" tint="-0.24994659260841701"/>
      </right>
      <top style="thin">
        <color auto="1"/>
      </top>
      <bottom style="dotted">
        <color auto="1"/>
      </bottom>
      <diagonal/>
    </border>
    <border>
      <left style="thick">
        <color theme="8" tint="-0.24994659260841701"/>
      </left>
      <right/>
      <top style="thin">
        <color auto="1"/>
      </top>
      <bottom style="dotted">
        <color auto="1"/>
      </bottom>
      <diagonal/>
    </border>
    <border>
      <left style="thin">
        <color theme="9" tint="-0.24994659260841701"/>
      </left>
      <right style="thin">
        <color theme="9" tint="-0.24994659260841701"/>
      </right>
      <top style="thin">
        <color auto="1"/>
      </top>
      <bottom style="dotted">
        <color auto="1"/>
      </bottom>
      <diagonal/>
    </border>
    <border>
      <left style="medium">
        <color theme="9" tint="-0.24994659260841701"/>
      </left>
      <right style="thin">
        <color theme="9" tint="-0.24994659260841701"/>
      </right>
      <top style="thin">
        <color auto="1"/>
      </top>
      <bottom style="dotted">
        <color auto="1"/>
      </bottom>
      <diagonal/>
    </border>
    <border>
      <left style="thin">
        <color theme="8" tint="-0.24994659260841701"/>
      </left>
      <right/>
      <top style="thin">
        <color auto="1"/>
      </top>
      <bottom style="dotted">
        <color auto="1"/>
      </bottom>
      <diagonal/>
    </border>
    <border>
      <left style="medium">
        <color theme="9" tint="-0.24994659260841701"/>
      </left>
      <right style="thin">
        <color theme="6" tint="-0.24994659260841701"/>
      </right>
      <top style="thin">
        <color auto="1"/>
      </top>
      <bottom style="dotted">
        <color auto="1"/>
      </bottom>
      <diagonal/>
    </border>
    <border>
      <left style="thin">
        <color theme="6" tint="-0.24994659260841701"/>
      </left>
      <right style="thin">
        <color theme="6" tint="-0.24994659260841701"/>
      </right>
      <top style="thin">
        <color auto="1"/>
      </top>
      <bottom style="dotted">
        <color auto="1"/>
      </bottom>
      <diagonal/>
    </border>
    <border>
      <left style="thin">
        <color theme="6" tint="-0.24994659260841701"/>
      </left>
      <right style="medium">
        <color theme="9" tint="-0.24994659260841701"/>
      </right>
      <top style="thin">
        <color auto="1"/>
      </top>
      <bottom style="dotted">
        <color auto="1"/>
      </bottom>
      <diagonal/>
    </border>
    <border>
      <left style="medium">
        <color theme="9" tint="-0.24994659260841701"/>
      </left>
      <right style="thin">
        <color rgb="FF0070C0"/>
      </right>
      <top style="thin">
        <color auto="1"/>
      </top>
      <bottom style="dotted">
        <color auto="1"/>
      </bottom>
      <diagonal/>
    </border>
    <border>
      <left style="thin">
        <color rgb="FF0070C0"/>
      </left>
      <right style="thin">
        <color rgb="FF0070C0"/>
      </right>
      <top style="thin">
        <color auto="1"/>
      </top>
      <bottom style="dotted">
        <color auto="1"/>
      </bottom>
      <diagonal/>
    </border>
    <border>
      <left style="thin">
        <color rgb="FF0070C0"/>
      </left>
      <right style="medium">
        <color theme="9" tint="-0.24994659260841701"/>
      </right>
      <top style="thin">
        <color auto="1"/>
      </top>
      <bottom style="dotted">
        <color auto="1"/>
      </bottom>
      <diagonal/>
    </border>
    <border>
      <left style="thin">
        <color theme="9" tint="-0.24994659260841701"/>
      </left>
      <right style="medium">
        <color theme="9" tint="-0.24994659260841701"/>
      </right>
      <top style="thin">
        <color auto="1"/>
      </top>
      <bottom style="dotted">
        <color auto="1"/>
      </bottom>
      <diagonal/>
    </border>
    <border>
      <left style="medium">
        <color theme="9" tint="-0.24994659260841701"/>
      </left>
      <right style="thin">
        <color rgb="FF7030A0"/>
      </right>
      <top style="thin">
        <color auto="1"/>
      </top>
      <bottom style="dotted">
        <color auto="1"/>
      </bottom>
      <diagonal/>
    </border>
    <border>
      <left style="thin">
        <color rgb="FF7030A0"/>
      </left>
      <right style="thin">
        <color rgb="FF7030A0"/>
      </right>
      <top style="thin">
        <color auto="1"/>
      </top>
      <bottom style="dotted">
        <color auto="1"/>
      </bottom>
      <diagonal/>
    </border>
    <border>
      <left style="thin">
        <color rgb="FF7030A0"/>
      </left>
      <right style="medium">
        <color theme="9" tint="-0.24994659260841701"/>
      </right>
      <top style="thin">
        <color auto="1"/>
      </top>
      <bottom style="dotted">
        <color auto="1"/>
      </bottom>
      <diagonal/>
    </border>
    <border>
      <left style="medium">
        <color theme="9" tint="-0.24994659260841701"/>
      </left>
      <right style="thin">
        <color theme="2" tint="-0.499984740745262"/>
      </right>
      <top style="thin">
        <color auto="1"/>
      </top>
      <bottom style="dotted">
        <color auto="1"/>
      </bottom>
      <diagonal/>
    </border>
    <border>
      <left style="thin">
        <color theme="2" tint="-0.499984740745262"/>
      </left>
      <right style="medium">
        <color theme="9" tint="-0.24994659260841701"/>
      </right>
      <top style="thin">
        <color auto="1"/>
      </top>
      <bottom style="dotted">
        <color auto="1"/>
      </bottom>
      <diagonal/>
    </border>
    <border>
      <left/>
      <right style="thin">
        <color rgb="FFFF9933"/>
      </right>
      <top style="thin">
        <color auto="1"/>
      </top>
      <bottom style="dotted">
        <color auto="1"/>
      </bottom>
      <diagonal/>
    </border>
    <border>
      <left style="thin">
        <color rgb="FFFF9933"/>
      </left>
      <right/>
      <top style="thin">
        <color auto="1"/>
      </top>
      <bottom style="dotted">
        <color auto="1"/>
      </bottom>
      <diagonal/>
    </border>
    <border>
      <left style="thin">
        <color rgb="FFFF9933"/>
      </left>
      <right style="medium">
        <color indexed="64"/>
      </right>
      <top style="thin">
        <color auto="1"/>
      </top>
      <bottom style="dotted">
        <color auto="1"/>
      </bottom>
      <diagonal/>
    </border>
    <border>
      <left style="medium">
        <color indexed="64"/>
      </left>
      <right style="thin">
        <color indexed="64"/>
      </right>
      <top style="thin">
        <color auto="1"/>
      </top>
      <bottom style="dotted">
        <color auto="1"/>
      </bottom>
      <diagonal/>
    </border>
    <border>
      <left style="thin">
        <color indexed="64"/>
      </left>
      <right style="thick">
        <color indexed="64"/>
      </right>
      <top style="thin">
        <color auto="1"/>
      </top>
      <bottom style="dotted">
        <color auto="1"/>
      </bottom>
      <diagonal/>
    </border>
    <border>
      <left style="medium">
        <color theme="2" tint="-0.499984740745262"/>
      </left>
      <right style="thin">
        <color theme="2" tint="-0.499984740745262"/>
      </right>
      <top style="dotted">
        <color auto="1"/>
      </top>
      <bottom style="dotted">
        <color auto="1"/>
      </bottom>
      <diagonal/>
    </border>
    <border>
      <left style="thin">
        <color theme="2" tint="-0.499984740745262"/>
      </left>
      <right style="thin">
        <color theme="2" tint="-0.499984740745262"/>
      </right>
      <top style="dotted">
        <color auto="1"/>
      </top>
      <bottom style="dotted">
        <color auto="1"/>
      </bottom>
      <diagonal/>
    </border>
    <border>
      <left/>
      <right style="thin">
        <color theme="8" tint="-0.24994659260841701"/>
      </right>
      <top style="dotted">
        <color auto="1"/>
      </top>
      <bottom style="dotted">
        <color auto="1"/>
      </bottom>
      <diagonal/>
    </border>
    <border>
      <left style="thin">
        <color theme="8" tint="-0.24994659260841701"/>
      </left>
      <right style="thin">
        <color theme="8" tint="-0.24994659260841701"/>
      </right>
      <top style="dotted">
        <color auto="1"/>
      </top>
      <bottom style="dotted">
        <color auto="1"/>
      </bottom>
      <diagonal/>
    </border>
    <border>
      <left style="medium">
        <color theme="8" tint="-0.24994659260841701"/>
      </left>
      <right style="thin">
        <color theme="8" tint="-0.24994659260841701"/>
      </right>
      <top style="dotted">
        <color auto="1"/>
      </top>
      <bottom style="dotted">
        <color auto="1"/>
      </bottom>
      <diagonal/>
    </border>
    <border>
      <left style="thin">
        <color theme="8" tint="-0.24994659260841701"/>
      </left>
      <right style="thick">
        <color theme="8" tint="-0.24994659260841701"/>
      </right>
      <top style="dotted">
        <color auto="1"/>
      </top>
      <bottom style="dotted">
        <color auto="1"/>
      </bottom>
      <diagonal/>
    </border>
    <border>
      <left style="thick">
        <color theme="8" tint="-0.24994659260841701"/>
      </left>
      <right/>
      <top style="dotted">
        <color auto="1"/>
      </top>
      <bottom style="dotted">
        <color auto="1"/>
      </bottom>
      <diagonal/>
    </border>
    <border>
      <left style="thin">
        <color theme="8" tint="-0.24994659260841701"/>
      </left>
      <right/>
      <top style="dotted">
        <color auto="1"/>
      </top>
      <bottom style="dotted">
        <color auto="1"/>
      </bottom>
      <diagonal/>
    </border>
    <border>
      <left style="medium">
        <color theme="9" tint="-0.24994659260841701"/>
      </left>
      <right style="thin">
        <color theme="6" tint="-0.24994659260841701"/>
      </right>
      <top style="dotted">
        <color auto="1"/>
      </top>
      <bottom style="dotted">
        <color auto="1"/>
      </bottom>
      <diagonal/>
    </border>
    <border>
      <left style="thin">
        <color theme="6" tint="-0.24994659260841701"/>
      </left>
      <right style="thin">
        <color theme="6" tint="-0.24994659260841701"/>
      </right>
      <top style="dotted">
        <color auto="1"/>
      </top>
      <bottom style="dotted">
        <color auto="1"/>
      </bottom>
      <diagonal/>
    </border>
    <border>
      <left style="thin">
        <color theme="6" tint="-0.24994659260841701"/>
      </left>
      <right style="medium">
        <color theme="9" tint="-0.24994659260841701"/>
      </right>
      <top style="dotted">
        <color auto="1"/>
      </top>
      <bottom style="dotted">
        <color auto="1"/>
      </bottom>
      <diagonal/>
    </border>
    <border>
      <left style="medium">
        <color theme="9" tint="-0.24994659260841701"/>
      </left>
      <right style="thin">
        <color rgb="FF0070C0"/>
      </right>
      <top style="dotted">
        <color auto="1"/>
      </top>
      <bottom style="dotted">
        <color auto="1"/>
      </bottom>
      <diagonal/>
    </border>
    <border>
      <left style="thin">
        <color rgb="FF0070C0"/>
      </left>
      <right style="thin">
        <color rgb="FF0070C0"/>
      </right>
      <top style="dotted">
        <color auto="1"/>
      </top>
      <bottom style="dotted">
        <color auto="1"/>
      </bottom>
      <diagonal/>
    </border>
    <border>
      <left style="thin">
        <color rgb="FF0070C0"/>
      </left>
      <right style="medium">
        <color theme="9" tint="-0.24994659260841701"/>
      </right>
      <top style="dotted">
        <color auto="1"/>
      </top>
      <bottom style="dotted">
        <color auto="1"/>
      </bottom>
      <diagonal/>
    </border>
    <border>
      <left style="thin">
        <color theme="9" tint="-0.24994659260841701"/>
      </left>
      <right style="medium">
        <color theme="9" tint="-0.24994659260841701"/>
      </right>
      <top style="dotted">
        <color auto="1"/>
      </top>
      <bottom style="dotted">
        <color auto="1"/>
      </bottom>
      <diagonal/>
    </border>
    <border>
      <left style="medium">
        <color theme="9" tint="-0.24994659260841701"/>
      </left>
      <right style="thin">
        <color rgb="FF7030A0"/>
      </right>
      <top style="dotted">
        <color auto="1"/>
      </top>
      <bottom style="dotted">
        <color auto="1"/>
      </bottom>
      <diagonal/>
    </border>
    <border>
      <left style="thin">
        <color rgb="FF7030A0"/>
      </left>
      <right style="thin">
        <color rgb="FF7030A0"/>
      </right>
      <top style="dotted">
        <color auto="1"/>
      </top>
      <bottom style="dotted">
        <color auto="1"/>
      </bottom>
      <diagonal/>
    </border>
    <border>
      <left style="thin">
        <color rgb="FF7030A0"/>
      </left>
      <right style="medium">
        <color theme="9" tint="-0.24994659260841701"/>
      </right>
      <top style="dotted">
        <color auto="1"/>
      </top>
      <bottom style="dotted">
        <color auto="1"/>
      </bottom>
      <diagonal/>
    </border>
    <border>
      <left style="medium">
        <color theme="9" tint="-0.24994659260841701"/>
      </left>
      <right style="thin">
        <color theme="2" tint="-0.499984740745262"/>
      </right>
      <top style="dotted">
        <color auto="1"/>
      </top>
      <bottom style="dotted">
        <color auto="1"/>
      </bottom>
      <diagonal/>
    </border>
    <border>
      <left style="thin">
        <color theme="2" tint="-0.499984740745262"/>
      </left>
      <right style="medium">
        <color theme="9" tint="-0.24994659260841701"/>
      </right>
      <top style="dotted">
        <color auto="1"/>
      </top>
      <bottom style="dotted">
        <color auto="1"/>
      </bottom>
      <diagonal/>
    </border>
    <border>
      <left/>
      <right style="thin">
        <color rgb="FFFF9933"/>
      </right>
      <top style="dotted">
        <color auto="1"/>
      </top>
      <bottom style="dotted">
        <color auto="1"/>
      </bottom>
      <diagonal/>
    </border>
    <border>
      <left style="thin">
        <color rgb="FFFF9933"/>
      </left>
      <right/>
      <top style="dotted">
        <color auto="1"/>
      </top>
      <bottom style="dotted">
        <color auto="1"/>
      </bottom>
      <diagonal/>
    </border>
    <border>
      <left style="thin">
        <color rgb="FFFF9933"/>
      </left>
      <right style="medium">
        <color indexed="64"/>
      </right>
      <top style="dotted">
        <color auto="1"/>
      </top>
      <bottom style="dotted">
        <color auto="1"/>
      </bottom>
      <diagonal/>
    </border>
    <border>
      <left style="thin">
        <color indexed="64"/>
      </left>
      <right style="thick">
        <color indexed="64"/>
      </right>
      <top style="dotted">
        <color auto="1"/>
      </top>
      <bottom style="dotted">
        <color auto="1"/>
      </bottom>
      <diagonal/>
    </border>
    <border>
      <left style="thick">
        <color auto="1"/>
      </left>
      <right/>
      <top style="dotted">
        <color auto="1"/>
      </top>
      <bottom style="thin">
        <color indexed="64"/>
      </bottom>
      <diagonal/>
    </border>
    <border>
      <left/>
      <right/>
      <top style="dotted">
        <color auto="1"/>
      </top>
      <bottom style="thin">
        <color indexed="64"/>
      </bottom>
      <diagonal/>
    </border>
    <border>
      <left style="medium">
        <color theme="2" tint="-0.499984740745262"/>
      </left>
      <right style="thin">
        <color theme="2" tint="-0.499984740745262"/>
      </right>
      <top style="dotted">
        <color auto="1"/>
      </top>
      <bottom style="thin">
        <color indexed="64"/>
      </bottom>
      <diagonal/>
    </border>
    <border>
      <left style="thin">
        <color theme="2" tint="-0.499984740745262"/>
      </left>
      <right style="thin">
        <color theme="2" tint="-0.499984740745262"/>
      </right>
      <top style="dotted">
        <color auto="1"/>
      </top>
      <bottom style="thin">
        <color indexed="64"/>
      </bottom>
      <diagonal/>
    </border>
    <border>
      <left/>
      <right style="thin">
        <color theme="8" tint="-0.24994659260841701"/>
      </right>
      <top style="dotted">
        <color auto="1"/>
      </top>
      <bottom style="thin">
        <color indexed="64"/>
      </bottom>
      <diagonal/>
    </border>
    <border>
      <left style="thin">
        <color theme="8" tint="-0.24994659260841701"/>
      </left>
      <right style="thin">
        <color theme="8" tint="-0.24994659260841701"/>
      </right>
      <top style="dotted">
        <color auto="1"/>
      </top>
      <bottom style="thin">
        <color indexed="64"/>
      </bottom>
      <diagonal/>
    </border>
    <border>
      <left style="medium">
        <color theme="8" tint="-0.24994659260841701"/>
      </left>
      <right style="thin">
        <color theme="8" tint="-0.24994659260841701"/>
      </right>
      <top style="dotted">
        <color auto="1"/>
      </top>
      <bottom style="thin">
        <color indexed="64"/>
      </bottom>
      <diagonal/>
    </border>
    <border>
      <left style="thin">
        <color theme="8" tint="-0.24994659260841701"/>
      </left>
      <right style="thick">
        <color theme="8" tint="-0.24994659260841701"/>
      </right>
      <top style="dotted">
        <color auto="1"/>
      </top>
      <bottom style="thin">
        <color indexed="64"/>
      </bottom>
      <diagonal/>
    </border>
    <border>
      <left style="thick">
        <color theme="8" tint="-0.24994659260841701"/>
      </left>
      <right/>
      <top style="dotted">
        <color auto="1"/>
      </top>
      <bottom style="thin">
        <color indexed="64"/>
      </bottom>
      <diagonal/>
    </border>
    <border>
      <left style="thin">
        <color theme="9" tint="-0.24994659260841701"/>
      </left>
      <right style="thin">
        <color theme="9" tint="-0.24994659260841701"/>
      </right>
      <top style="dotted">
        <color auto="1"/>
      </top>
      <bottom style="thin">
        <color indexed="64"/>
      </bottom>
      <diagonal/>
    </border>
    <border>
      <left style="medium">
        <color theme="9" tint="-0.24994659260841701"/>
      </left>
      <right style="thin">
        <color theme="9" tint="-0.24994659260841701"/>
      </right>
      <top style="dotted">
        <color auto="1"/>
      </top>
      <bottom style="thin">
        <color indexed="64"/>
      </bottom>
      <diagonal/>
    </border>
    <border>
      <left style="thin">
        <color theme="8" tint="-0.24994659260841701"/>
      </left>
      <right/>
      <top style="dotted">
        <color auto="1"/>
      </top>
      <bottom style="thin">
        <color indexed="64"/>
      </bottom>
      <diagonal/>
    </border>
    <border>
      <left style="medium">
        <color theme="9" tint="-0.24994659260841701"/>
      </left>
      <right style="thin">
        <color theme="6" tint="-0.24994659260841701"/>
      </right>
      <top style="dotted">
        <color auto="1"/>
      </top>
      <bottom style="thin">
        <color indexed="64"/>
      </bottom>
      <diagonal/>
    </border>
    <border>
      <left style="thin">
        <color theme="6" tint="-0.24994659260841701"/>
      </left>
      <right style="thin">
        <color theme="6" tint="-0.24994659260841701"/>
      </right>
      <top style="dotted">
        <color auto="1"/>
      </top>
      <bottom style="thin">
        <color indexed="64"/>
      </bottom>
      <diagonal/>
    </border>
    <border>
      <left style="thin">
        <color theme="6" tint="-0.24994659260841701"/>
      </left>
      <right style="medium">
        <color theme="9" tint="-0.24994659260841701"/>
      </right>
      <top style="dotted">
        <color auto="1"/>
      </top>
      <bottom style="thin">
        <color indexed="64"/>
      </bottom>
      <diagonal/>
    </border>
    <border>
      <left style="medium">
        <color theme="9" tint="-0.24994659260841701"/>
      </left>
      <right style="thin">
        <color rgb="FF0070C0"/>
      </right>
      <top style="dotted">
        <color auto="1"/>
      </top>
      <bottom style="thin">
        <color indexed="64"/>
      </bottom>
      <diagonal/>
    </border>
    <border>
      <left style="thin">
        <color rgb="FF0070C0"/>
      </left>
      <right style="thin">
        <color rgb="FF0070C0"/>
      </right>
      <top style="dotted">
        <color auto="1"/>
      </top>
      <bottom style="thin">
        <color indexed="64"/>
      </bottom>
      <diagonal/>
    </border>
    <border>
      <left style="thin">
        <color rgb="FF0070C0"/>
      </left>
      <right style="medium">
        <color theme="9" tint="-0.24994659260841701"/>
      </right>
      <top style="dotted">
        <color auto="1"/>
      </top>
      <bottom style="thin">
        <color indexed="64"/>
      </bottom>
      <diagonal/>
    </border>
    <border>
      <left style="thin">
        <color theme="9" tint="-0.24994659260841701"/>
      </left>
      <right style="medium">
        <color theme="9" tint="-0.24994659260841701"/>
      </right>
      <top style="dotted">
        <color auto="1"/>
      </top>
      <bottom style="thin">
        <color indexed="64"/>
      </bottom>
      <diagonal/>
    </border>
    <border>
      <left style="medium">
        <color theme="9" tint="-0.24994659260841701"/>
      </left>
      <right style="thin">
        <color rgb="FF7030A0"/>
      </right>
      <top style="dotted">
        <color auto="1"/>
      </top>
      <bottom style="thin">
        <color indexed="64"/>
      </bottom>
      <diagonal/>
    </border>
    <border>
      <left style="thin">
        <color rgb="FF7030A0"/>
      </left>
      <right style="thin">
        <color rgb="FF7030A0"/>
      </right>
      <top style="dotted">
        <color auto="1"/>
      </top>
      <bottom style="thin">
        <color indexed="64"/>
      </bottom>
      <diagonal/>
    </border>
    <border>
      <left style="thin">
        <color rgb="FF7030A0"/>
      </left>
      <right style="medium">
        <color theme="9" tint="-0.24994659260841701"/>
      </right>
      <top style="dotted">
        <color auto="1"/>
      </top>
      <bottom style="thin">
        <color indexed="64"/>
      </bottom>
      <diagonal/>
    </border>
    <border>
      <left style="medium">
        <color theme="9" tint="-0.24994659260841701"/>
      </left>
      <right style="thin">
        <color theme="2" tint="-0.499984740745262"/>
      </right>
      <top style="dotted">
        <color auto="1"/>
      </top>
      <bottom style="thin">
        <color indexed="64"/>
      </bottom>
      <diagonal/>
    </border>
    <border>
      <left style="thin">
        <color theme="2" tint="-0.499984740745262"/>
      </left>
      <right style="medium">
        <color theme="9" tint="-0.24994659260841701"/>
      </right>
      <top style="dotted">
        <color auto="1"/>
      </top>
      <bottom style="thin">
        <color indexed="64"/>
      </bottom>
      <diagonal/>
    </border>
    <border>
      <left/>
      <right style="thin">
        <color rgb="FFFF9933"/>
      </right>
      <top style="dotted">
        <color auto="1"/>
      </top>
      <bottom style="thin">
        <color indexed="64"/>
      </bottom>
      <diagonal/>
    </border>
    <border>
      <left style="thin">
        <color rgb="FFFF9933"/>
      </left>
      <right/>
      <top style="dotted">
        <color auto="1"/>
      </top>
      <bottom style="thin">
        <color indexed="64"/>
      </bottom>
      <diagonal/>
    </border>
    <border>
      <left style="thin">
        <color rgb="FFFF9933"/>
      </left>
      <right style="medium">
        <color indexed="64"/>
      </right>
      <top style="dotted">
        <color auto="1"/>
      </top>
      <bottom style="thin">
        <color indexed="64"/>
      </bottom>
      <diagonal/>
    </border>
    <border>
      <left style="medium">
        <color indexed="64"/>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thin">
        <color indexed="64"/>
      </left>
      <right style="thick">
        <color indexed="64"/>
      </right>
      <top style="dotted">
        <color auto="1"/>
      </top>
      <bottom style="thin">
        <color indexed="64"/>
      </bottom>
      <diagonal/>
    </border>
    <border>
      <left/>
      <right style="medium">
        <color rgb="FF000000"/>
      </right>
      <top style="thin">
        <color auto="1"/>
      </top>
      <bottom style="dotted">
        <color auto="1"/>
      </bottom>
      <diagonal/>
    </border>
    <border>
      <left/>
      <right style="medium">
        <color rgb="FF000000"/>
      </right>
      <top style="dotted">
        <color auto="1"/>
      </top>
      <bottom style="thin">
        <color indexed="64"/>
      </bottom>
      <diagonal/>
    </border>
    <border>
      <left/>
      <right style="medium">
        <color rgb="FF000000"/>
      </right>
      <top style="thin">
        <color auto="1"/>
      </top>
      <bottom style="thin">
        <color auto="1"/>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thin">
        <color indexed="64"/>
      </bottom>
      <diagonal/>
    </border>
    <border>
      <left/>
      <right style="medium">
        <color indexed="64"/>
      </right>
      <top style="dotted">
        <color auto="1"/>
      </top>
      <bottom style="thin">
        <color indexed="64"/>
      </bottom>
      <diagonal/>
    </border>
    <border>
      <left/>
      <right style="medium">
        <color rgb="FF000000"/>
      </right>
      <top style="thin">
        <color auto="1"/>
      </top>
      <bottom style="thick">
        <color indexed="64"/>
      </bottom>
      <diagonal/>
    </border>
    <border>
      <left style="thin">
        <color theme="9" tint="-0.24994659260841701"/>
      </left>
      <right/>
      <top style="thin">
        <color auto="1"/>
      </top>
      <bottom style="dotted">
        <color auto="1"/>
      </bottom>
      <diagonal/>
    </border>
    <border>
      <left style="thin">
        <color theme="9" tint="-0.24994659260841701"/>
      </left>
      <right/>
      <top style="dotted">
        <color auto="1"/>
      </top>
      <bottom style="thin">
        <color indexed="64"/>
      </bottom>
      <diagonal/>
    </border>
    <border>
      <left style="medium">
        <color indexed="64"/>
      </left>
      <right/>
      <top style="thick">
        <color indexed="64"/>
      </top>
      <bottom style="thin">
        <color auto="1"/>
      </bottom>
      <diagonal/>
    </border>
    <border>
      <left/>
      <right/>
      <top style="dotted">
        <color auto="1"/>
      </top>
      <bottom style="thick">
        <color indexed="64"/>
      </bottom>
      <diagonal/>
    </border>
    <border>
      <left style="medium">
        <color indexed="64"/>
      </left>
      <right/>
      <top style="dotted">
        <color auto="1"/>
      </top>
      <bottom style="thick">
        <color indexed="64"/>
      </bottom>
      <diagonal/>
    </border>
    <border>
      <left style="medium">
        <color theme="2" tint="-0.499984740745262"/>
      </left>
      <right style="thin">
        <color theme="2" tint="-0.499984740745262"/>
      </right>
      <top style="dotted">
        <color auto="1"/>
      </top>
      <bottom style="thick">
        <color indexed="64"/>
      </bottom>
      <diagonal/>
    </border>
    <border>
      <left style="thin">
        <color theme="2" tint="-0.499984740745262"/>
      </left>
      <right style="thin">
        <color theme="2" tint="-0.499984740745262"/>
      </right>
      <top style="dotted">
        <color auto="1"/>
      </top>
      <bottom style="thick">
        <color indexed="64"/>
      </bottom>
      <diagonal/>
    </border>
    <border>
      <left/>
      <right style="medium">
        <color indexed="64"/>
      </right>
      <top style="dotted">
        <color auto="1"/>
      </top>
      <bottom style="thick">
        <color indexed="64"/>
      </bottom>
      <diagonal/>
    </border>
    <border>
      <left/>
      <right style="medium">
        <color rgb="FF000000"/>
      </right>
      <top style="dotted">
        <color auto="1"/>
      </top>
      <bottom style="thick">
        <color indexed="64"/>
      </bottom>
      <diagonal/>
    </border>
    <border>
      <left/>
      <right style="thin">
        <color theme="8" tint="-0.24994659260841701"/>
      </right>
      <top style="dotted">
        <color auto="1"/>
      </top>
      <bottom style="thick">
        <color indexed="64"/>
      </bottom>
      <diagonal/>
    </border>
    <border>
      <left style="thin">
        <color theme="8" tint="-0.24994659260841701"/>
      </left>
      <right style="thin">
        <color theme="8" tint="-0.24994659260841701"/>
      </right>
      <top style="dotted">
        <color auto="1"/>
      </top>
      <bottom style="thick">
        <color indexed="64"/>
      </bottom>
      <diagonal/>
    </border>
    <border>
      <left style="medium">
        <color theme="8" tint="-0.24994659260841701"/>
      </left>
      <right style="thin">
        <color theme="8" tint="-0.24994659260841701"/>
      </right>
      <top style="dotted">
        <color auto="1"/>
      </top>
      <bottom style="thick">
        <color indexed="64"/>
      </bottom>
      <diagonal/>
    </border>
    <border>
      <left style="thin">
        <color theme="8" tint="-0.24994659260841701"/>
      </left>
      <right style="thick">
        <color theme="8" tint="-0.24994659260841701"/>
      </right>
      <top style="dotted">
        <color auto="1"/>
      </top>
      <bottom style="thick">
        <color indexed="64"/>
      </bottom>
      <diagonal/>
    </border>
    <border>
      <left style="thick">
        <color theme="8" tint="-0.24994659260841701"/>
      </left>
      <right/>
      <top style="dotted">
        <color auto="1"/>
      </top>
      <bottom style="thick">
        <color indexed="64"/>
      </bottom>
      <diagonal/>
    </border>
    <border>
      <left style="thin">
        <color theme="9" tint="-0.24994659260841701"/>
      </left>
      <right style="thin">
        <color theme="9" tint="-0.24994659260841701"/>
      </right>
      <top style="dotted">
        <color auto="1"/>
      </top>
      <bottom style="thick">
        <color indexed="64"/>
      </bottom>
      <diagonal/>
    </border>
    <border>
      <left style="medium">
        <color theme="9" tint="-0.24994659260841701"/>
      </left>
      <right style="thin">
        <color theme="9" tint="-0.24994659260841701"/>
      </right>
      <top style="dotted">
        <color auto="1"/>
      </top>
      <bottom style="thick">
        <color indexed="64"/>
      </bottom>
      <diagonal/>
    </border>
    <border>
      <left style="thin">
        <color theme="8" tint="-0.24994659260841701"/>
      </left>
      <right/>
      <top style="dotted">
        <color auto="1"/>
      </top>
      <bottom style="thick">
        <color indexed="64"/>
      </bottom>
      <diagonal/>
    </border>
    <border>
      <left style="medium">
        <color theme="9" tint="-0.24994659260841701"/>
      </left>
      <right style="thin">
        <color theme="6" tint="-0.24994659260841701"/>
      </right>
      <top style="dotted">
        <color auto="1"/>
      </top>
      <bottom style="thick">
        <color indexed="64"/>
      </bottom>
      <diagonal/>
    </border>
    <border>
      <left style="thin">
        <color theme="6" tint="-0.24994659260841701"/>
      </left>
      <right style="thin">
        <color theme="6" tint="-0.24994659260841701"/>
      </right>
      <top style="dotted">
        <color auto="1"/>
      </top>
      <bottom style="thick">
        <color indexed="64"/>
      </bottom>
      <diagonal/>
    </border>
    <border>
      <left style="thin">
        <color theme="6" tint="-0.24994659260841701"/>
      </left>
      <right style="medium">
        <color theme="9" tint="-0.24994659260841701"/>
      </right>
      <top style="dotted">
        <color auto="1"/>
      </top>
      <bottom style="thick">
        <color indexed="64"/>
      </bottom>
      <diagonal/>
    </border>
    <border>
      <left style="medium">
        <color theme="9" tint="-0.24994659260841701"/>
      </left>
      <right style="thin">
        <color rgb="FF0070C0"/>
      </right>
      <top style="dotted">
        <color auto="1"/>
      </top>
      <bottom style="thick">
        <color indexed="64"/>
      </bottom>
      <diagonal/>
    </border>
    <border>
      <left style="thin">
        <color rgb="FF0070C0"/>
      </left>
      <right style="thin">
        <color rgb="FF0070C0"/>
      </right>
      <top style="dotted">
        <color auto="1"/>
      </top>
      <bottom style="thick">
        <color indexed="64"/>
      </bottom>
      <diagonal/>
    </border>
    <border>
      <left style="thin">
        <color rgb="FF0070C0"/>
      </left>
      <right style="medium">
        <color theme="9" tint="-0.24994659260841701"/>
      </right>
      <top style="dotted">
        <color auto="1"/>
      </top>
      <bottom style="thick">
        <color indexed="64"/>
      </bottom>
      <diagonal/>
    </border>
    <border>
      <left style="thin">
        <color theme="9" tint="-0.24994659260841701"/>
      </left>
      <right style="medium">
        <color theme="9" tint="-0.24994659260841701"/>
      </right>
      <top style="dotted">
        <color auto="1"/>
      </top>
      <bottom style="thick">
        <color indexed="64"/>
      </bottom>
      <diagonal/>
    </border>
    <border>
      <left style="medium">
        <color theme="9" tint="-0.24994659260841701"/>
      </left>
      <right style="thin">
        <color rgb="FF7030A0"/>
      </right>
      <top style="dotted">
        <color auto="1"/>
      </top>
      <bottom style="thick">
        <color indexed="64"/>
      </bottom>
      <diagonal/>
    </border>
    <border>
      <left style="thin">
        <color rgb="FF7030A0"/>
      </left>
      <right style="thin">
        <color rgb="FF7030A0"/>
      </right>
      <top style="dotted">
        <color auto="1"/>
      </top>
      <bottom style="thick">
        <color indexed="64"/>
      </bottom>
      <diagonal/>
    </border>
    <border>
      <left style="thin">
        <color rgb="FF7030A0"/>
      </left>
      <right style="medium">
        <color theme="9" tint="-0.24994659260841701"/>
      </right>
      <top style="dotted">
        <color auto="1"/>
      </top>
      <bottom style="thick">
        <color indexed="64"/>
      </bottom>
      <diagonal/>
    </border>
    <border>
      <left style="medium">
        <color theme="9" tint="-0.24994659260841701"/>
      </left>
      <right style="thin">
        <color theme="2" tint="-0.499984740745262"/>
      </right>
      <top style="dotted">
        <color auto="1"/>
      </top>
      <bottom style="thick">
        <color indexed="64"/>
      </bottom>
      <diagonal/>
    </border>
    <border>
      <left style="thin">
        <color theme="2" tint="-0.499984740745262"/>
      </left>
      <right style="medium">
        <color theme="9" tint="-0.24994659260841701"/>
      </right>
      <top style="dotted">
        <color auto="1"/>
      </top>
      <bottom style="thick">
        <color indexed="64"/>
      </bottom>
      <diagonal/>
    </border>
    <border>
      <left style="thin">
        <color theme="9" tint="-0.24994659260841701"/>
      </left>
      <right/>
      <top style="dotted">
        <color auto="1"/>
      </top>
      <bottom style="thick">
        <color indexed="64"/>
      </bottom>
      <diagonal/>
    </border>
    <border>
      <left/>
      <right style="thin">
        <color rgb="FFFF9933"/>
      </right>
      <top style="dotted">
        <color auto="1"/>
      </top>
      <bottom style="thick">
        <color indexed="64"/>
      </bottom>
      <diagonal/>
    </border>
    <border>
      <left style="thin">
        <color rgb="FFFF9933"/>
      </left>
      <right/>
      <top style="dotted">
        <color auto="1"/>
      </top>
      <bottom style="thick">
        <color indexed="64"/>
      </bottom>
      <diagonal/>
    </border>
    <border>
      <left style="thin">
        <color rgb="FFFF9933"/>
      </left>
      <right style="medium">
        <color indexed="64"/>
      </right>
      <top style="dotted">
        <color auto="1"/>
      </top>
      <bottom style="thick">
        <color indexed="64"/>
      </bottom>
      <diagonal/>
    </border>
    <border>
      <left style="thin">
        <color indexed="64"/>
      </left>
      <right style="thin">
        <color indexed="64"/>
      </right>
      <top style="dotted">
        <color auto="1"/>
      </top>
      <bottom style="thick">
        <color indexed="64"/>
      </bottom>
      <diagonal/>
    </border>
    <border>
      <left style="thin">
        <color indexed="64"/>
      </left>
      <right style="thick">
        <color indexed="64"/>
      </right>
      <top style="dotted">
        <color auto="1"/>
      </top>
      <bottom style="thick">
        <color indexed="64"/>
      </bottom>
      <diagonal/>
    </border>
    <border>
      <left/>
      <right style="medium">
        <color rgb="FF000000"/>
      </right>
      <top/>
      <bottom style="thin">
        <color auto="1"/>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ck">
        <color auto="1"/>
      </left>
      <right/>
      <top/>
      <bottom style="dotted">
        <color auto="1"/>
      </bottom>
      <diagonal/>
    </border>
    <border>
      <left style="medium">
        <color indexed="64"/>
      </left>
      <right/>
      <top/>
      <bottom style="dotted">
        <color auto="1"/>
      </bottom>
      <diagonal/>
    </border>
    <border>
      <left style="medium">
        <color theme="2" tint="-0.499984740745262"/>
      </left>
      <right style="thin">
        <color theme="2" tint="-0.499984740745262"/>
      </right>
      <top/>
      <bottom style="dotted">
        <color auto="1"/>
      </bottom>
      <diagonal/>
    </border>
    <border>
      <left style="thin">
        <color theme="2" tint="-0.499984740745262"/>
      </left>
      <right style="thin">
        <color theme="2" tint="-0.499984740745262"/>
      </right>
      <top/>
      <bottom style="dotted">
        <color auto="1"/>
      </bottom>
      <diagonal/>
    </border>
    <border>
      <left/>
      <right style="medium">
        <color indexed="64"/>
      </right>
      <top/>
      <bottom style="dotted">
        <color auto="1"/>
      </bottom>
      <diagonal/>
    </border>
    <border>
      <left/>
      <right style="medium">
        <color rgb="FF000000"/>
      </right>
      <top/>
      <bottom style="dotted">
        <color auto="1"/>
      </bottom>
      <diagonal/>
    </border>
    <border>
      <left/>
      <right style="thin">
        <color theme="8" tint="-0.24994659260841701"/>
      </right>
      <top/>
      <bottom style="dotted">
        <color auto="1"/>
      </bottom>
      <diagonal/>
    </border>
    <border>
      <left style="thin">
        <color theme="8" tint="-0.24994659260841701"/>
      </left>
      <right style="thin">
        <color theme="8" tint="-0.24994659260841701"/>
      </right>
      <top/>
      <bottom style="dotted">
        <color auto="1"/>
      </bottom>
      <diagonal/>
    </border>
    <border>
      <left style="medium">
        <color theme="8" tint="-0.24994659260841701"/>
      </left>
      <right style="thin">
        <color theme="8" tint="-0.24994659260841701"/>
      </right>
      <top/>
      <bottom style="dotted">
        <color auto="1"/>
      </bottom>
      <diagonal/>
    </border>
    <border>
      <left style="thin">
        <color theme="8" tint="-0.24994659260841701"/>
      </left>
      <right style="thick">
        <color theme="8" tint="-0.24994659260841701"/>
      </right>
      <top/>
      <bottom style="dotted">
        <color auto="1"/>
      </bottom>
      <diagonal/>
    </border>
    <border>
      <left style="thick">
        <color theme="8" tint="-0.24994659260841701"/>
      </left>
      <right/>
      <top/>
      <bottom style="dotted">
        <color auto="1"/>
      </bottom>
      <diagonal/>
    </border>
    <border>
      <left style="thin">
        <color theme="9" tint="-0.24994659260841701"/>
      </left>
      <right style="thin">
        <color theme="9" tint="-0.24994659260841701"/>
      </right>
      <top/>
      <bottom style="dotted">
        <color auto="1"/>
      </bottom>
      <diagonal/>
    </border>
    <border>
      <left style="medium">
        <color theme="9" tint="-0.24994659260841701"/>
      </left>
      <right style="thin">
        <color theme="9" tint="-0.24994659260841701"/>
      </right>
      <top/>
      <bottom style="dotted">
        <color auto="1"/>
      </bottom>
      <diagonal/>
    </border>
    <border>
      <left style="thin">
        <color theme="8" tint="-0.24994659260841701"/>
      </left>
      <right/>
      <top/>
      <bottom style="dotted">
        <color auto="1"/>
      </bottom>
      <diagonal/>
    </border>
    <border>
      <left style="medium">
        <color theme="9" tint="-0.24994659260841701"/>
      </left>
      <right style="thin">
        <color theme="6" tint="-0.24994659260841701"/>
      </right>
      <top/>
      <bottom style="dotted">
        <color auto="1"/>
      </bottom>
      <diagonal/>
    </border>
    <border>
      <left style="thin">
        <color theme="6" tint="-0.24994659260841701"/>
      </left>
      <right style="thin">
        <color theme="6" tint="-0.24994659260841701"/>
      </right>
      <top/>
      <bottom style="dotted">
        <color auto="1"/>
      </bottom>
      <diagonal/>
    </border>
    <border>
      <left style="thin">
        <color theme="6" tint="-0.24994659260841701"/>
      </left>
      <right style="medium">
        <color theme="9" tint="-0.24994659260841701"/>
      </right>
      <top/>
      <bottom style="dotted">
        <color auto="1"/>
      </bottom>
      <diagonal/>
    </border>
    <border>
      <left style="medium">
        <color theme="9" tint="-0.24994659260841701"/>
      </left>
      <right style="thin">
        <color rgb="FF0070C0"/>
      </right>
      <top/>
      <bottom style="dotted">
        <color auto="1"/>
      </bottom>
      <diagonal/>
    </border>
    <border>
      <left style="thin">
        <color rgb="FF0070C0"/>
      </left>
      <right style="thin">
        <color rgb="FF0070C0"/>
      </right>
      <top/>
      <bottom style="dotted">
        <color auto="1"/>
      </bottom>
      <diagonal/>
    </border>
    <border>
      <left style="thin">
        <color rgb="FF0070C0"/>
      </left>
      <right style="medium">
        <color theme="9" tint="-0.24994659260841701"/>
      </right>
      <top/>
      <bottom style="dotted">
        <color auto="1"/>
      </bottom>
      <diagonal/>
    </border>
    <border>
      <left style="thin">
        <color theme="9" tint="-0.24994659260841701"/>
      </left>
      <right style="medium">
        <color theme="9" tint="-0.24994659260841701"/>
      </right>
      <top/>
      <bottom style="dotted">
        <color auto="1"/>
      </bottom>
      <diagonal/>
    </border>
    <border>
      <left style="medium">
        <color theme="9" tint="-0.24994659260841701"/>
      </left>
      <right style="thin">
        <color rgb="FF7030A0"/>
      </right>
      <top/>
      <bottom style="dotted">
        <color auto="1"/>
      </bottom>
      <diagonal/>
    </border>
    <border>
      <left style="thin">
        <color rgb="FF7030A0"/>
      </left>
      <right style="thin">
        <color rgb="FF7030A0"/>
      </right>
      <top/>
      <bottom style="dotted">
        <color auto="1"/>
      </bottom>
      <diagonal/>
    </border>
    <border>
      <left style="thin">
        <color rgb="FF7030A0"/>
      </left>
      <right style="medium">
        <color theme="9" tint="-0.24994659260841701"/>
      </right>
      <top/>
      <bottom style="dotted">
        <color auto="1"/>
      </bottom>
      <diagonal/>
    </border>
    <border>
      <left style="medium">
        <color theme="9" tint="-0.24994659260841701"/>
      </left>
      <right style="thin">
        <color theme="2" tint="-0.499984740745262"/>
      </right>
      <top/>
      <bottom style="dotted">
        <color auto="1"/>
      </bottom>
      <diagonal/>
    </border>
    <border>
      <left style="thin">
        <color theme="2" tint="-0.499984740745262"/>
      </left>
      <right style="medium">
        <color theme="9" tint="-0.24994659260841701"/>
      </right>
      <top/>
      <bottom style="dotted">
        <color auto="1"/>
      </bottom>
      <diagonal/>
    </border>
    <border>
      <left style="thin">
        <color theme="9" tint="-0.24994659260841701"/>
      </left>
      <right/>
      <top/>
      <bottom style="dotted">
        <color auto="1"/>
      </bottom>
      <diagonal/>
    </border>
    <border>
      <left/>
      <right style="thin">
        <color rgb="FFFF9933"/>
      </right>
      <top/>
      <bottom style="dotted">
        <color auto="1"/>
      </bottom>
      <diagonal/>
    </border>
    <border>
      <left style="thin">
        <color rgb="FFFF9933"/>
      </left>
      <right/>
      <top/>
      <bottom style="dotted">
        <color auto="1"/>
      </bottom>
      <diagonal/>
    </border>
    <border>
      <left style="thin">
        <color rgb="FFFF9933"/>
      </left>
      <right style="medium">
        <color indexed="64"/>
      </right>
      <top/>
      <bottom style="dotted">
        <color auto="1"/>
      </bottom>
      <diagonal/>
    </border>
    <border>
      <left style="medium">
        <color indexed="64"/>
      </left>
      <right style="thin">
        <color indexed="64"/>
      </right>
      <top/>
      <bottom style="dotted">
        <color auto="1"/>
      </bottom>
      <diagonal/>
    </border>
    <border>
      <left style="thin">
        <color indexed="64"/>
      </left>
      <right style="thin">
        <color indexed="64"/>
      </right>
      <top/>
      <bottom style="dotted">
        <color auto="1"/>
      </bottom>
      <diagonal/>
    </border>
    <border>
      <left style="thin">
        <color indexed="64"/>
      </left>
      <right style="thick">
        <color indexed="64"/>
      </right>
      <top/>
      <bottom style="dotted">
        <color auto="1"/>
      </bottom>
      <diagonal/>
    </border>
    <border>
      <left style="medium">
        <color theme="1"/>
      </left>
      <right/>
      <top/>
      <bottom style="thin">
        <color indexed="64"/>
      </bottom>
      <diagonal/>
    </border>
    <border>
      <left style="medium">
        <color theme="1"/>
      </left>
      <right/>
      <top style="thin">
        <color auto="1"/>
      </top>
      <bottom style="dotted">
        <color auto="1"/>
      </bottom>
      <diagonal/>
    </border>
    <border>
      <left style="medium">
        <color theme="1"/>
      </left>
      <right/>
      <top style="dotted">
        <color auto="1"/>
      </top>
      <bottom style="dotted">
        <color auto="1"/>
      </bottom>
      <diagonal/>
    </border>
    <border>
      <left style="medium">
        <color theme="1"/>
      </left>
      <right/>
      <top style="dotted">
        <color auto="1"/>
      </top>
      <bottom style="thin">
        <color indexed="64"/>
      </bottom>
      <diagonal/>
    </border>
    <border>
      <left style="medium">
        <color theme="1"/>
      </left>
      <right/>
      <top style="thin">
        <color indexed="64"/>
      </top>
      <bottom style="thin">
        <color indexed="64"/>
      </bottom>
      <diagonal/>
    </border>
    <border>
      <left style="medium">
        <color theme="1"/>
      </left>
      <right/>
      <top style="dotted">
        <color auto="1"/>
      </top>
      <bottom style="thick">
        <color indexed="64"/>
      </bottom>
      <diagonal/>
    </border>
    <border>
      <left/>
      <right style="medium">
        <color theme="9" tint="-0.24994659260841701"/>
      </right>
      <top style="thin">
        <color auto="1"/>
      </top>
      <bottom style="dotted">
        <color auto="1"/>
      </bottom>
      <diagonal/>
    </border>
    <border>
      <left/>
      <right style="medium">
        <color theme="9" tint="-0.24994659260841701"/>
      </right>
      <top style="dotted">
        <color auto="1"/>
      </top>
      <bottom style="thin">
        <color indexed="64"/>
      </bottom>
      <diagonal/>
    </border>
    <border>
      <left/>
      <right style="medium">
        <color theme="9" tint="-0.24994659260841701"/>
      </right>
      <top style="dotted">
        <color auto="1"/>
      </top>
      <bottom style="thick">
        <color indexed="64"/>
      </bottom>
      <diagonal/>
    </border>
    <border>
      <left style="thin">
        <color theme="1"/>
      </left>
      <right style="thin">
        <color rgb="FFFF9933"/>
      </right>
      <top style="thin">
        <color auto="1"/>
      </top>
      <bottom style="dotted">
        <color auto="1"/>
      </bottom>
      <diagonal/>
    </border>
    <border>
      <left style="thin">
        <color rgb="FFFF9933"/>
      </left>
      <right style="thin">
        <color theme="1"/>
      </right>
      <top style="thin">
        <color auto="1"/>
      </top>
      <bottom style="dotted">
        <color auto="1"/>
      </bottom>
      <diagonal/>
    </border>
    <border>
      <left style="thin">
        <color theme="1"/>
      </left>
      <right style="thin">
        <color rgb="FFFF9933"/>
      </right>
      <top style="dotted">
        <color auto="1"/>
      </top>
      <bottom style="dotted">
        <color auto="1"/>
      </bottom>
      <diagonal/>
    </border>
    <border>
      <left style="thin">
        <color rgb="FFFF9933"/>
      </left>
      <right style="thin">
        <color theme="1"/>
      </right>
      <top style="dotted">
        <color auto="1"/>
      </top>
      <bottom style="dotted">
        <color auto="1"/>
      </bottom>
      <diagonal/>
    </border>
    <border>
      <left style="thin">
        <color theme="1"/>
      </left>
      <right style="thin">
        <color rgb="FFFF9933"/>
      </right>
      <top style="dotted">
        <color auto="1"/>
      </top>
      <bottom style="thin">
        <color indexed="64"/>
      </bottom>
      <diagonal/>
    </border>
    <border>
      <left style="thin">
        <color rgb="FFFF9933"/>
      </left>
      <right style="thin">
        <color theme="1"/>
      </right>
      <top style="dotted">
        <color auto="1"/>
      </top>
      <bottom style="thin">
        <color indexed="64"/>
      </bottom>
      <diagonal/>
    </border>
    <border>
      <left style="thin">
        <color theme="1"/>
      </left>
      <right style="thin">
        <color rgb="FFFF9933"/>
      </right>
      <top style="dotted">
        <color auto="1"/>
      </top>
      <bottom style="thick">
        <color indexed="64"/>
      </bottom>
      <diagonal/>
    </border>
    <border>
      <left style="thin">
        <color rgb="FFFF9933"/>
      </left>
      <right style="thin">
        <color theme="1"/>
      </right>
      <top style="dotted">
        <color auto="1"/>
      </top>
      <bottom style="thick">
        <color indexed="64"/>
      </bottom>
      <diagonal/>
    </border>
    <border>
      <left style="medium">
        <color theme="9" tint="-0.24994659260841701"/>
      </left>
      <right/>
      <top style="thin">
        <color auto="1"/>
      </top>
      <bottom style="dotted">
        <color auto="1"/>
      </bottom>
      <diagonal/>
    </border>
    <border>
      <left style="medium">
        <color theme="9" tint="-0.24994659260841701"/>
      </left>
      <right/>
      <top style="dotted">
        <color auto="1"/>
      </top>
      <bottom style="dotted">
        <color auto="1"/>
      </bottom>
      <diagonal/>
    </border>
    <border>
      <left style="medium">
        <color theme="9" tint="-0.24994659260841701"/>
      </left>
      <right/>
      <top style="dotted">
        <color auto="1"/>
      </top>
      <bottom style="thin">
        <color indexed="64"/>
      </bottom>
      <diagonal/>
    </border>
    <border>
      <left style="medium">
        <color theme="9" tint="-0.24994659260841701"/>
      </left>
      <right/>
      <top style="dotted">
        <color auto="1"/>
      </top>
      <bottom style="thick">
        <color indexed="64"/>
      </bottom>
      <diagonal/>
    </border>
    <border>
      <left style="medium">
        <color theme="1"/>
      </left>
      <right/>
      <top/>
      <bottom style="dotted">
        <color auto="1"/>
      </bottom>
      <diagonal/>
    </border>
    <border>
      <left style="medium">
        <color theme="1"/>
      </left>
      <right/>
      <top style="thin">
        <color indexed="64"/>
      </top>
      <bottom style="thick">
        <color auto="1"/>
      </bottom>
      <diagonal/>
    </border>
    <border>
      <left/>
      <right style="medium">
        <color theme="9" tint="-0.24994659260841701"/>
      </right>
      <top/>
      <bottom style="dotted">
        <color auto="1"/>
      </bottom>
      <diagonal/>
    </border>
    <border>
      <left style="thin">
        <color theme="1"/>
      </left>
      <right style="thin">
        <color rgb="FFFF9933"/>
      </right>
      <top/>
      <bottom style="dotted">
        <color auto="1"/>
      </bottom>
      <diagonal/>
    </border>
    <border>
      <left style="thin">
        <color rgb="FFFF9933"/>
      </left>
      <right style="thin">
        <color theme="1"/>
      </right>
      <top/>
      <bottom style="dotted">
        <color auto="1"/>
      </bottom>
      <diagonal/>
    </border>
    <border>
      <left style="medium">
        <color theme="9" tint="-0.24994659260841701"/>
      </left>
      <right/>
      <top/>
      <bottom style="dotted">
        <color auto="1"/>
      </bottom>
      <diagonal/>
    </border>
    <border>
      <left style="medium">
        <color theme="2" tint="-0.499984740745262"/>
      </left>
      <right style="thin">
        <color theme="2" tint="-0.499984740745262"/>
      </right>
      <top/>
      <bottom style="medium">
        <color indexed="64"/>
      </bottom>
      <diagonal/>
    </border>
    <border>
      <left style="thin">
        <color theme="2" tint="-0.499984740745262"/>
      </left>
      <right style="thin">
        <color theme="2" tint="-0.499984740745262"/>
      </right>
      <top/>
      <bottom style="medium">
        <color indexed="64"/>
      </bottom>
      <diagonal/>
    </border>
    <border>
      <left style="thin">
        <color theme="8" tint="-0.24994659260841701"/>
      </left>
      <right style="thin">
        <color theme="8" tint="-0.24994659260841701"/>
      </right>
      <top/>
      <bottom style="medium">
        <color indexed="64"/>
      </bottom>
      <diagonal/>
    </border>
    <border>
      <left style="thin">
        <color theme="8" tint="-0.24994659260841701"/>
      </left>
      <right style="thick">
        <color theme="8" tint="-0.24994659260841701"/>
      </right>
      <top/>
      <bottom style="medium">
        <color indexed="64"/>
      </bottom>
      <diagonal/>
    </border>
    <border>
      <left style="medium">
        <color rgb="FF000000"/>
      </left>
      <right/>
      <top style="thick">
        <color indexed="64"/>
      </top>
      <bottom style="thin">
        <color theme="8" tint="-0.24994659260841701"/>
      </bottom>
      <diagonal/>
    </border>
    <border>
      <left/>
      <right/>
      <top style="thick">
        <color indexed="64"/>
      </top>
      <bottom style="thin">
        <color theme="8" tint="-0.24994659260841701"/>
      </bottom>
      <diagonal/>
    </border>
    <border>
      <left/>
      <right style="thick">
        <color theme="8" tint="-0.24994659260841701"/>
      </right>
      <top style="thick">
        <color indexed="64"/>
      </top>
      <bottom style="thin">
        <color theme="8" tint="-0.24994659260841701"/>
      </bottom>
      <diagonal/>
    </border>
    <border>
      <left style="thin">
        <color theme="9" tint="-0.24994659260841701"/>
      </left>
      <right style="thin">
        <color theme="9" tint="-0.24994659260841701"/>
      </right>
      <top/>
      <bottom style="medium">
        <color indexed="64"/>
      </bottom>
      <diagonal/>
    </border>
    <border>
      <left style="medium">
        <color theme="9" tint="-0.24994659260841701"/>
      </left>
      <right style="thin">
        <color theme="9" tint="-0.24994659260841701"/>
      </right>
      <top/>
      <bottom style="medium">
        <color indexed="64"/>
      </bottom>
      <diagonal/>
    </border>
    <border>
      <left style="thick">
        <color theme="8" tint="-0.24994659260841701"/>
      </left>
      <right/>
      <top style="thick">
        <color indexed="64"/>
      </top>
      <bottom style="thin">
        <color theme="6" tint="-0.499984740745262"/>
      </bottom>
      <diagonal/>
    </border>
    <border>
      <left/>
      <right/>
      <top style="thick">
        <color indexed="64"/>
      </top>
      <bottom style="thin">
        <color theme="6" tint="-0.499984740745262"/>
      </bottom>
      <diagonal/>
    </border>
    <border>
      <left/>
      <right style="medium">
        <color theme="9" tint="-0.24994659260841701"/>
      </right>
      <top style="thick">
        <color indexed="64"/>
      </top>
      <bottom style="thin">
        <color theme="6" tint="-0.499984740745262"/>
      </bottom>
      <diagonal/>
    </border>
    <border>
      <left style="medium">
        <color theme="9" tint="-0.24994659260841701"/>
      </left>
      <right style="thin">
        <color theme="6" tint="-0.24994659260841701"/>
      </right>
      <top/>
      <bottom style="medium">
        <color indexed="64"/>
      </bottom>
      <diagonal/>
    </border>
    <border>
      <left style="thin">
        <color theme="6" tint="-0.24994659260841701"/>
      </left>
      <right style="thin">
        <color theme="6" tint="-0.24994659260841701"/>
      </right>
      <top/>
      <bottom style="medium">
        <color indexed="64"/>
      </bottom>
      <diagonal/>
    </border>
    <border>
      <left style="thin">
        <color theme="6" tint="-0.24994659260841701"/>
      </left>
      <right style="medium">
        <color theme="9" tint="-0.24994659260841701"/>
      </right>
      <top/>
      <bottom style="medium">
        <color indexed="64"/>
      </bottom>
      <diagonal/>
    </border>
    <border>
      <left style="medium">
        <color theme="9" tint="-0.24994659260841701"/>
      </left>
      <right/>
      <top style="thick">
        <color indexed="64"/>
      </top>
      <bottom style="thin">
        <color theme="6" tint="-0.499984740745262"/>
      </bottom>
      <diagonal/>
    </border>
    <border>
      <left style="medium">
        <color theme="9" tint="-0.24994659260841701"/>
      </left>
      <right style="thin">
        <color rgb="FF0070C0"/>
      </right>
      <top/>
      <bottom style="medium">
        <color indexed="64"/>
      </bottom>
      <diagonal/>
    </border>
    <border>
      <left style="thin">
        <color rgb="FF0070C0"/>
      </left>
      <right style="thin">
        <color rgb="FF0070C0"/>
      </right>
      <top/>
      <bottom style="medium">
        <color indexed="64"/>
      </bottom>
      <diagonal/>
    </border>
    <border>
      <left style="thin">
        <color rgb="FF0070C0"/>
      </left>
      <right style="medium">
        <color theme="9" tint="-0.24994659260841701"/>
      </right>
      <top/>
      <bottom style="medium">
        <color indexed="64"/>
      </bottom>
      <diagonal/>
    </border>
    <border>
      <left style="medium">
        <color theme="9" tint="-0.24994659260841701"/>
      </left>
      <right/>
      <top style="thick">
        <color indexed="64"/>
      </top>
      <bottom style="thin">
        <color rgb="FF002060"/>
      </bottom>
      <diagonal/>
    </border>
    <border>
      <left/>
      <right/>
      <top style="thick">
        <color indexed="64"/>
      </top>
      <bottom style="thin">
        <color rgb="FF002060"/>
      </bottom>
      <diagonal/>
    </border>
    <border>
      <left/>
      <right style="medium">
        <color theme="9" tint="-0.24994659260841701"/>
      </right>
      <top style="thick">
        <color indexed="64"/>
      </top>
      <bottom style="thin">
        <color rgb="FF002060"/>
      </bottom>
      <diagonal/>
    </border>
    <border>
      <left style="thin">
        <color theme="9" tint="-0.24994659260841701"/>
      </left>
      <right style="medium">
        <color theme="9" tint="-0.24994659260841701"/>
      </right>
      <top/>
      <bottom style="medium">
        <color indexed="64"/>
      </bottom>
      <diagonal/>
    </border>
    <border>
      <left style="medium">
        <color theme="9" tint="-0.24994659260841701"/>
      </left>
      <right/>
      <top style="thick">
        <color indexed="64"/>
      </top>
      <bottom style="thin">
        <color theme="9" tint="-0.499984740745262"/>
      </bottom>
      <diagonal/>
    </border>
    <border>
      <left/>
      <right/>
      <top style="thick">
        <color indexed="64"/>
      </top>
      <bottom style="thin">
        <color theme="9" tint="-0.499984740745262"/>
      </bottom>
      <diagonal/>
    </border>
    <border>
      <left/>
      <right style="medium">
        <color theme="9" tint="-0.24994659260841701"/>
      </right>
      <top style="thick">
        <color indexed="64"/>
      </top>
      <bottom style="thin">
        <color theme="9" tint="-0.499984740745262"/>
      </bottom>
      <diagonal/>
    </border>
    <border>
      <left style="medium">
        <color theme="9" tint="-0.24994659260841701"/>
      </left>
      <right style="thin">
        <color rgb="FF7030A0"/>
      </right>
      <top/>
      <bottom style="medium">
        <color indexed="64"/>
      </bottom>
      <diagonal/>
    </border>
    <border>
      <left style="thin">
        <color rgb="FF7030A0"/>
      </left>
      <right style="thin">
        <color rgb="FF7030A0"/>
      </right>
      <top/>
      <bottom style="medium">
        <color indexed="64"/>
      </bottom>
      <diagonal/>
    </border>
    <border>
      <left style="thin">
        <color rgb="FF7030A0"/>
      </left>
      <right style="medium">
        <color theme="9" tint="-0.24994659260841701"/>
      </right>
      <top/>
      <bottom style="medium">
        <color indexed="64"/>
      </bottom>
      <diagonal/>
    </border>
    <border>
      <left style="medium">
        <color theme="9" tint="-0.24994659260841701"/>
      </left>
      <right/>
      <top style="thick">
        <color indexed="64"/>
      </top>
      <bottom style="thin">
        <color theme="7" tint="-0.499984740745262"/>
      </bottom>
      <diagonal/>
    </border>
    <border>
      <left/>
      <right/>
      <top style="thick">
        <color indexed="64"/>
      </top>
      <bottom style="thin">
        <color theme="7" tint="-0.499984740745262"/>
      </bottom>
      <diagonal/>
    </border>
    <border>
      <left/>
      <right style="medium">
        <color theme="9" tint="-0.24994659260841701"/>
      </right>
      <top style="thick">
        <color indexed="64"/>
      </top>
      <bottom style="thin">
        <color theme="7" tint="-0.499984740745262"/>
      </bottom>
      <diagonal/>
    </border>
    <border>
      <left style="medium">
        <color theme="9" tint="-0.24994659260841701"/>
      </left>
      <right style="thin">
        <color theme="2" tint="-0.499984740745262"/>
      </right>
      <top/>
      <bottom style="medium">
        <color indexed="64"/>
      </bottom>
      <diagonal/>
    </border>
    <border>
      <left style="thin">
        <color theme="2" tint="-0.499984740745262"/>
      </left>
      <right style="medium">
        <color theme="9" tint="-0.24994659260841701"/>
      </right>
      <top/>
      <bottom style="medium">
        <color indexed="64"/>
      </bottom>
      <diagonal/>
    </border>
    <border>
      <left style="medium">
        <color theme="9" tint="-0.24994659260841701"/>
      </left>
      <right/>
      <top style="thick">
        <color indexed="64"/>
      </top>
      <bottom style="thin">
        <color theme="2" tint="-0.749961851863155"/>
      </bottom>
      <diagonal/>
    </border>
    <border>
      <left/>
      <right/>
      <top style="thick">
        <color indexed="64"/>
      </top>
      <bottom style="thin">
        <color theme="2" tint="-0.749961851863155"/>
      </bottom>
      <diagonal/>
    </border>
    <border>
      <left/>
      <right style="medium">
        <color theme="9" tint="-0.24994659260841701"/>
      </right>
      <top style="thick">
        <color indexed="64"/>
      </top>
      <bottom style="thin">
        <color theme="2" tint="-0.749961851863155"/>
      </bottom>
      <diagonal/>
    </border>
    <border>
      <left style="medium">
        <color theme="9" tint="-0.24994659260841701"/>
      </left>
      <right/>
      <top style="thick">
        <color indexed="64"/>
      </top>
      <bottom style="thin">
        <color theme="0" tint="-0.499984740745262"/>
      </bottom>
      <diagonal/>
    </border>
    <border>
      <left/>
      <right/>
      <top style="thick">
        <color indexed="64"/>
      </top>
      <bottom style="thin">
        <color theme="0" tint="-0.499984740745262"/>
      </bottom>
      <diagonal/>
    </border>
    <border>
      <left/>
      <right style="medium">
        <color indexed="64"/>
      </right>
      <top style="thick">
        <color indexed="64"/>
      </top>
      <bottom style="thin">
        <color theme="0" tint="-0.499984740745262"/>
      </bottom>
      <diagonal/>
    </border>
    <border>
      <left style="thin">
        <color theme="1"/>
      </left>
      <right style="thin">
        <color rgb="FFFF9933"/>
      </right>
      <top/>
      <bottom style="medium">
        <color indexed="64"/>
      </bottom>
      <diagonal/>
    </border>
    <border>
      <left style="thin">
        <color rgb="FFFF9933"/>
      </left>
      <right style="thin">
        <color theme="1"/>
      </right>
      <top/>
      <bottom style="medium">
        <color indexed="64"/>
      </bottom>
      <diagonal/>
    </border>
    <border>
      <left/>
      <right style="thin">
        <color rgb="FFFF9933"/>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auto="1"/>
      </top>
      <bottom style="thin">
        <color auto="1"/>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auto="1"/>
      </bottom>
      <diagonal/>
    </border>
    <border>
      <left style="medium">
        <color indexed="64"/>
      </left>
      <right/>
      <top style="thin">
        <color rgb="FF000000"/>
      </top>
      <bottom style="medium">
        <color auto="1"/>
      </bottom>
      <diagonal/>
    </border>
    <border>
      <left style="thin">
        <color indexed="64"/>
      </left>
      <right style="thin">
        <color indexed="64"/>
      </right>
      <top style="thin">
        <color rgb="FF000000"/>
      </top>
      <bottom style="medium">
        <color auto="1"/>
      </bottom>
      <diagonal/>
    </border>
    <border>
      <left style="medium">
        <color indexed="64"/>
      </left>
      <right/>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thin">
        <color rgb="FF000000"/>
      </top>
      <bottom style="thick">
        <color auto="1"/>
      </bottom>
      <diagonal/>
    </border>
    <border>
      <left style="medium">
        <color indexed="64"/>
      </left>
      <right/>
      <top style="thin">
        <color rgb="FF000000"/>
      </top>
      <bottom style="thick">
        <color indexed="64"/>
      </bottom>
      <diagonal/>
    </border>
    <border>
      <left style="thin">
        <color indexed="64"/>
      </left>
      <right style="thin">
        <color indexed="64"/>
      </right>
      <top style="thin">
        <color rgb="FF000000"/>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style="medium">
        <color auto="1"/>
      </bottom>
      <diagonal/>
    </border>
    <border>
      <left style="thin">
        <color indexed="64"/>
      </left>
      <right style="medium">
        <color indexed="64"/>
      </right>
      <top style="thin">
        <color rgb="FF000000"/>
      </top>
      <bottom style="thick">
        <color indexed="64"/>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medium">
        <color auto="1"/>
      </bottom>
      <diagonal/>
    </border>
    <border>
      <left style="thin">
        <color indexed="64"/>
      </left>
      <right style="thick">
        <color indexed="64"/>
      </right>
      <top/>
      <bottom style="thin">
        <color rgb="FF000000"/>
      </bottom>
      <diagonal/>
    </border>
    <border>
      <left style="thin">
        <color indexed="64"/>
      </left>
      <right style="thick">
        <color indexed="64"/>
      </right>
      <top style="thin">
        <color rgb="FF000000"/>
      </top>
      <bottom style="thick">
        <color indexed="64"/>
      </bottom>
      <diagonal/>
    </border>
    <border>
      <left style="medium">
        <color indexed="64"/>
      </left>
      <right style="medium">
        <color indexed="64"/>
      </right>
      <top style="thick">
        <color indexed="64"/>
      </top>
      <bottom/>
      <diagonal/>
    </border>
    <border>
      <left style="thin">
        <color rgb="FFFF9933"/>
      </left>
      <right style="thick">
        <color indexed="64"/>
      </right>
      <top style="medium">
        <color auto="1"/>
      </top>
      <bottom style="thin">
        <color auto="1"/>
      </bottom>
      <diagonal/>
    </border>
    <border>
      <left style="thin">
        <color rgb="FFFF9933"/>
      </left>
      <right style="thick">
        <color indexed="64"/>
      </right>
      <top style="thin">
        <color indexed="64"/>
      </top>
      <bottom style="thin">
        <color indexed="64"/>
      </bottom>
      <diagonal/>
    </border>
    <border>
      <left style="thin">
        <color rgb="FFFF9933"/>
      </left>
      <right style="thick">
        <color indexed="64"/>
      </right>
      <top style="thin">
        <color auto="1"/>
      </top>
      <bottom style="thick">
        <color auto="1"/>
      </bottom>
      <diagonal/>
    </border>
    <border>
      <left style="medium">
        <color indexed="64"/>
      </left>
      <right style="medium">
        <color theme="2" tint="-0.499984740745262"/>
      </right>
      <top style="medium">
        <color indexed="64"/>
      </top>
      <bottom/>
      <diagonal/>
    </border>
    <border>
      <left style="medium">
        <color indexed="64"/>
      </left>
      <right style="medium">
        <color theme="2" tint="-0.499984740745262"/>
      </right>
      <top/>
      <bottom style="medium">
        <color indexed="64"/>
      </bottom>
      <diagonal/>
    </border>
    <border>
      <left style="thin">
        <color theme="2" tint="-0.499984740745262"/>
      </left>
      <right style="medium">
        <color indexed="64"/>
      </right>
      <top/>
      <bottom style="medium">
        <color indexed="64"/>
      </bottom>
      <diagonal/>
    </border>
    <border>
      <left style="thin">
        <color theme="8" tint="-0.24994659260841701"/>
      </left>
      <right style="medium">
        <color theme="8" tint="-0.24994659260841701"/>
      </right>
      <top/>
      <bottom style="medium">
        <color auto="1"/>
      </bottom>
      <diagonal/>
    </border>
    <border>
      <left style="thin">
        <color theme="9" tint="-0.24994659260841701"/>
      </left>
      <right style="thin">
        <color theme="8" tint="-0.24994659260841701"/>
      </right>
      <top/>
      <bottom style="medium">
        <color auto="1"/>
      </bottom>
      <diagonal/>
    </border>
    <border>
      <left style="thin">
        <color theme="8" tint="-0.24994659260841701"/>
      </left>
      <right style="medium">
        <color theme="9" tint="-0.24994659260841701"/>
      </right>
      <top/>
      <bottom style="medium">
        <color auto="1"/>
      </bottom>
      <diagonal/>
    </border>
    <border>
      <left style="thin">
        <color theme="9" tint="-0.24994659260841701"/>
      </left>
      <right style="medium">
        <color indexed="64"/>
      </right>
      <top/>
      <bottom style="medium">
        <color auto="1"/>
      </bottom>
      <diagonal/>
    </border>
    <border>
      <left style="thin">
        <color theme="1"/>
      </left>
      <right style="thin">
        <color theme="1"/>
      </right>
      <top style="medium">
        <color auto="1"/>
      </top>
      <bottom style="thin">
        <color auto="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ck">
        <color auto="1"/>
      </bottom>
      <diagonal/>
    </border>
    <border>
      <left/>
      <right style="thin">
        <color rgb="FFFF9933"/>
      </right>
      <top/>
      <bottom/>
      <diagonal/>
    </border>
    <border>
      <left style="thin">
        <color rgb="FFFF9933"/>
      </left>
      <right style="thin">
        <color theme="1"/>
      </right>
      <top/>
      <bottom/>
      <diagonal/>
    </border>
    <border>
      <left style="thin">
        <color theme="1"/>
      </left>
      <right style="thin">
        <color rgb="FFFF9933"/>
      </right>
      <top/>
      <bottom/>
      <diagonal/>
    </border>
    <border>
      <left style="thin">
        <color theme="1"/>
      </left>
      <right style="thin">
        <color theme="1"/>
      </right>
      <top/>
      <bottom/>
      <diagonal/>
    </border>
    <border>
      <left style="thin">
        <color rgb="FFFF9933"/>
      </left>
      <right style="thick">
        <color indexed="64"/>
      </right>
      <top/>
      <bottom/>
      <diagonal/>
    </border>
    <border>
      <left style="thin">
        <color theme="1"/>
      </left>
      <right/>
      <top style="medium">
        <color indexed="64"/>
      </top>
      <bottom style="thin">
        <color indexed="64"/>
      </bottom>
      <diagonal/>
    </border>
    <border>
      <left/>
      <right style="thin">
        <color theme="1"/>
      </right>
      <top style="medium">
        <color indexed="64"/>
      </top>
      <bottom style="thin">
        <color indexed="64"/>
      </bottom>
      <diagonal/>
    </border>
    <border>
      <left/>
      <right style="thick">
        <color indexed="64"/>
      </right>
      <top style="medium">
        <color indexed="64"/>
      </top>
      <bottom style="thin">
        <color indexed="64"/>
      </bottom>
      <diagonal/>
    </border>
    <border>
      <left style="thin">
        <color theme="9" tint="-0.24994659260841701"/>
      </left>
      <right/>
      <top style="medium">
        <color theme="9" tint="-0.24994659260841701"/>
      </top>
      <bottom style="thin">
        <color theme="9" tint="-0.24994659260841701"/>
      </bottom>
      <diagonal/>
    </border>
    <border>
      <left/>
      <right/>
      <top style="medium">
        <color theme="9" tint="-0.24994659260841701"/>
      </top>
      <bottom style="thin">
        <color theme="9" tint="-0.24994659260841701"/>
      </bottom>
      <diagonal/>
    </border>
    <border>
      <left/>
      <right style="medium">
        <color indexed="64"/>
      </right>
      <top style="medium">
        <color theme="9" tint="-0.24994659260841701"/>
      </top>
      <bottom style="thin">
        <color theme="9" tint="-0.24994659260841701"/>
      </bottom>
      <diagonal/>
    </border>
    <border>
      <left/>
      <right style="thin">
        <color theme="9" tint="-0.24994659260841701"/>
      </right>
      <top style="medium">
        <color theme="9" tint="-0.24994659260841701"/>
      </top>
      <bottom style="thin">
        <color theme="9" tint="-0.24994659260841701"/>
      </bottom>
      <diagonal/>
    </border>
    <border>
      <left style="thin">
        <color theme="2" tint="-0.499984740745262"/>
      </left>
      <right/>
      <top style="medium">
        <color theme="9" tint="-0.24994659260841701"/>
      </top>
      <bottom style="thin">
        <color theme="2" tint="-0.499984740745262"/>
      </bottom>
      <diagonal/>
    </border>
    <border>
      <left/>
      <right/>
      <top style="medium">
        <color theme="9" tint="-0.24994659260841701"/>
      </top>
      <bottom style="thin">
        <color theme="2" tint="-0.499984740745262"/>
      </bottom>
      <diagonal/>
    </border>
    <border>
      <left/>
      <right style="thin">
        <color theme="2" tint="-0.499984740745262"/>
      </right>
      <top style="medium">
        <color theme="9" tint="-0.24994659260841701"/>
      </top>
      <bottom style="thin">
        <color theme="2" tint="-0.499984740745262"/>
      </bottom>
      <diagonal/>
    </border>
    <border>
      <left/>
      <right style="medium">
        <color theme="9" tint="-0.24994659260841701"/>
      </right>
      <top style="medium">
        <color theme="9" tint="-0.24994659260841701"/>
      </top>
      <bottom style="thin">
        <color theme="2" tint="-0.499984740745262"/>
      </bottom>
      <diagonal/>
    </border>
    <border>
      <left style="thin">
        <color rgb="FF7030A0"/>
      </left>
      <right/>
      <top style="medium">
        <color theme="9" tint="-0.24994659260841701"/>
      </top>
      <bottom style="thin">
        <color rgb="FF7030A0"/>
      </bottom>
      <diagonal/>
    </border>
    <border>
      <left/>
      <right/>
      <top style="medium">
        <color theme="9" tint="-0.24994659260841701"/>
      </top>
      <bottom style="thin">
        <color rgb="FF7030A0"/>
      </bottom>
      <diagonal/>
    </border>
    <border>
      <left/>
      <right style="thin">
        <color rgb="FF7030A0"/>
      </right>
      <top style="medium">
        <color theme="9" tint="-0.24994659260841701"/>
      </top>
      <bottom style="thin">
        <color rgb="FF7030A0"/>
      </bottom>
      <diagonal/>
    </border>
    <border>
      <left/>
      <right style="medium">
        <color theme="9" tint="-0.24994659260841701"/>
      </right>
      <top style="medium">
        <color theme="9" tint="-0.24994659260841701"/>
      </top>
      <bottom style="thin">
        <color rgb="FF7030A0"/>
      </bottom>
      <diagonal/>
    </border>
    <border>
      <left/>
      <right style="medium">
        <color theme="9" tint="-0.24994659260841701"/>
      </right>
      <top style="medium">
        <color theme="9" tint="-0.24994659260841701"/>
      </top>
      <bottom style="thin">
        <color theme="9" tint="-0.24994659260841701"/>
      </bottom>
      <diagonal/>
    </border>
    <border>
      <left style="thin">
        <color rgb="FF0070C0"/>
      </left>
      <right/>
      <top style="medium">
        <color theme="9" tint="-0.24994659260841701"/>
      </top>
      <bottom style="thin">
        <color rgb="FF0070C0"/>
      </bottom>
      <diagonal/>
    </border>
    <border>
      <left/>
      <right/>
      <top style="medium">
        <color theme="9" tint="-0.24994659260841701"/>
      </top>
      <bottom style="thin">
        <color rgb="FF0070C0"/>
      </bottom>
      <diagonal/>
    </border>
    <border>
      <left/>
      <right style="thin">
        <color rgb="FF0070C0"/>
      </right>
      <top style="medium">
        <color theme="9" tint="-0.24994659260841701"/>
      </top>
      <bottom style="thin">
        <color rgb="FF0070C0"/>
      </bottom>
      <diagonal/>
    </border>
    <border>
      <left/>
      <right style="medium">
        <color theme="9" tint="-0.24994659260841701"/>
      </right>
      <top style="medium">
        <color theme="9" tint="-0.24994659260841701"/>
      </top>
      <bottom style="thin">
        <color rgb="FF0070C0"/>
      </bottom>
      <diagonal/>
    </border>
    <border>
      <left style="thin">
        <color theme="6" tint="-0.24994659260841701"/>
      </left>
      <right/>
      <top style="medium">
        <color theme="9" tint="-0.24994659260841701"/>
      </top>
      <bottom style="thin">
        <color theme="6" tint="-0.24994659260841701"/>
      </bottom>
      <diagonal/>
    </border>
    <border>
      <left/>
      <right/>
      <top style="medium">
        <color theme="9" tint="-0.24994659260841701"/>
      </top>
      <bottom style="thin">
        <color theme="6" tint="-0.24994659260841701"/>
      </bottom>
      <diagonal/>
    </border>
    <border>
      <left/>
      <right style="thin">
        <color theme="6" tint="-0.24994659260841701"/>
      </right>
      <top style="medium">
        <color theme="9" tint="-0.24994659260841701"/>
      </top>
      <bottom style="thin">
        <color theme="6" tint="-0.24994659260841701"/>
      </bottom>
      <diagonal/>
    </border>
    <border>
      <left/>
      <right style="medium">
        <color theme="9" tint="-0.24994659260841701"/>
      </right>
      <top style="medium">
        <color theme="9" tint="-0.24994659260841701"/>
      </top>
      <bottom style="thin">
        <color theme="6" tint="-0.24994659260841701"/>
      </bottom>
      <diagonal/>
    </border>
    <border>
      <left style="thin">
        <color theme="8" tint="-0.24994659260841701"/>
      </left>
      <right/>
      <top style="medium">
        <color theme="8" tint="-0.24994659260841701"/>
      </top>
      <bottom style="thin">
        <color theme="8" tint="-0.24994659260841701"/>
      </bottom>
      <diagonal/>
    </border>
    <border>
      <left/>
      <right/>
      <top style="medium">
        <color theme="8" tint="-0.24994659260841701"/>
      </top>
      <bottom style="thin">
        <color theme="8" tint="-0.24994659260841701"/>
      </bottom>
      <diagonal/>
    </border>
    <border>
      <left/>
      <right style="thin">
        <color theme="8" tint="-0.24994659260841701"/>
      </right>
      <top style="medium">
        <color theme="8" tint="-0.24994659260841701"/>
      </top>
      <bottom style="thin">
        <color theme="8" tint="-0.24994659260841701"/>
      </bottom>
      <diagonal/>
    </border>
    <border>
      <left/>
      <right style="medium">
        <color theme="8" tint="-0.24994659260841701"/>
      </right>
      <top style="medium">
        <color theme="8" tint="-0.24994659260841701"/>
      </top>
      <bottom style="thin">
        <color theme="8" tint="-0.24994659260841701"/>
      </bottom>
      <diagonal/>
    </border>
    <border>
      <left style="thin">
        <color theme="2" tint="-0.499984740745262"/>
      </left>
      <right/>
      <top style="medium">
        <color indexed="64"/>
      </top>
      <bottom style="thin">
        <color theme="2" tint="-0.499984740745262"/>
      </bottom>
      <diagonal/>
    </border>
    <border>
      <left/>
      <right/>
      <top style="medium">
        <color indexed="64"/>
      </top>
      <bottom style="thin">
        <color theme="2" tint="-0.499984740745262"/>
      </bottom>
      <diagonal/>
    </border>
    <border>
      <left/>
      <right style="thin">
        <color theme="2" tint="-0.499984740745262"/>
      </right>
      <top style="medium">
        <color indexed="64"/>
      </top>
      <bottom style="thin">
        <color theme="2" tint="-0.499984740745262"/>
      </bottom>
      <diagonal/>
    </border>
    <border>
      <left/>
      <right style="medium">
        <color indexed="64"/>
      </right>
      <top style="medium">
        <color indexed="64"/>
      </top>
      <bottom style="thin">
        <color theme="2" tint="-0.499984740745262"/>
      </bottom>
      <diagonal/>
    </border>
    <border>
      <left style="medium">
        <color theme="2" tint="-0.499984740745262"/>
      </left>
      <right/>
      <top style="medium">
        <color indexed="64"/>
      </top>
      <bottom style="thin">
        <color theme="2" tint="-0.499984740745262"/>
      </bottom>
      <diagonal/>
    </border>
    <border>
      <left/>
      <right style="thin">
        <color theme="9" tint="-0.24994659260841701"/>
      </right>
      <top/>
      <bottom style="medium">
        <color indexed="64"/>
      </bottom>
      <diagonal/>
    </border>
    <border>
      <left/>
      <right style="thin">
        <color theme="9" tint="-0.24994659260841701"/>
      </right>
      <top style="medium">
        <color auto="1"/>
      </top>
      <bottom style="thin">
        <color auto="1"/>
      </bottom>
      <diagonal/>
    </border>
    <border>
      <left style="medium">
        <color theme="8" tint="-0.24994659260841701"/>
      </left>
      <right/>
      <top/>
      <bottom style="medium">
        <color auto="1"/>
      </bottom>
      <diagonal/>
    </border>
    <border>
      <left style="thin">
        <color theme="8" tint="-0.24994659260841701"/>
      </left>
      <right style="thin">
        <color theme="8" tint="-0.24994659260841701"/>
      </right>
      <top style="thin">
        <color theme="8" tint="-0.24994659260841701"/>
      </top>
      <bottom style="medium">
        <color indexed="64"/>
      </bottom>
      <diagonal/>
    </border>
    <border>
      <left style="medium">
        <color indexed="64"/>
      </left>
      <right/>
      <top style="medium">
        <color theme="8" tint="-0.24994659260841701"/>
      </top>
      <bottom/>
      <diagonal/>
    </border>
    <border>
      <left style="thin">
        <color theme="8" tint="-0.499984740745262"/>
      </left>
      <right/>
      <top style="medium">
        <color theme="8" tint="-0.24994659260841701"/>
      </top>
      <bottom style="thin">
        <color theme="8" tint="-0.24994659260841701"/>
      </bottom>
      <diagonal/>
    </border>
    <border>
      <left/>
      <right style="thin">
        <color theme="8" tint="-0.499984740745262"/>
      </right>
      <top style="medium">
        <color theme="8" tint="-0.24994659260841701"/>
      </top>
      <bottom style="thin">
        <color theme="8" tint="-0.24994659260841701"/>
      </bottom>
      <diagonal/>
    </border>
    <border>
      <left style="thin">
        <color theme="8" tint="-0.499984740745262"/>
      </left>
      <right style="thin">
        <color theme="8" tint="-0.24994659260841701"/>
      </right>
      <top/>
      <bottom style="medium">
        <color indexed="64"/>
      </bottom>
      <diagonal/>
    </border>
    <border>
      <left style="thin">
        <color theme="8" tint="-0.24994659260841701"/>
      </left>
      <right style="thin">
        <color theme="8" tint="-0.499984740745262"/>
      </right>
      <top/>
      <bottom style="medium">
        <color indexed="64"/>
      </bottom>
      <diagonal/>
    </border>
    <border>
      <left style="thin">
        <color theme="8" tint="-0.499984740745262"/>
      </left>
      <right style="thin">
        <color theme="8" tint="-0.24994659260841701"/>
      </right>
      <top style="medium">
        <color auto="1"/>
      </top>
      <bottom style="thin">
        <color auto="1"/>
      </bottom>
      <diagonal/>
    </border>
    <border>
      <left style="thin">
        <color theme="8" tint="-0.24994659260841701"/>
      </left>
      <right style="thin">
        <color theme="8" tint="-0.499984740745262"/>
      </right>
      <top style="medium">
        <color auto="1"/>
      </top>
      <bottom style="thin">
        <color auto="1"/>
      </bottom>
      <diagonal/>
    </border>
    <border>
      <left style="thin">
        <color theme="8" tint="-0.499984740745262"/>
      </left>
      <right style="thin">
        <color theme="8" tint="-0.24994659260841701"/>
      </right>
      <top style="thin">
        <color auto="1"/>
      </top>
      <bottom style="thin">
        <color auto="1"/>
      </bottom>
      <diagonal/>
    </border>
    <border>
      <left style="thin">
        <color theme="8" tint="-0.24994659260841701"/>
      </left>
      <right style="thin">
        <color theme="8" tint="-0.499984740745262"/>
      </right>
      <top style="thin">
        <color auto="1"/>
      </top>
      <bottom style="thin">
        <color auto="1"/>
      </bottom>
      <diagonal/>
    </border>
    <border>
      <left style="thin">
        <color theme="8" tint="-0.499984740745262"/>
      </left>
      <right style="thin">
        <color theme="8" tint="-0.24994659260841701"/>
      </right>
      <top style="thin">
        <color auto="1"/>
      </top>
      <bottom style="thick">
        <color auto="1"/>
      </bottom>
      <diagonal/>
    </border>
    <border>
      <left style="thin">
        <color theme="8" tint="-0.24994659260841701"/>
      </left>
      <right style="thin">
        <color theme="8" tint="-0.499984740745262"/>
      </right>
      <top style="thin">
        <color auto="1"/>
      </top>
      <bottom style="thick">
        <color auto="1"/>
      </bottom>
      <diagonal/>
    </border>
    <border>
      <left/>
      <right style="thin">
        <color theme="9" tint="-0.24994659260841701"/>
      </right>
      <top style="thin">
        <color theme="9" tint="-0.24994659260841701"/>
      </top>
      <bottom style="medium">
        <color indexed="64"/>
      </bottom>
      <diagonal/>
    </border>
    <border>
      <left style="thin">
        <color theme="9" tint="-0.499984740745262"/>
      </left>
      <right style="thin">
        <color theme="9" tint="-0.24994659260841701"/>
      </right>
      <top/>
      <bottom style="medium">
        <color indexed="64"/>
      </bottom>
      <diagonal/>
    </border>
    <border>
      <left style="thin">
        <color theme="9" tint="-0.24994659260841701"/>
      </left>
      <right style="thin">
        <color theme="9" tint="-0.499984740745262"/>
      </right>
      <top/>
      <bottom style="medium">
        <color indexed="64"/>
      </bottom>
      <diagonal/>
    </border>
    <border>
      <left style="thin">
        <color theme="9" tint="-0.499984740745262"/>
      </left>
      <right style="thin">
        <color theme="9" tint="-0.24994659260841701"/>
      </right>
      <top style="medium">
        <color auto="1"/>
      </top>
      <bottom style="thin">
        <color auto="1"/>
      </bottom>
      <diagonal/>
    </border>
    <border>
      <left style="thin">
        <color theme="9" tint="-0.24994659260841701"/>
      </left>
      <right style="thin">
        <color theme="9" tint="-0.499984740745262"/>
      </right>
      <top style="medium">
        <color auto="1"/>
      </top>
      <bottom style="thin">
        <color auto="1"/>
      </bottom>
      <diagonal/>
    </border>
    <border>
      <left style="thin">
        <color theme="9" tint="-0.499984740745262"/>
      </left>
      <right style="thin">
        <color theme="9" tint="-0.24994659260841701"/>
      </right>
      <top style="thin">
        <color auto="1"/>
      </top>
      <bottom style="thin">
        <color auto="1"/>
      </bottom>
      <diagonal/>
    </border>
    <border>
      <left style="thin">
        <color theme="9" tint="-0.24994659260841701"/>
      </left>
      <right style="thin">
        <color theme="9" tint="-0.499984740745262"/>
      </right>
      <top style="thin">
        <color auto="1"/>
      </top>
      <bottom style="thin">
        <color auto="1"/>
      </bottom>
      <diagonal/>
    </border>
    <border>
      <left style="thin">
        <color theme="9" tint="-0.499984740745262"/>
      </left>
      <right style="thin">
        <color theme="9" tint="-0.24994659260841701"/>
      </right>
      <top style="thin">
        <color auto="1"/>
      </top>
      <bottom style="thick">
        <color auto="1"/>
      </bottom>
      <diagonal/>
    </border>
    <border>
      <left style="thin">
        <color theme="9" tint="-0.24994659260841701"/>
      </left>
      <right style="thin">
        <color theme="9" tint="-0.499984740745262"/>
      </right>
      <top style="thin">
        <color auto="1"/>
      </top>
      <bottom style="thick">
        <color auto="1"/>
      </bottom>
      <diagonal/>
    </border>
    <border>
      <left/>
      <right style="thin">
        <color theme="1"/>
      </right>
      <top style="thin">
        <color indexed="64"/>
      </top>
      <bottom/>
      <diagonal/>
    </border>
    <border>
      <left/>
      <right style="thin">
        <color theme="1"/>
      </right>
      <top style="thin">
        <color indexed="64"/>
      </top>
      <bottom style="thin">
        <color indexed="64"/>
      </bottom>
      <diagonal/>
    </border>
    <border>
      <left/>
      <right style="thin">
        <color theme="1"/>
      </right>
      <top style="thin">
        <color indexed="64"/>
      </top>
      <bottom style="thick">
        <color auto="1"/>
      </bottom>
      <diagonal/>
    </border>
    <border>
      <left style="thin">
        <color rgb="FFFF9933"/>
      </left>
      <right style="thin">
        <color indexed="64"/>
      </right>
      <top/>
      <bottom/>
      <diagonal/>
    </border>
    <border>
      <left style="thin">
        <color rgb="FFFF9933"/>
      </left>
      <right style="thin">
        <color indexed="64"/>
      </right>
      <top style="medium">
        <color auto="1"/>
      </top>
      <bottom style="thin">
        <color auto="1"/>
      </bottom>
      <diagonal/>
    </border>
    <border>
      <left style="thin">
        <color rgb="FFFF9933"/>
      </left>
      <right style="thin">
        <color indexed="64"/>
      </right>
      <top style="thin">
        <color indexed="64"/>
      </top>
      <bottom style="thin">
        <color indexed="64"/>
      </bottom>
      <diagonal/>
    </border>
    <border>
      <left style="thin">
        <color rgb="FFFF9933"/>
      </left>
      <right style="thin">
        <color indexed="64"/>
      </right>
      <top style="thin">
        <color indexed="64"/>
      </top>
      <bottom style="thick">
        <color auto="1"/>
      </bottom>
      <diagonal/>
    </border>
    <border>
      <left style="medium">
        <color theme="8" tint="-0.24994659260841701"/>
      </left>
      <right/>
      <top/>
      <bottom/>
      <diagonal/>
    </border>
    <border>
      <left style="thin">
        <color theme="9" tint="-0.499984740745262"/>
      </left>
      <right/>
      <top/>
      <bottom style="thin">
        <color theme="9" tint="-0.24994659260841701"/>
      </bottom>
      <diagonal/>
    </border>
    <border>
      <left/>
      <right style="thin">
        <color theme="9" tint="-0.499984740745262"/>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top/>
      <bottom style="thin">
        <color theme="9" tint="-0.24994659260841701"/>
      </bottom>
      <diagonal/>
    </border>
    <border>
      <left/>
      <right style="thin">
        <color theme="8" tint="-0.24994659260841701"/>
      </right>
      <top/>
      <bottom style="thin">
        <color theme="9" tint="-0.24994659260841701"/>
      </bottom>
      <diagonal/>
    </border>
    <border>
      <left style="thin">
        <color theme="8" tint="-0.24994659260841701"/>
      </left>
      <right/>
      <top/>
      <bottom style="thin">
        <color theme="9" tint="-0.24994659260841701"/>
      </bottom>
      <diagonal/>
    </border>
    <border>
      <left/>
      <right style="medium">
        <color theme="9" tint="-0.24994659260841701"/>
      </right>
      <top/>
      <bottom style="thin">
        <color theme="9" tint="-0.24994659260841701"/>
      </bottom>
      <diagonal/>
    </border>
    <border>
      <left style="medium">
        <color theme="8" tint="-0.24994659260841701"/>
      </left>
      <right/>
      <top style="thick">
        <color indexed="64"/>
      </top>
      <bottom style="medium">
        <color theme="9" tint="-0.499984740745262"/>
      </bottom>
      <diagonal/>
    </border>
    <border>
      <left/>
      <right/>
      <top style="thick">
        <color indexed="64"/>
      </top>
      <bottom style="medium">
        <color theme="9" tint="-0.499984740745262"/>
      </bottom>
      <diagonal/>
    </border>
    <border>
      <left/>
      <right style="medium">
        <color theme="9" tint="-0.24994659260841701"/>
      </right>
      <top style="thick">
        <color indexed="64"/>
      </top>
      <bottom style="medium">
        <color theme="9" tint="-0.499984740745262"/>
      </bottom>
      <diagonal/>
    </border>
    <border>
      <left style="medium">
        <color indexed="64"/>
      </left>
      <right/>
      <top style="thick">
        <color indexed="64"/>
      </top>
      <bottom/>
      <diagonal/>
    </border>
    <border>
      <left/>
      <right style="medium">
        <color theme="1"/>
      </right>
      <top style="medium">
        <color indexed="64"/>
      </top>
      <bottom style="thin">
        <color indexed="64"/>
      </bottom>
      <diagonal/>
    </border>
    <border>
      <left/>
      <right style="thick">
        <color theme="8" tint="-0.24994659260841701"/>
      </right>
      <top style="medium">
        <color theme="8" tint="-0.24994659260841701"/>
      </top>
      <bottom style="thin">
        <color theme="8" tint="-0.24994659260841701"/>
      </bottom>
      <diagonal/>
    </border>
    <border>
      <left style="thin">
        <color rgb="FFFF9933"/>
      </left>
      <right style="thin">
        <color indexed="64"/>
      </right>
      <top/>
      <bottom style="medium">
        <color indexed="64"/>
      </bottom>
      <diagonal/>
    </border>
    <border>
      <left/>
      <right style="thin">
        <color theme="1"/>
      </right>
      <top style="thin">
        <color indexed="64"/>
      </top>
      <bottom style="medium">
        <color indexed="64"/>
      </bottom>
      <diagonal/>
    </border>
    <border>
      <left style="thin">
        <color theme="1"/>
      </left>
      <right style="thin">
        <color theme="1"/>
      </right>
      <top/>
      <bottom style="medium">
        <color indexed="64"/>
      </bottom>
      <diagonal/>
    </border>
    <border>
      <left style="thin">
        <color rgb="FFFF9933"/>
      </left>
      <right style="medium">
        <color theme="1"/>
      </right>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auto="1"/>
      </top>
      <bottom style="thick">
        <color auto="1"/>
      </bottom>
      <diagonal/>
    </border>
    <border>
      <left style="medium">
        <color indexed="64"/>
      </left>
      <right style="thin">
        <color rgb="FFFF9933"/>
      </right>
      <top style="medium">
        <color auto="1"/>
      </top>
      <bottom style="thin">
        <color auto="1"/>
      </bottom>
      <diagonal/>
    </border>
    <border>
      <left style="medium">
        <color indexed="64"/>
      </left>
      <right style="thin">
        <color rgb="FFFF9933"/>
      </right>
      <top style="thin">
        <color auto="1"/>
      </top>
      <bottom style="thin">
        <color auto="1"/>
      </bottom>
      <diagonal/>
    </border>
    <border>
      <left style="medium">
        <color indexed="64"/>
      </left>
      <right style="thin">
        <color rgb="FFFF9933"/>
      </right>
      <top style="thin">
        <color auto="1"/>
      </top>
      <bottom style="thick">
        <color auto="1"/>
      </bottom>
      <diagonal/>
    </border>
    <border>
      <left/>
      <right style="medium">
        <color theme="1"/>
      </right>
      <top style="thick">
        <color indexed="64"/>
      </top>
      <bottom style="medium">
        <color theme="9" tint="-0.24994659260841701"/>
      </bottom>
      <diagonal/>
    </border>
    <border>
      <left/>
      <right style="medium">
        <color theme="1"/>
      </right>
      <top style="medium">
        <color theme="9" tint="-0.24994659260841701"/>
      </top>
      <bottom style="thin">
        <color theme="9" tint="-0.24994659260841701"/>
      </bottom>
      <diagonal/>
    </border>
    <border>
      <left style="thin">
        <color theme="9" tint="-0.24994659260841701"/>
      </left>
      <right style="medium">
        <color theme="1"/>
      </right>
      <top/>
      <bottom style="medium">
        <color auto="1"/>
      </bottom>
      <diagonal/>
    </border>
    <border>
      <left style="thick">
        <color auto="1"/>
      </left>
      <right/>
      <top style="medium">
        <color indexed="64"/>
      </top>
      <bottom style="dotted">
        <color auto="1"/>
      </bottom>
      <diagonal/>
    </border>
    <border>
      <left/>
      <right/>
      <top style="medium">
        <color indexed="64"/>
      </top>
      <bottom style="dotted">
        <color auto="1"/>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top style="medium">
        <color indexed="64"/>
      </top>
      <bottom style="dotted">
        <color auto="1"/>
      </bottom>
      <diagonal/>
    </border>
    <border>
      <left style="thin">
        <color indexed="64"/>
      </left>
      <right style="thick">
        <color indexed="64"/>
      </right>
      <top style="medium">
        <color indexed="64"/>
      </top>
      <bottom style="dotted">
        <color auto="1"/>
      </bottom>
      <diagonal/>
    </border>
    <border>
      <left style="medium">
        <color indexed="64"/>
      </left>
      <right style="thin">
        <color indexed="64"/>
      </right>
      <top style="dotted">
        <color auto="1"/>
      </top>
      <bottom style="thin">
        <color rgb="FF000000"/>
      </bottom>
      <diagonal/>
    </border>
    <border>
      <left style="thin">
        <color indexed="64"/>
      </left>
      <right style="thin">
        <color indexed="64"/>
      </right>
      <top style="dotted">
        <color auto="1"/>
      </top>
      <bottom style="thin">
        <color rgb="FF000000"/>
      </bottom>
      <diagonal/>
    </border>
    <border>
      <left style="thin">
        <color indexed="64"/>
      </left>
      <right style="medium">
        <color indexed="64"/>
      </right>
      <top style="dotted">
        <color auto="1"/>
      </top>
      <bottom style="thin">
        <color rgb="FF000000"/>
      </bottom>
      <diagonal/>
    </border>
    <border>
      <left style="medium">
        <color indexed="64"/>
      </left>
      <right/>
      <top style="dotted">
        <color auto="1"/>
      </top>
      <bottom style="thin">
        <color rgb="FF000000"/>
      </bottom>
      <diagonal/>
    </border>
    <border>
      <left style="thin">
        <color indexed="64"/>
      </left>
      <right style="thick">
        <color indexed="64"/>
      </right>
      <top style="dotted">
        <color auto="1"/>
      </top>
      <bottom style="thin">
        <color rgb="FF000000"/>
      </bottom>
      <diagonal/>
    </border>
    <border>
      <left style="medium">
        <color indexed="64"/>
      </left>
      <right style="thin">
        <color indexed="64"/>
      </right>
      <top style="thin">
        <color rgb="FF000000"/>
      </top>
      <bottom style="dotted">
        <color auto="1"/>
      </bottom>
      <diagonal/>
    </border>
    <border>
      <left style="thin">
        <color indexed="64"/>
      </left>
      <right style="thin">
        <color indexed="64"/>
      </right>
      <top style="thin">
        <color rgb="FF000000"/>
      </top>
      <bottom style="dotted">
        <color auto="1"/>
      </bottom>
      <diagonal/>
    </border>
    <border>
      <left style="thin">
        <color indexed="64"/>
      </left>
      <right style="medium">
        <color indexed="64"/>
      </right>
      <top style="thin">
        <color rgb="FF000000"/>
      </top>
      <bottom style="dotted">
        <color auto="1"/>
      </bottom>
      <diagonal/>
    </border>
    <border>
      <left style="medium">
        <color indexed="64"/>
      </left>
      <right/>
      <top style="thin">
        <color rgb="FF000000"/>
      </top>
      <bottom style="dotted">
        <color auto="1"/>
      </bottom>
      <diagonal/>
    </border>
    <border>
      <left style="thin">
        <color indexed="64"/>
      </left>
      <right style="thick">
        <color indexed="64"/>
      </right>
      <top style="thin">
        <color rgb="FF000000"/>
      </top>
      <bottom style="dotted">
        <color auto="1"/>
      </bottom>
      <diagonal/>
    </border>
    <border>
      <left style="thick">
        <color auto="1"/>
      </left>
      <right/>
      <top style="thin">
        <color auto="1"/>
      </top>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top style="thin">
        <color rgb="FF000000"/>
      </top>
      <bottom/>
      <diagonal/>
    </border>
    <border>
      <left style="thin">
        <color indexed="64"/>
      </left>
      <right style="thick">
        <color indexed="64"/>
      </right>
      <top style="thin">
        <color rgb="FF000000"/>
      </top>
      <bottom/>
      <diagonal/>
    </border>
    <border>
      <left style="thin">
        <color indexed="64"/>
      </left>
      <right style="medium">
        <color indexed="64"/>
      </right>
      <top/>
      <bottom style="dotted">
        <color indexed="64"/>
      </bottom>
      <diagonal/>
    </border>
    <border>
      <left style="medium">
        <color indexed="64"/>
      </left>
      <right style="thin">
        <color indexed="64"/>
      </right>
      <top style="thin">
        <color rgb="FF000000"/>
      </top>
      <bottom style="thin">
        <color auto="1"/>
      </bottom>
      <diagonal/>
    </border>
    <border>
      <left style="thin">
        <color indexed="64"/>
      </left>
      <right style="thin">
        <color indexed="64"/>
      </right>
      <top style="thin">
        <color rgb="FF000000"/>
      </top>
      <bottom style="thin">
        <color auto="1"/>
      </bottom>
      <diagonal/>
    </border>
    <border>
      <left style="thin">
        <color indexed="64"/>
      </left>
      <right style="medium">
        <color indexed="64"/>
      </right>
      <top style="thin">
        <color rgb="FF000000"/>
      </top>
      <bottom style="thin">
        <color auto="1"/>
      </bottom>
      <diagonal/>
    </border>
    <border>
      <left style="medium">
        <color indexed="64"/>
      </left>
      <right/>
      <top style="thin">
        <color rgb="FF000000"/>
      </top>
      <bottom style="thin">
        <color auto="1"/>
      </bottom>
      <diagonal/>
    </border>
    <border>
      <left style="thin">
        <color indexed="64"/>
      </left>
      <right style="thick">
        <color indexed="64"/>
      </right>
      <top style="thin">
        <color rgb="FF000000"/>
      </top>
      <bottom style="thin">
        <color auto="1"/>
      </bottom>
      <diagonal/>
    </border>
    <border>
      <left style="thin">
        <color indexed="64"/>
      </left>
      <right style="thick">
        <color indexed="64"/>
      </right>
      <top style="medium">
        <color indexed="64"/>
      </top>
      <bottom style="thin">
        <color auto="1"/>
      </bottom>
      <diagonal/>
    </border>
    <border>
      <left style="thick">
        <color auto="1"/>
      </left>
      <right/>
      <top style="dotted">
        <color auto="1"/>
      </top>
      <bottom style="medium">
        <color auto="1"/>
      </bottom>
      <diagonal/>
    </border>
    <border>
      <left/>
      <right/>
      <top style="dotted">
        <color auto="1"/>
      </top>
      <bottom style="medium">
        <color auto="1"/>
      </bottom>
      <diagonal/>
    </border>
    <border>
      <left style="medium">
        <color indexed="64"/>
      </left>
      <right style="thin">
        <color indexed="64"/>
      </right>
      <top style="dotted">
        <color auto="1"/>
      </top>
      <bottom style="medium">
        <color auto="1"/>
      </bottom>
      <diagonal/>
    </border>
    <border>
      <left style="medium">
        <color indexed="64"/>
      </left>
      <right/>
      <top style="dotted">
        <color auto="1"/>
      </top>
      <bottom style="medium">
        <color auto="1"/>
      </bottom>
      <diagonal/>
    </border>
    <border>
      <left style="thin">
        <color indexed="64"/>
      </left>
      <right style="thick">
        <color indexed="64"/>
      </right>
      <top style="dotted">
        <color auto="1"/>
      </top>
      <bottom style="medium">
        <color auto="1"/>
      </bottom>
      <diagonal/>
    </border>
    <border>
      <left/>
      <right style="medium">
        <color indexed="64"/>
      </right>
      <top style="dotted">
        <color auto="1"/>
      </top>
      <bottom style="medium">
        <color auto="1"/>
      </bottom>
      <diagonal/>
    </border>
    <border>
      <left/>
      <right style="dotted">
        <color indexed="64"/>
      </right>
      <top style="thin">
        <color indexed="64"/>
      </top>
      <bottom style="medium">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s>
  <cellStyleXfs count="31">
    <xf numFmtId="0" fontId="0" fillId="0" borderId="0"/>
    <xf numFmtId="0" fontId="20" fillId="0" borderId="0">
      <alignment vertical="center"/>
    </xf>
    <xf numFmtId="38" fontId="38"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7" fillId="0" borderId="0">
      <alignment vertical="center"/>
    </xf>
    <xf numFmtId="9" fontId="38"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9" fillId="0" borderId="0">
      <alignment vertical="center"/>
    </xf>
    <xf numFmtId="0" fontId="8" fillId="0" borderId="0">
      <alignment vertical="center"/>
    </xf>
    <xf numFmtId="0" fontId="44" fillId="0" borderId="0">
      <alignment vertical="center"/>
    </xf>
    <xf numFmtId="38" fontId="99" fillId="0" borderId="0" applyFont="0" applyFill="0" applyBorder="0" applyAlignment="0" applyProtection="0">
      <alignment vertical="center"/>
    </xf>
    <xf numFmtId="9" fontId="99" fillId="0" borderId="0" applyFont="0" applyFill="0" applyBorder="0" applyAlignment="0" applyProtection="0">
      <alignment vertical="center"/>
    </xf>
    <xf numFmtId="0" fontId="38" fillId="0" borderId="0"/>
    <xf numFmtId="38"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31" fillId="0" borderId="0" applyNumberFormat="0" applyBorder="0" applyAlignment="0" applyProtection="0"/>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4" fillId="0" borderId="0">
      <alignment vertical="center"/>
    </xf>
    <xf numFmtId="0" fontId="4" fillId="0" borderId="0">
      <alignment vertical="center"/>
    </xf>
  </cellStyleXfs>
  <cellXfs count="4117">
    <xf numFmtId="0" fontId="0" fillId="0" borderId="0" xfId="0" applyAlignment="1">
      <alignment vertical="center"/>
    </xf>
    <xf numFmtId="0" fontId="23" fillId="0" borderId="0" xfId="0" applyNumberFormat="1" applyFont="1" applyFill="1" applyBorder="1" applyAlignment="1" applyProtection="1">
      <alignment horizontal="center" vertical="distributed" wrapText="1"/>
    </xf>
    <xf numFmtId="0" fontId="30" fillId="0" borderId="0" xfId="0" applyNumberFormat="1" applyFont="1" applyFill="1" applyBorder="1" applyAlignment="1" applyProtection="1">
      <alignment horizontal="justify" vertical="distributed" wrapText="1"/>
    </xf>
    <xf numFmtId="0" fontId="0" fillId="0" borderId="0" xfId="0" applyAlignment="1">
      <alignment vertical="center" wrapText="1"/>
    </xf>
    <xf numFmtId="0" fontId="33" fillId="0" borderId="0" xfId="0" applyNumberFormat="1" applyFont="1" applyFill="1" applyBorder="1" applyAlignment="1" applyProtection="1">
      <alignment horizontal="left" vertical="distributed" wrapText="1"/>
    </xf>
    <xf numFmtId="0" fontId="33" fillId="0" borderId="0" xfId="0" applyFont="1" applyAlignment="1">
      <alignment vertical="center"/>
    </xf>
    <xf numFmtId="0" fontId="28" fillId="0" borderId="0" xfId="0" applyNumberFormat="1" applyFont="1" applyFill="1" applyBorder="1" applyAlignment="1" applyProtection="1">
      <alignment vertical="distributed" wrapText="1"/>
    </xf>
    <xf numFmtId="0" fontId="39" fillId="0" borderId="0" xfId="3" applyFont="1">
      <alignment vertical="center"/>
    </xf>
    <xf numFmtId="0" fontId="19" fillId="0" borderId="0" xfId="3">
      <alignment vertical="center"/>
    </xf>
    <xf numFmtId="0" fontId="41" fillId="0" borderId="0" xfId="3" applyFont="1" applyFill="1" applyBorder="1" applyAlignment="1">
      <alignment vertical="center" wrapText="1"/>
    </xf>
    <xf numFmtId="3" fontId="41" fillId="0" borderId="0" xfId="3" applyNumberFormat="1" applyFont="1" applyBorder="1">
      <alignment vertical="center"/>
    </xf>
    <xf numFmtId="0" fontId="19" fillId="0" borderId="0" xfId="3" applyAlignment="1">
      <alignment vertical="center"/>
    </xf>
    <xf numFmtId="38" fontId="19" fillId="0" borderId="0" xfId="2" applyFont="1">
      <alignment vertical="center"/>
    </xf>
    <xf numFmtId="10" fontId="19" fillId="0" borderId="0" xfId="2" applyNumberFormat="1" applyFont="1">
      <alignment vertical="center"/>
    </xf>
    <xf numFmtId="38" fontId="19" fillId="0" borderId="0" xfId="3" applyNumberFormat="1">
      <alignment vertical="center"/>
    </xf>
    <xf numFmtId="9" fontId="19" fillId="0" borderId="0" xfId="3" applyNumberFormat="1">
      <alignment vertical="center"/>
    </xf>
    <xf numFmtId="178" fontId="19" fillId="0" borderId="0" xfId="3" applyNumberFormat="1">
      <alignment vertical="center"/>
    </xf>
    <xf numFmtId="38" fontId="19" fillId="0" borderId="0" xfId="2" applyFont="1" applyFill="1">
      <alignment vertical="center"/>
    </xf>
    <xf numFmtId="178" fontId="19" fillId="0" borderId="0" xfId="3" applyNumberFormat="1" applyFill="1">
      <alignment vertical="center"/>
    </xf>
    <xf numFmtId="0" fontId="19" fillId="0" borderId="0" xfId="3" applyAlignment="1">
      <alignment horizontal="left" vertical="center" wrapText="1"/>
    </xf>
    <xf numFmtId="0" fontId="45" fillId="0" borderId="0" xfId="0" applyFont="1" applyFill="1" applyBorder="1" applyAlignment="1">
      <alignment horizontal="left" vertical="center"/>
    </xf>
    <xf numFmtId="0" fontId="45" fillId="0" borderId="0" xfId="0" applyFont="1" applyFill="1" applyBorder="1" applyAlignment="1">
      <alignment vertical="center"/>
    </xf>
    <xf numFmtId="0" fontId="19" fillId="0" borderId="0" xfId="3" applyAlignment="1">
      <alignment horizontal="left" vertical="center"/>
    </xf>
    <xf numFmtId="0" fontId="47" fillId="0" borderId="0" xfId="0" applyFont="1" applyAlignment="1">
      <alignment vertical="center"/>
    </xf>
    <xf numFmtId="0" fontId="0" fillId="0" borderId="0" xfId="0" applyFont="1" applyAlignment="1">
      <alignment horizontal="right" vertical="center"/>
    </xf>
    <xf numFmtId="0" fontId="28" fillId="0" borderId="0" xfId="0" applyNumberFormat="1" applyFont="1" applyFill="1" applyBorder="1" applyAlignment="1" applyProtection="1">
      <alignment horizontal="right" vertical="center" wrapText="1"/>
    </xf>
    <xf numFmtId="0" fontId="47" fillId="0" borderId="0" xfId="0" applyFont="1" applyAlignment="1">
      <alignment horizontal="right" vertical="center"/>
    </xf>
    <xf numFmtId="38" fontId="0" fillId="0" borderId="0" xfId="2" applyFont="1" applyAlignment="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0" fillId="0" borderId="0" xfId="0" applyFill="1" applyAlignment="1">
      <alignment vertical="center"/>
    </xf>
    <xf numFmtId="38" fontId="0" fillId="0" borderId="0" xfId="2" applyFont="1" applyFill="1" applyAlignment="1">
      <alignment vertical="center"/>
    </xf>
    <xf numFmtId="3" fontId="16" fillId="0" borderId="0" xfId="7" applyNumberFormat="1">
      <alignment vertical="center"/>
    </xf>
    <xf numFmtId="0" fontId="16" fillId="0" borderId="0" xfId="7">
      <alignment vertical="center"/>
    </xf>
    <xf numFmtId="0" fontId="53" fillId="0" borderId="0" xfId="7" applyFont="1">
      <alignment vertical="center"/>
    </xf>
    <xf numFmtId="0" fontId="51" fillId="2" borderId="41" xfId="7" applyFont="1" applyFill="1" applyBorder="1" applyAlignment="1">
      <alignment horizontal="center" vertical="center"/>
    </xf>
    <xf numFmtId="0" fontId="39" fillId="0" borderId="0" xfId="7" applyFont="1">
      <alignment vertical="center"/>
    </xf>
    <xf numFmtId="3" fontId="42" fillId="0" borderId="1" xfId="7" applyNumberFormat="1" applyFont="1" applyFill="1" applyBorder="1">
      <alignment vertical="center"/>
    </xf>
    <xf numFmtId="3" fontId="42" fillId="5" borderId="8" xfId="7" applyNumberFormat="1" applyFont="1" applyFill="1" applyBorder="1">
      <alignment vertical="center"/>
    </xf>
    <xf numFmtId="3" fontId="42" fillId="0" borderId="9" xfId="7" applyNumberFormat="1" applyFont="1" applyFill="1" applyBorder="1">
      <alignment vertical="center"/>
    </xf>
    <xf numFmtId="178" fontId="42" fillId="5" borderId="1" xfId="7" applyNumberFormat="1" applyFont="1" applyFill="1" applyBorder="1">
      <alignment vertical="center"/>
    </xf>
    <xf numFmtId="9" fontId="42" fillId="5" borderId="1" xfId="7" applyNumberFormat="1" applyFont="1" applyFill="1" applyBorder="1">
      <alignment vertical="center"/>
    </xf>
    <xf numFmtId="10" fontId="42" fillId="0" borderId="1" xfId="7" applyNumberFormat="1" applyFont="1" applyBorder="1">
      <alignment vertical="center"/>
    </xf>
    <xf numFmtId="10" fontId="42" fillId="0" borderId="1" xfId="7" applyNumberFormat="1" applyFont="1" applyFill="1" applyBorder="1">
      <alignment vertical="center"/>
    </xf>
    <xf numFmtId="3" fontId="42" fillId="0" borderId="3" xfId="7" applyNumberFormat="1" applyFont="1" applyFill="1" applyBorder="1">
      <alignment vertical="center"/>
    </xf>
    <xf numFmtId="3" fontId="42" fillId="0" borderId="14" xfId="7" applyNumberFormat="1" applyFont="1" applyFill="1" applyBorder="1">
      <alignment vertical="center"/>
    </xf>
    <xf numFmtId="3" fontId="42" fillId="5" borderId="13" xfId="7" applyNumberFormat="1" applyFont="1" applyFill="1" applyBorder="1">
      <alignment vertical="center"/>
    </xf>
    <xf numFmtId="178" fontId="42" fillId="5" borderId="3" xfId="7" applyNumberFormat="1" applyFont="1" applyFill="1" applyBorder="1">
      <alignment vertical="center"/>
    </xf>
    <xf numFmtId="0" fontId="52" fillId="2" borderId="41" xfId="7" applyFont="1" applyFill="1" applyBorder="1" applyAlignment="1">
      <alignment horizontal="center" vertical="center"/>
    </xf>
    <xf numFmtId="0" fontId="51" fillId="2" borderId="57" xfId="7" applyFont="1" applyFill="1" applyBorder="1" applyAlignment="1">
      <alignment horizontal="center" vertical="center"/>
    </xf>
    <xf numFmtId="0" fontId="51" fillId="5" borderId="15" xfId="7" applyFont="1" applyFill="1" applyBorder="1" applyAlignment="1">
      <alignment horizontal="center" vertical="center"/>
    </xf>
    <xf numFmtId="0" fontId="51" fillId="5" borderId="41" xfId="7" applyFont="1" applyFill="1" applyBorder="1" applyAlignment="1">
      <alignment horizontal="center" vertical="center"/>
    </xf>
    <xf numFmtId="0" fontId="51" fillId="5" borderId="17" xfId="7" applyFont="1" applyFill="1" applyBorder="1" applyAlignment="1">
      <alignment horizontal="center" vertical="center"/>
    </xf>
    <xf numFmtId="0" fontId="55" fillId="2" borderId="40" xfId="7" applyFont="1" applyFill="1" applyBorder="1" applyAlignment="1">
      <alignment horizontal="center" vertical="center"/>
    </xf>
    <xf numFmtId="3" fontId="42" fillId="0" borderId="43" xfId="7" applyNumberFormat="1" applyFont="1" applyFill="1" applyBorder="1">
      <alignment vertical="center"/>
    </xf>
    <xf numFmtId="3" fontId="42" fillId="0" borderId="7" xfId="7" applyNumberFormat="1" applyFont="1" applyFill="1" applyBorder="1">
      <alignment vertical="center"/>
    </xf>
    <xf numFmtId="0" fontId="41" fillId="2" borderId="39" xfId="7" applyFont="1" applyFill="1" applyBorder="1" applyAlignment="1">
      <alignment horizontal="right" vertical="center" wrapText="1"/>
    </xf>
    <xf numFmtId="0" fontId="42" fillId="2" borderId="36" xfId="7" applyFont="1" applyFill="1" applyBorder="1" applyAlignment="1">
      <alignment vertical="center" wrapText="1"/>
    </xf>
    <xf numFmtId="0" fontId="42" fillId="2" borderId="58" xfId="7" applyFont="1" applyFill="1" applyBorder="1" applyAlignment="1">
      <alignment vertical="center" wrapText="1"/>
    </xf>
    <xf numFmtId="0" fontId="42" fillId="2" borderId="37" xfId="7" applyFont="1" applyFill="1" applyBorder="1" applyAlignment="1">
      <alignment vertical="center" wrapText="1"/>
    </xf>
    <xf numFmtId="0" fontId="42" fillId="0" borderId="61" xfId="7" applyFont="1" applyFill="1" applyBorder="1">
      <alignment vertical="center"/>
    </xf>
    <xf numFmtId="0" fontId="42" fillId="0" borderId="2" xfId="7" applyFont="1" applyFill="1" applyBorder="1">
      <alignment vertical="center"/>
    </xf>
    <xf numFmtId="0" fontId="42" fillId="0" borderId="32" xfId="7" applyFont="1" applyFill="1" applyBorder="1">
      <alignment vertical="center"/>
    </xf>
    <xf numFmtId="0" fontId="42" fillId="5" borderId="31" xfId="7" applyFont="1" applyFill="1" applyBorder="1">
      <alignment vertical="center"/>
    </xf>
    <xf numFmtId="178" fontId="42" fillId="5" borderId="2" xfId="7" applyNumberFormat="1" applyFont="1" applyFill="1" applyBorder="1">
      <alignment vertical="center"/>
    </xf>
    <xf numFmtId="0" fontId="42" fillId="2" borderId="39" xfId="7" applyFont="1" applyFill="1" applyBorder="1" applyAlignment="1">
      <alignment vertical="center" wrapText="1"/>
    </xf>
    <xf numFmtId="3" fontId="51" fillId="0" borderId="40" xfId="7" applyNumberFormat="1" applyFont="1" applyFill="1" applyBorder="1">
      <alignment vertical="center"/>
    </xf>
    <xf numFmtId="3" fontId="51" fillId="0" borderId="41" xfId="7" applyNumberFormat="1" applyFont="1" applyFill="1" applyBorder="1">
      <alignment vertical="center"/>
    </xf>
    <xf numFmtId="3" fontId="51" fillId="0" borderId="57" xfId="7" applyNumberFormat="1" applyFont="1" applyFill="1" applyBorder="1">
      <alignment vertical="center"/>
    </xf>
    <xf numFmtId="3" fontId="51" fillId="5" borderId="56" xfId="7" applyNumberFormat="1" applyFont="1" applyFill="1" applyBorder="1">
      <alignment vertical="center"/>
    </xf>
    <xf numFmtId="178" fontId="51" fillId="5" borderId="41" xfId="7" applyNumberFormat="1" applyFont="1" applyFill="1" applyBorder="1">
      <alignment vertical="center"/>
    </xf>
    <xf numFmtId="9" fontId="42" fillId="5" borderId="3" xfId="7" applyNumberFormat="1" applyFont="1" applyFill="1" applyBorder="1">
      <alignment vertical="center"/>
    </xf>
    <xf numFmtId="10" fontId="42" fillId="0" borderId="3" xfId="7" applyNumberFormat="1" applyFont="1" applyBorder="1">
      <alignment vertical="center"/>
    </xf>
    <xf numFmtId="10" fontId="42" fillId="0" borderId="43" xfId="7" applyNumberFormat="1" applyFont="1" applyBorder="1">
      <alignment vertical="center"/>
    </xf>
    <xf numFmtId="10" fontId="42" fillId="0" borderId="7" xfId="7" applyNumberFormat="1" applyFont="1" applyBorder="1">
      <alignment vertical="center"/>
    </xf>
    <xf numFmtId="0" fontId="41" fillId="2" borderId="39" xfId="7" applyFont="1" applyFill="1" applyBorder="1" applyAlignment="1">
      <alignment horizontal="center" vertical="center" wrapText="1"/>
    </xf>
    <xf numFmtId="10" fontId="42" fillId="0" borderId="34" xfId="7" applyNumberFormat="1" applyFont="1" applyBorder="1">
      <alignment vertical="center"/>
    </xf>
    <xf numFmtId="10" fontId="42" fillId="0" borderId="50" xfId="7" applyNumberFormat="1" applyFont="1" applyBorder="1">
      <alignment vertical="center"/>
    </xf>
    <xf numFmtId="10" fontId="42" fillId="0" borderId="50" xfId="7" applyNumberFormat="1" applyFont="1" applyFill="1" applyBorder="1">
      <alignment vertical="center"/>
    </xf>
    <xf numFmtId="10" fontId="42" fillId="0" borderId="62" xfId="7" applyNumberFormat="1" applyFont="1" applyFill="1" applyBorder="1">
      <alignment vertical="center"/>
    </xf>
    <xf numFmtId="10" fontId="56" fillId="0" borderId="8" xfId="8" applyNumberFormat="1" applyFont="1" applyBorder="1">
      <alignment vertical="center"/>
    </xf>
    <xf numFmtId="10" fontId="42" fillId="0" borderId="9" xfId="7" applyNumberFormat="1" applyFont="1" applyFill="1" applyBorder="1">
      <alignment vertical="center"/>
    </xf>
    <xf numFmtId="10" fontId="42" fillId="0" borderId="8" xfId="7" applyNumberFormat="1" applyFont="1" applyBorder="1">
      <alignment vertical="center"/>
    </xf>
    <xf numFmtId="10" fontId="42" fillId="0" borderId="61" xfId="7" applyNumberFormat="1" applyFont="1" applyBorder="1">
      <alignment vertical="center"/>
    </xf>
    <xf numFmtId="10" fontId="42" fillId="0" borderId="2" xfId="7" applyNumberFormat="1" applyFont="1" applyBorder="1">
      <alignment vertical="center"/>
    </xf>
    <xf numFmtId="10" fontId="42" fillId="0" borderId="40" xfId="7" applyNumberFormat="1" applyFont="1" applyBorder="1">
      <alignment vertical="center"/>
    </xf>
    <xf numFmtId="10" fontId="42" fillId="0" borderId="41" xfId="7" applyNumberFormat="1" applyFont="1" applyBorder="1">
      <alignment vertical="center"/>
    </xf>
    <xf numFmtId="10" fontId="42" fillId="0" borderId="57" xfId="7" applyNumberFormat="1" applyFont="1" applyBorder="1">
      <alignment vertical="center"/>
    </xf>
    <xf numFmtId="10" fontId="42" fillId="0" borderId="31" xfId="7" applyNumberFormat="1" applyFont="1" applyBorder="1">
      <alignment vertical="center"/>
    </xf>
    <xf numFmtId="10" fontId="42" fillId="0" borderId="2" xfId="7" applyNumberFormat="1" applyFont="1" applyFill="1" applyBorder="1">
      <alignment vertical="center"/>
    </xf>
    <xf numFmtId="10" fontId="42" fillId="0" borderId="32" xfId="7" applyNumberFormat="1" applyFont="1" applyFill="1" applyBorder="1">
      <alignment vertical="center"/>
    </xf>
    <xf numFmtId="10" fontId="42" fillId="0" borderId="56" xfId="7" applyNumberFormat="1" applyFont="1" applyBorder="1">
      <alignment vertical="center"/>
    </xf>
    <xf numFmtId="10" fontId="42" fillId="0" borderId="41" xfId="7" applyNumberFormat="1" applyFont="1" applyFill="1" applyBorder="1">
      <alignment vertical="center"/>
    </xf>
    <xf numFmtId="10" fontId="42" fillId="0" borderId="57" xfId="7" applyNumberFormat="1" applyFont="1" applyFill="1" applyBorder="1">
      <alignment vertical="center"/>
    </xf>
    <xf numFmtId="0" fontId="52" fillId="2" borderId="40" xfId="7" applyFont="1" applyFill="1" applyBorder="1" applyAlignment="1">
      <alignment horizontal="center" vertical="center"/>
    </xf>
    <xf numFmtId="0" fontId="60" fillId="0" borderId="0" xfId="0" applyFont="1" applyAlignment="1">
      <alignment horizontal="center" vertical="center"/>
    </xf>
    <xf numFmtId="0" fontId="61" fillId="0" borderId="8" xfId="0" applyNumberFormat="1" applyFont="1" applyFill="1" applyBorder="1" applyAlignment="1" applyProtection="1">
      <alignment vertical="center" wrapText="1"/>
    </xf>
    <xf numFmtId="0" fontId="61" fillId="0" borderId="7" xfId="0" applyNumberFormat="1" applyFont="1" applyFill="1" applyBorder="1" applyAlignment="1" applyProtection="1">
      <alignment vertical="center" wrapText="1"/>
    </xf>
    <xf numFmtId="38" fontId="60" fillId="0" borderId="0" xfId="2" applyFont="1" applyAlignment="1">
      <alignment vertical="center"/>
    </xf>
    <xf numFmtId="176" fontId="27" fillId="2" borderId="20" xfId="0" applyNumberFormat="1" applyFont="1" applyFill="1" applyBorder="1" applyAlignment="1" applyProtection="1">
      <alignment horizontal="center" vertical="center" wrapText="1"/>
    </xf>
    <xf numFmtId="38" fontId="60" fillId="0" borderId="3" xfId="2" applyFont="1" applyFill="1" applyBorder="1" applyAlignment="1">
      <alignment vertical="center"/>
    </xf>
    <xf numFmtId="0" fontId="29" fillId="0" borderId="43" xfId="0" applyNumberFormat="1" applyFont="1" applyFill="1" applyBorder="1" applyAlignment="1" applyProtection="1">
      <alignment vertical="center" wrapText="1"/>
    </xf>
    <xf numFmtId="0" fontId="29" fillId="0" borderId="13" xfId="0" applyNumberFormat="1" applyFont="1" applyFill="1" applyBorder="1" applyAlignment="1" applyProtection="1">
      <alignment vertical="center" wrapText="1"/>
    </xf>
    <xf numFmtId="176" fontId="27" fillId="2" borderId="66" xfId="0" applyNumberFormat="1" applyFont="1" applyFill="1" applyBorder="1" applyAlignment="1" applyProtection="1">
      <alignment horizontal="center" vertical="center" wrapText="1"/>
    </xf>
    <xf numFmtId="38" fontId="60" fillId="0" borderId="1" xfId="2" applyFont="1" applyFill="1" applyBorder="1" applyAlignment="1">
      <alignment vertical="center"/>
    </xf>
    <xf numFmtId="0" fontId="29" fillId="0" borderId="7" xfId="0" applyNumberFormat="1" applyFont="1" applyFill="1" applyBorder="1" applyAlignment="1" applyProtection="1">
      <alignment vertical="center" wrapText="1"/>
    </xf>
    <xf numFmtId="0" fontId="29" fillId="0" borderId="8" xfId="0" applyNumberFormat="1" applyFont="1" applyFill="1" applyBorder="1" applyAlignment="1" applyProtection="1">
      <alignment vertical="center" wrapText="1"/>
    </xf>
    <xf numFmtId="176" fontId="27" fillId="2" borderId="53" xfId="0" applyNumberFormat="1" applyFont="1" applyFill="1" applyBorder="1" applyAlignment="1" applyProtection="1">
      <alignment horizontal="center" vertical="center" wrapText="1"/>
    </xf>
    <xf numFmtId="0" fontId="29" fillId="0" borderId="46" xfId="0" applyNumberFormat="1" applyFont="1" applyFill="1" applyBorder="1" applyAlignment="1" applyProtection="1">
      <alignment vertical="center" wrapText="1"/>
    </xf>
    <xf numFmtId="0" fontId="29" fillId="0" borderId="10" xfId="0" applyNumberFormat="1" applyFont="1" applyFill="1" applyBorder="1" applyAlignment="1" applyProtection="1">
      <alignment vertical="center" wrapText="1"/>
    </xf>
    <xf numFmtId="0" fontId="60" fillId="0" borderId="0" xfId="0" applyFont="1" applyAlignment="1">
      <alignment vertical="center" wrapText="1"/>
    </xf>
    <xf numFmtId="0" fontId="60" fillId="0" borderId="13" xfId="0" applyFont="1" applyFill="1" applyBorder="1" applyAlignment="1">
      <alignment vertical="center" wrapText="1"/>
    </xf>
    <xf numFmtId="0" fontId="60" fillId="0" borderId="8" xfId="0" applyFont="1" applyFill="1" applyBorder="1" applyAlignment="1">
      <alignment vertical="center" wrapText="1"/>
    </xf>
    <xf numFmtId="0" fontId="60" fillId="0" borderId="10" xfId="0" applyFont="1" applyFill="1" applyBorder="1" applyAlignment="1">
      <alignment vertical="center" wrapText="1"/>
    </xf>
    <xf numFmtId="0" fontId="61" fillId="0" borderId="0" xfId="0" applyFont="1" applyAlignment="1">
      <alignment vertical="center" wrapText="1"/>
    </xf>
    <xf numFmtId="0" fontId="61" fillId="0" borderId="7" xfId="0" applyFont="1" applyBorder="1" applyAlignment="1">
      <alignment vertical="center" wrapText="1"/>
    </xf>
    <xf numFmtId="0" fontId="62" fillId="0" borderId="7" xfId="0" applyFont="1" applyBorder="1" applyAlignment="1">
      <alignment vertical="center" wrapText="1"/>
    </xf>
    <xf numFmtId="0" fontId="60" fillId="0" borderId="8" xfId="0" applyFont="1" applyBorder="1" applyAlignment="1">
      <alignment vertical="center" wrapText="1"/>
    </xf>
    <xf numFmtId="0" fontId="61" fillId="0" borderId="34" xfId="0" applyFont="1" applyBorder="1" applyAlignment="1">
      <alignment vertical="center" wrapText="1"/>
    </xf>
    <xf numFmtId="0" fontId="61" fillId="0" borderId="8" xfId="0" applyFont="1" applyBorder="1" applyAlignment="1">
      <alignment vertical="center" wrapText="1"/>
    </xf>
    <xf numFmtId="0" fontId="62" fillId="0" borderId="8" xfId="0" applyFont="1" applyBorder="1" applyAlignment="1">
      <alignment vertical="center" wrapText="1"/>
    </xf>
    <xf numFmtId="0" fontId="61" fillId="0" borderId="10" xfId="0" applyFont="1" applyBorder="1" applyAlignment="1">
      <alignment vertical="center" wrapText="1"/>
    </xf>
    <xf numFmtId="0" fontId="60" fillId="2" borderId="48" xfId="0" applyFont="1" applyFill="1" applyBorder="1" applyAlignment="1">
      <alignment horizontal="center" vertical="center"/>
    </xf>
    <xf numFmtId="0" fontId="60" fillId="2" borderId="58" xfId="0" applyFont="1" applyFill="1" applyBorder="1" applyAlignment="1">
      <alignment horizontal="center" vertical="center"/>
    </xf>
    <xf numFmtId="0" fontId="60" fillId="2" borderId="45" xfId="0" applyFont="1" applyFill="1" applyBorder="1" applyAlignment="1">
      <alignment horizontal="center" vertical="center"/>
    </xf>
    <xf numFmtId="38" fontId="61" fillId="0" borderId="3" xfId="2" applyFont="1" applyFill="1" applyBorder="1" applyAlignment="1" applyProtection="1">
      <alignment vertical="center" wrapText="1"/>
    </xf>
    <xf numFmtId="38" fontId="61" fillId="0" borderId="1" xfId="2" applyFont="1" applyFill="1" applyBorder="1" applyAlignment="1" applyProtection="1">
      <alignment vertical="center" wrapText="1"/>
    </xf>
    <xf numFmtId="38" fontId="60" fillId="2" borderId="11" xfId="2" applyFont="1" applyFill="1" applyBorder="1" applyAlignment="1">
      <alignment horizontal="center" vertical="center" wrapText="1"/>
    </xf>
    <xf numFmtId="38" fontId="60" fillId="2" borderId="2" xfId="2" applyFont="1" applyFill="1" applyBorder="1" applyAlignment="1">
      <alignment horizontal="center" vertical="center" wrapText="1"/>
    </xf>
    <xf numFmtId="0" fontId="61" fillId="0" borderId="49" xfId="0" applyFont="1" applyBorder="1" applyAlignment="1">
      <alignment vertical="center" wrapText="1"/>
    </xf>
    <xf numFmtId="0" fontId="61" fillId="0" borderId="46" xfId="0" applyFont="1" applyBorder="1" applyAlignment="1">
      <alignment vertical="center" wrapText="1"/>
    </xf>
    <xf numFmtId="0" fontId="31" fillId="0" borderId="0" xfId="0" applyNumberFormat="1" applyFont="1" applyFill="1" applyBorder="1" applyAlignment="1" applyProtection="1">
      <alignment horizontal="left" vertical="center"/>
    </xf>
    <xf numFmtId="38" fontId="60" fillId="0" borderId="44" xfId="2" applyFont="1" applyFill="1" applyBorder="1" applyAlignment="1">
      <alignment vertical="center"/>
    </xf>
    <xf numFmtId="38" fontId="60" fillId="0" borderId="43" xfId="2" applyFont="1" applyFill="1" applyBorder="1" applyAlignment="1">
      <alignment vertical="center"/>
    </xf>
    <xf numFmtId="38" fontId="60" fillId="0" borderId="7" xfId="2" applyFont="1" applyFill="1" applyBorder="1" applyAlignment="1">
      <alignment vertical="center"/>
    </xf>
    <xf numFmtId="38" fontId="60" fillId="0" borderId="46" xfId="2" applyFont="1" applyFill="1" applyBorder="1" applyAlignment="1">
      <alignment vertical="center"/>
    </xf>
    <xf numFmtId="38" fontId="60" fillId="0" borderId="49" xfId="2" applyFont="1" applyBorder="1" applyAlignment="1">
      <alignment vertical="center"/>
    </xf>
    <xf numFmtId="38" fontId="60" fillId="0" borderId="7" xfId="2" applyFont="1" applyBorder="1" applyAlignment="1">
      <alignment vertical="center"/>
    </xf>
    <xf numFmtId="38" fontId="60" fillId="0" borderId="46" xfId="2" applyFont="1" applyBorder="1" applyAlignment="1">
      <alignment vertical="center"/>
    </xf>
    <xf numFmtId="0" fontId="60" fillId="2" borderId="10" xfId="0" applyFont="1" applyFill="1" applyBorder="1" applyAlignment="1">
      <alignment horizontal="center" vertical="center" wrapText="1"/>
    </xf>
    <xf numFmtId="38" fontId="61" fillId="0" borderId="7" xfId="2" applyFont="1" applyFill="1" applyBorder="1" applyAlignment="1">
      <alignment vertical="center"/>
    </xf>
    <xf numFmtId="0" fontId="41" fillId="0" borderId="0" xfId="11" applyFont="1">
      <alignment vertical="center"/>
    </xf>
    <xf numFmtId="0" fontId="12" fillId="0" borderId="0" xfId="11">
      <alignment vertical="center"/>
    </xf>
    <xf numFmtId="10" fontId="12" fillId="0" borderId="0" xfId="11" applyNumberFormat="1">
      <alignment vertical="center"/>
    </xf>
    <xf numFmtId="38" fontId="0" fillId="0" borderId="0" xfId="12" applyFont="1">
      <alignment vertical="center"/>
    </xf>
    <xf numFmtId="0" fontId="39" fillId="0" borderId="0" xfId="11" applyFont="1">
      <alignment vertical="center"/>
    </xf>
    <xf numFmtId="0" fontId="12" fillId="2" borderId="1" xfId="11" applyFill="1" applyBorder="1">
      <alignment vertical="center"/>
    </xf>
    <xf numFmtId="0" fontId="12" fillId="0" borderId="0" xfId="11" applyAlignment="1">
      <alignment vertical="center"/>
    </xf>
    <xf numFmtId="0" fontId="42" fillId="0" borderId="0" xfId="11" applyFont="1" applyAlignment="1">
      <alignment vertical="center"/>
    </xf>
    <xf numFmtId="0" fontId="42" fillId="0" borderId="0" xfId="11" applyFont="1">
      <alignment vertical="center"/>
    </xf>
    <xf numFmtId="3" fontId="12" fillId="0" borderId="0" xfId="11" applyNumberFormat="1">
      <alignment vertical="center"/>
    </xf>
    <xf numFmtId="0" fontId="43" fillId="0" borderId="0" xfId="11" applyFont="1">
      <alignment vertical="center"/>
    </xf>
    <xf numFmtId="0" fontId="41" fillId="2" borderId="1" xfId="11" applyFont="1" applyFill="1" applyBorder="1">
      <alignment vertical="center"/>
    </xf>
    <xf numFmtId="3" fontId="42" fillId="0" borderId="1" xfId="11" applyNumberFormat="1" applyFont="1" applyBorder="1">
      <alignment vertical="center"/>
    </xf>
    <xf numFmtId="0" fontId="41" fillId="2" borderId="1" xfId="11" applyFont="1" applyFill="1" applyBorder="1" applyAlignment="1">
      <alignment horizontal="center" vertical="center"/>
    </xf>
    <xf numFmtId="0" fontId="41" fillId="2" borderId="1" xfId="11" applyFont="1" applyFill="1" applyBorder="1" applyAlignment="1">
      <alignment horizontal="center" vertical="center" wrapText="1"/>
    </xf>
    <xf numFmtId="0" fontId="42" fillId="2" borderId="1" xfId="11" applyFont="1" applyFill="1" applyBorder="1" applyAlignment="1">
      <alignment horizontal="center" vertical="center" wrapText="1"/>
    </xf>
    <xf numFmtId="0" fontId="11" fillId="0" borderId="0" xfId="13">
      <alignment vertical="center"/>
    </xf>
    <xf numFmtId="0" fontId="69" fillId="0" borderId="0" xfId="13" applyFont="1" applyBorder="1">
      <alignment vertical="center"/>
    </xf>
    <xf numFmtId="0" fontId="11" fillId="0" borderId="67" xfId="13" applyBorder="1">
      <alignment vertical="center"/>
    </xf>
    <xf numFmtId="0" fontId="11" fillId="0" borderId="68" xfId="13" applyBorder="1">
      <alignment vertical="center"/>
    </xf>
    <xf numFmtId="0" fontId="11" fillId="0" borderId="69" xfId="13" applyBorder="1">
      <alignment vertical="center"/>
    </xf>
    <xf numFmtId="0" fontId="11" fillId="0" borderId="20" xfId="13" applyBorder="1">
      <alignment vertical="center"/>
    </xf>
    <xf numFmtId="0" fontId="69" fillId="0" borderId="21" xfId="13" applyFont="1" applyBorder="1">
      <alignment vertical="center"/>
    </xf>
    <xf numFmtId="0" fontId="11" fillId="0" borderId="24" xfId="13" applyBorder="1">
      <alignment vertical="center"/>
    </xf>
    <xf numFmtId="0" fontId="11" fillId="0" borderId="25" xfId="13" applyBorder="1">
      <alignment vertical="center"/>
    </xf>
    <xf numFmtId="0" fontId="11" fillId="0" borderId="70" xfId="13" applyBorder="1">
      <alignment vertical="center"/>
    </xf>
    <xf numFmtId="0" fontId="42" fillId="0" borderId="0" xfId="13" applyFont="1" applyBorder="1" applyAlignment="1">
      <alignment horizontal="center" vertical="center"/>
    </xf>
    <xf numFmtId="0" fontId="69" fillId="0" borderId="0" xfId="13" applyFont="1" applyBorder="1" applyAlignment="1">
      <alignment horizontal="center" vertical="center"/>
    </xf>
    <xf numFmtId="0" fontId="11" fillId="0" borderId="20" xfId="13" applyBorder="1" applyAlignment="1">
      <alignment horizontal="center" vertical="center"/>
    </xf>
    <xf numFmtId="0" fontId="69" fillId="0" borderId="21" xfId="13" applyFont="1" applyBorder="1" applyAlignment="1">
      <alignment horizontal="center" vertical="center"/>
    </xf>
    <xf numFmtId="0" fontId="70" fillId="0" borderId="0" xfId="13" applyFont="1" applyBorder="1" applyAlignment="1">
      <alignment horizontal="center" vertical="center"/>
    </xf>
    <xf numFmtId="0" fontId="31" fillId="0" borderId="0" xfId="0" applyNumberFormat="1" applyFont="1" applyFill="1" applyBorder="1" applyAlignment="1" applyProtection="1">
      <alignment horizontal="left" vertical="center"/>
    </xf>
    <xf numFmtId="0" fontId="10" fillId="0" borderId="0" xfId="7" applyFont="1">
      <alignment vertical="center"/>
    </xf>
    <xf numFmtId="0" fontId="73" fillId="0" borderId="0" xfId="7" applyFont="1">
      <alignment vertical="center"/>
    </xf>
    <xf numFmtId="38" fontId="31" fillId="0" borderId="0" xfId="2" applyFont="1" applyFill="1" applyBorder="1" applyAlignment="1" applyProtection="1">
      <alignment horizontal="left" vertical="center"/>
    </xf>
    <xf numFmtId="0" fontId="0" fillId="0" borderId="0" xfId="0" applyAlignment="1">
      <alignment horizontal="center" vertical="center"/>
    </xf>
    <xf numFmtId="0" fontId="60" fillId="0" borderId="0" xfId="0" applyFont="1" applyAlignment="1">
      <alignment horizontal="left" vertical="center"/>
    </xf>
    <xf numFmtId="38" fontId="60" fillId="0" borderId="43" xfId="2" applyFont="1" applyBorder="1" applyAlignment="1">
      <alignment vertical="center"/>
    </xf>
    <xf numFmtId="0" fontId="75" fillId="0" borderId="0" xfId="11" applyFont="1">
      <alignment vertical="center"/>
    </xf>
    <xf numFmtId="0" fontId="41" fillId="0" borderId="0" xfId="11" applyFont="1" applyAlignment="1">
      <alignment horizontal="center" vertical="center"/>
    </xf>
    <xf numFmtId="0" fontId="42" fillId="0" borderId="0" xfId="11" applyFont="1" applyAlignment="1">
      <alignment horizontal="center" vertical="center"/>
    </xf>
    <xf numFmtId="0" fontId="65" fillId="0" borderId="0" xfId="11" applyFont="1" applyAlignment="1">
      <alignment horizontal="center" vertical="center"/>
    </xf>
    <xf numFmtId="0" fontId="12" fillId="0" borderId="0" xfId="11" applyAlignment="1">
      <alignment horizontal="center" vertical="center"/>
    </xf>
    <xf numFmtId="0" fontId="76" fillId="0" borderId="0" xfId="11" applyFont="1" applyAlignment="1">
      <alignment horizontal="left" vertical="center"/>
    </xf>
    <xf numFmtId="38" fontId="77" fillId="0" borderId="1" xfId="12" applyFont="1" applyBorder="1">
      <alignment vertical="center"/>
    </xf>
    <xf numFmtId="38" fontId="77" fillId="0" borderId="1" xfId="12" applyFont="1" applyBorder="1" applyAlignment="1">
      <alignment horizontal="right" vertical="center"/>
    </xf>
    <xf numFmtId="3" fontId="12" fillId="2" borderId="1" xfId="11" applyNumberFormat="1" applyFill="1" applyBorder="1" applyAlignment="1">
      <alignment horizontal="center" vertical="center"/>
    </xf>
    <xf numFmtId="0" fontId="12" fillId="2" borderId="1" xfId="11" applyFill="1" applyBorder="1" applyAlignment="1">
      <alignment horizontal="center" vertical="center"/>
    </xf>
    <xf numFmtId="3" fontId="42" fillId="0" borderId="1" xfId="11" applyNumberFormat="1" applyFont="1" applyBorder="1" applyAlignment="1">
      <alignment horizontal="right" vertical="center"/>
    </xf>
    <xf numFmtId="0" fontId="0" fillId="0" borderId="0" xfId="0" applyAlignment="1">
      <alignment vertical="distributed"/>
    </xf>
    <xf numFmtId="0" fontId="33" fillId="2" borderId="5" xfId="0" applyFont="1" applyFill="1" applyBorder="1" applyAlignment="1">
      <alignment vertical="center"/>
    </xf>
    <xf numFmtId="0" fontId="33" fillId="2" borderId="6" xfId="0" applyFont="1" applyFill="1" applyBorder="1" applyAlignment="1">
      <alignment vertical="center"/>
    </xf>
    <xf numFmtId="0" fontId="33" fillId="2" borderId="7" xfId="0" applyFont="1" applyFill="1" applyBorder="1" applyAlignment="1">
      <alignment vertical="center"/>
    </xf>
    <xf numFmtId="0" fontId="79" fillId="0" borderId="0" xfId="3" applyFont="1">
      <alignment vertical="center"/>
    </xf>
    <xf numFmtId="0" fontId="33" fillId="0" borderId="0" xfId="0" applyNumberFormat="1" applyFont="1" applyFill="1" applyBorder="1" applyAlignment="1" applyProtection="1">
      <alignment horizontal="left" vertical="distributed" wrapText="1"/>
    </xf>
    <xf numFmtId="0" fontId="44" fillId="0" borderId="0" xfId="3" applyFont="1" applyAlignment="1">
      <alignment horizontal="left" vertical="center" wrapText="1"/>
    </xf>
    <xf numFmtId="0" fontId="30" fillId="0" borderId="0" xfId="0" applyNumberFormat="1" applyFont="1" applyFill="1" applyBorder="1" applyAlignment="1" applyProtection="1">
      <alignment horizontal="justify" vertical="distributed" wrapText="1"/>
    </xf>
    <xf numFmtId="0" fontId="31" fillId="0" borderId="0" xfId="0" applyNumberFormat="1" applyFont="1" applyFill="1" applyBorder="1" applyAlignment="1" applyProtection="1">
      <alignment horizontal="left" vertical="center"/>
    </xf>
    <xf numFmtId="0" fontId="31" fillId="0" borderId="0" xfId="0" applyFont="1" applyAlignment="1">
      <alignment vertical="center"/>
    </xf>
    <xf numFmtId="0" fontId="31" fillId="0" borderId="0" xfId="3" applyFont="1">
      <alignment vertical="center"/>
    </xf>
    <xf numFmtId="0" fontId="34" fillId="0" borderId="0" xfId="3" applyFont="1">
      <alignment vertical="center"/>
    </xf>
    <xf numFmtId="0" fontId="36" fillId="0" borderId="0" xfId="0" applyNumberFormat="1" applyFont="1" applyFill="1" applyBorder="1" applyAlignment="1" applyProtection="1">
      <alignment horizontal="left" vertical="center"/>
    </xf>
    <xf numFmtId="38" fontId="47" fillId="0" borderId="0" xfId="2" applyFont="1" applyAlignment="1">
      <alignment vertical="center"/>
    </xf>
    <xf numFmtId="38" fontId="47" fillId="0" borderId="0" xfId="2" applyFont="1" applyBorder="1" applyAlignment="1">
      <alignment vertical="center"/>
    </xf>
    <xf numFmtId="38" fontId="60" fillId="0" borderId="0" xfId="2" applyFont="1" applyBorder="1" applyAlignment="1">
      <alignment vertical="center"/>
    </xf>
    <xf numFmtId="38" fontId="60" fillId="0" borderId="0" xfId="2" applyFont="1" applyFill="1" applyBorder="1" applyAlignment="1">
      <alignment vertical="center"/>
    </xf>
    <xf numFmtId="0" fontId="59" fillId="0" borderId="0" xfId="0" applyNumberFormat="1" applyFont="1" applyFill="1" applyBorder="1" applyAlignment="1" applyProtection="1">
      <alignment horizontal="center" vertical="center" wrapText="1"/>
    </xf>
    <xf numFmtId="0" fontId="0" fillId="0" borderId="0" xfId="0" applyFont="1" applyBorder="1" applyAlignment="1">
      <alignment horizontal="right" vertical="center"/>
    </xf>
    <xf numFmtId="0" fontId="84" fillId="0" borderId="0" xfId="0" applyFont="1" applyAlignment="1">
      <alignment vertical="center"/>
    </xf>
    <xf numFmtId="0" fontId="22" fillId="0" borderId="0" xfId="0" applyNumberFormat="1" applyFont="1" applyFill="1" applyBorder="1" applyAlignment="1" applyProtection="1">
      <alignment vertical="distributed" wrapText="1"/>
    </xf>
    <xf numFmtId="0" fontId="0" fillId="0" borderId="0" xfId="0" applyAlignment="1">
      <alignment horizontal="left" vertical="center"/>
    </xf>
    <xf numFmtId="0" fontId="0" fillId="0" borderId="0" xfId="0" applyBorder="1" applyAlignment="1">
      <alignment vertical="center"/>
    </xf>
    <xf numFmtId="0" fontId="0" fillId="0" borderId="80" xfId="0" applyBorder="1" applyAlignment="1">
      <alignment vertical="center"/>
    </xf>
    <xf numFmtId="0" fontId="98" fillId="0" borderId="0" xfId="16" applyNumberFormat="1" applyFont="1" applyAlignment="1">
      <alignment vertical="center"/>
    </xf>
    <xf numFmtId="177" fontId="98" fillId="0" borderId="0" xfId="16" applyNumberFormat="1" applyFont="1" applyAlignment="1">
      <alignment horizontal="right" vertical="center"/>
    </xf>
    <xf numFmtId="38" fontId="98" fillId="0" borderId="0" xfId="17" applyFont="1" applyAlignment="1">
      <alignment vertical="center"/>
    </xf>
    <xf numFmtId="0" fontId="98" fillId="0" borderId="0" xfId="16" applyNumberFormat="1" applyFont="1" applyAlignment="1">
      <alignment horizontal="right" vertical="center"/>
    </xf>
    <xf numFmtId="0" fontId="98" fillId="0" borderId="0" xfId="16" applyFont="1" applyAlignment="1">
      <alignment vertical="center"/>
    </xf>
    <xf numFmtId="0" fontId="44" fillId="0" borderId="0" xfId="16">
      <alignment vertical="center"/>
    </xf>
    <xf numFmtId="180" fontId="43" fillId="0" borderId="0" xfId="16" applyNumberFormat="1" applyFont="1" applyAlignment="1">
      <alignment horizontal="right" vertical="center"/>
    </xf>
    <xf numFmtId="38" fontId="43" fillId="0" borderId="0" xfId="17" applyFont="1" applyAlignment="1">
      <alignment horizontal="right" vertical="center"/>
    </xf>
    <xf numFmtId="38" fontId="98" fillId="0" borderId="0" xfId="17" applyFont="1" applyAlignment="1">
      <alignment horizontal="right" vertical="center"/>
    </xf>
    <xf numFmtId="180" fontId="98" fillId="0" borderId="0" xfId="16" applyNumberFormat="1" applyFont="1" applyFill="1" applyAlignment="1">
      <alignment horizontal="right" vertical="center"/>
    </xf>
    <xf numFmtId="0" fontId="98" fillId="0" borderId="0" xfId="16" applyFont="1" applyAlignment="1">
      <alignment horizontal="right" vertical="center"/>
    </xf>
    <xf numFmtId="0" fontId="100" fillId="0" borderId="0" xfId="16" applyFont="1" applyAlignment="1">
      <alignment horizontal="right" vertical="center"/>
    </xf>
    <xf numFmtId="0" fontId="44" fillId="0" borderId="0" xfId="16" applyAlignment="1">
      <alignment horizontal="right" vertical="center"/>
    </xf>
    <xf numFmtId="38" fontId="43" fillId="0" borderId="0" xfId="17" applyFont="1" applyBorder="1" applyAlignment="1">
      <alignment horizontal="right" vertical="center"/>
    </xf>
    <xf numFmtId="38" fontId="98" fillId="0" borderId="0" xfId="16" applyNumberFormat="1" applyFont="1" applyAlignment="1">
      <alignment horizontal="right" vertical="center"/>
    </xf>
    <xf numFmtId="0" fontId="44" fillId="0" borderId="0" xfId="16" applyAlignment="1">
      <alignment vertical="center"/>
    </xf>
    <xf numFmtId="10" fontId="98" fillId="0" borderId="0" xfId="18" applyNumberFormat="1" applyFont="1" applyAlignment="1">
      <alignment vertical="center"/>
    </xf>
    <xf numFmtId="0" fontId="103" fillId="0" borderId="0" xfId="16" applyFont="1" applyAlignment="1">
      <alignment horizontal="left" vertical="center"/>
    </xf>
    <xf numFmtId="181" fontId="43" fillId="0" borderId="0" xfId="17" applyNumberFormat="1" applyFont="1" applyAlignment="1">
      <alignment horizontal="right" vertical="center"/>
    </xf>
    <xf numFmtId="0" fontId="102" fillId="0" borderId="0" xfId="16" applyFont="1" applyAlignment="1">
      <alignment horizontal="right" vertical="center"/>
    </xf>
    <xf numFmtId="176" fontId="98" fillId="0" borderId="0" xfId="16" applyNumberFormat="1" applyFont="1" applyAlignment="1">
      <alignment horizontal="right" vertical="center"/>
    </xf>
    <xf numFmtId="0" fontId="103" fillId="0" borderId="0" xfId="16" applyFont="1" applyAlignment="1">
      <alignment horizontal="right" vertical="center"/>
    </xf>
    <xf numFmtId="0" fontId="107" fillId="0" borderId="0" xfId="16" applyFont="1">
      <alignment vertical="center"/>
    </xf>
    <xf numFmtId="0" fontId="107" fillId="0" borderId="0" xfId="16" applyFont="1" applyFill="1">
      <alignment vertical="center"/>
    </xf>
    <xf numFmtId="38" fontId="43" fillId="0" borderId="0" xfId="17" applyFont="1" applyBorder="1" applyAlignment="1">
      <alignment vertical="center"/>
    </xf>
    <xf numFmtId="0" fontId="98" fillId="0" borderId="0" xfId="16" applyFont="1" applyFill="1" applyBorder="1" applyAlignment="1">
      <alignment horizontal="right" vertical="center" wrapText="1"/>
    </xf>
    <xf numFmtId="38" fontId="98" fillId="0" borderId="0" xfId="17" applyFont="1" applyFill="1" applyBorder="1" applyAlignment="1">
      <alignment horizontal="right" vertical="center" wrapText="1"/>
    </xf>
    <xf numFmtId="38" fontId="98" fillId="0" borderId="0" xfId="17" applyFont="1" applyFill="1" applyBorder="1" applyAlignment="1">
      <alignment horizontal="right" vertical="center"/>
    </xf>
    <xf numFmtId="0" fontId="98" fillId="0" borderId="0" xfId="16" applyFont="1" applyFill="1" applyBorder="1" applyAlignment="1">
      <alignment horizontal="right" vertical="center"/>
    </xf>
    <xf numFmtId="0" fontId="44" fillId="0" borderId="0" xfId="16" applyNumberFormat="1" applyFont="1" applyAlignment="1">
      <alignment vertical="center"/>
    </xf>
    <xf numFmtId="0" fontId="44" fillId="0" borderId="0" xfId="16" applyFont="1" applyAlignment="1">
      <alignment vertical="center"/>
    </xf>
    <xf numFmtId="0" fontId="61" fillId="2" borderId="60" xfId="0" applyNumberFormat="1" applyFont="1" applyFill="1" applyBorder="1" applyAlignment="1" applyProtection="1">
      <alignment horizontal="center" vertical="center" wrapText="1"/>
    </xf>
    <xf numFmtId="0" fontId="61" fillId="2" borderId="53" xfId="0" applyNumberFormat="1" applyFont="1" applyFill="1" applyBorder="1" applyAlignment="1" applyProtection="1">
      <alignment horizontal="center" vertical="center" wrapText="1"/>
    </xf>
    <xf numFmtId="0" fontId="61" fillId="2" borderId="46" xfId="0" applyNumberFormat="1" applyFont="1" applyFill="1" applyBorder="1" applyAlignment="1" applyProtection="1">
      <alignment horizontal="center" vertical="center" wrapText="1"/>
    </xf>
    <xf numFmtId="0" fontId="60" fillId="2" borderId="31" xfId="0" applyFont="1" applyFill="1" applyBorder="1" applyAlignment="1">
      <alignment horizontal="center" vertical="center" wrapText="1"/>
    </xf>
    <xf numFmtId="0" fontId="61" fillId="2" borderId="65" xfId="0" applyNumberFormat="1" applyFont="1" applyFill="1" applyBorder="1" applyAlignment="1" applyProtection="1">
      <alignment horizontal="center" vertical="center" wrapText="1"/>
    </xf>
    <xf numFmtId="0" fontId="61" fillId="2" borderId="66" xfId="0" applyNumberFormat="1" applyFont="1" applyFill="1" applyBorder="1" applyAlignment="1" applyProtection="1">
      <alignment horizontal="center" vertical="center" wrapText="1"/>
    </xf>
    <xf numFmtId="0" fontId="61" fillId="2" borderId="61" xfId="0" applyNumberFormat="1" applyFont="1" applyFill="1" applyBorder="1" applyAlignment="1" applyProtection="1">
      <alignment horizontal="center" vertical="center" wrapText="1"/>
    </xf>
    <xf numFmtId="0" fontId="116" fillId="0" borderId="0" xfId="16" applyFont="1" applyAlignment="1">
      <alignment horizontal="left" vertical="center"/>
    </xf>
    <xf numFmtId="0" fontId="31" fillId="0" borderId="0" xfId="0" applyNumberFormat="1" applyFont="1" applyFill="1" applyBorder="1" applyAlignment="1" applyProtection="1">
      <alignment horizontal="left" vertical="center"/>
    </xf>
    <xf numFmtId="38" fontId="98" fillId="0" borderId="0" xfId="17" applyFont="1" applyAlignment="1" applyProtection="1">
      <alignment vertical="center"/>
    </xf>
    <xf numFmtId="0" fontId="44" fillId="0" borderId="0" xfId="16" applyFill="1" applyAlignment="1">
      <alignment vertical="center"/>
    </xf>
    <xf numFmtId="0" fontId="101" fillId="0" borderId="0" xfId="16" applyFont="1" applyAlignment="1">
      <alignment vertical="center"/>
    </xf>
    <xf numFmtId="0" fontId="101" fillId="0" borderId="0" xfId="16" applyFont="1" applyAlignment="1">
      <alignment horizontal="center" vertical="center"/>
    </xf>
    <xf numFmtId="0" fontId="101" fillId="0" borderId="0" xfId="16" applyFont="1" applyFill="1" applyAlignment="1">
      <alignment vertical="center"/>
    </xf>
    <xf numFmtId="0" fontId="101" fillId="0" borderId="0" xfId="16" applyFont="1">
      <alignment vertical="center"/>
    </xf>
    <xf numFmtId="38" fontId="98" fillId="0" borderId="0" xfId="2" applyFont="1" applyAlignment="1">
      <alignment vertical="center"/>
    </xf>
    <xf numFmtId="38" fontId="98" fillId="0" borderId="0" xfId="2" applyFont="1" applyAlignment="1">
      <alignment horizontal="right" vertical="center"/>
    </xf>
    <xf numFmtId="0" fontId="44" fillId="0" borderId="0" xfId="16" applyFont="1" applyFill="1" applyAlignment="1">
      <alignment vertical="center"/>
    </xf>
    <xf numFmtId="0" fontId="118" fillId="0" borderId="0" xfId="16" applyFont="1" applyAlignment="1">
      <alignment horizontal="center" vertical="center"/>
    </xf>
    <xf numFmtId="0" fontId="120" fillId="0" borderId="0" xfId="16" applyFont="1" applyFill="1" applyBorder="1" applyAlignment="1">
      <alignment vertical="center" wrapText="1"/>
    </xf>
    <xf numFmtId="38" fontId="102" fillId="0" borderId="0" xfId="17" applyFont="1" applyBorder="1" applyAlignment="1">
      <alignment horizontal="right" vertical="center"/>
    </xf>
    <xf numFmtId="38" fontId="98" fillId="24" borderId="0" xfId="17" applyFont="1" applyFill="1" applyAlignment="1">
      <alignment horizontal="right" vertical="center"/>
    </xf>
    <xf numFmtId="179" fontId="123" fillId="0" borderId="0" xfId="16" applyNumberFormat="1" applyFont="1" applyAlignment="1">
      <alignment vertical="center"/>
    </xf>
    <xf numFmtId="180" fontId="108" fillId="0" borderId="0" xfId="18" applyNumberFormat="1" applyFont="1" applyFill="1" applyBorder="1" applyAlignment="1">
      <alignment horizontal="right" vertical="center"/>
    </xf>
    <xf numFmtId="179" fontId="123" fillId="0" borderId="0" xfId="16" applyNumberFormat="1" applyFont="1" applyBorder="1" applyAlignment="1">
      <alignment horizontal="right" vertical="center"/>
    </xf>
    <xf numFmtId="0" fontId="123" fillId="0" borderId="0" xfId="16" applyNumberFormat="1" applyFont="1" applyAlignment="1">
      <alignment horizontal="right" vertical="center"/>
    </xf>
    <xf numFmtId="0" fontId="44" fillId="0" borderId="0" xfId="16" applyFont="1" applyAlignment="1">
      <alignment horizontal="right" vertical="center"/>
    </xf>
    <xf numFmtId="0" fontId="125" fillId="0" borderId="0" xfId="16" applyNumberFormat="1" applyFont="1" applyAlignment="1">
      <alignment horizontal="right" vertical="center"/>
    </xf>
    <xf numFmtId="10" fontId="125" fillId="0" borderId="0" xfId="18" applyNumberFormat="1" applyFont="1" applyAlignment="1">
      <alignment horizontal="right" vertical="center"/>
    </xf>
    <xf numFmtId="0" fontId="125" fillId="0" borderId="0" xfId="16" applyFont="1" applyAlignment="1">
      <alignment horizontal="right" vertical="center"/>
    </xf>
    <xf numFmtId="182" fontId="44" fillId="0" borderId="0" xfId="17" applyNumberFormat="1" applyFont="1" applyAlignment="1">
      <alignment vertical="center"/>
    </xf>
    <xf numFmtId="180" fontId="101" fillId="0" borderId="0" xfId="18" applyNumberFormat="1" applyFont="1" applyAlignment="1">
      <alignment horizontal="right" vertical="center"/>
    </xf>
    <xf numFmtId="38" fontId="123" fillId="0" borderId="0" xfId="17" applyFont="1" applyAlignment="1">
      <alignment vertical="center"/>
    </xf>
    <xf numFmtId="38" fontId="123" fillId="0" borderId="0" xfId="17" applyFont="1" applyBorder="1" applyAlignment="1">
      <alignment horizontal="right" vertical="center"/>
    </xf>
    <xf numFmtId="0" fontId="126" fillId="0" borderId="0" xfId="16" applyFont="1" applyFill="1" applyBorder="1" applyAlignment="1">
      <alignment horizontal="center" vertical="center" wrapText="1"/>
    </xf>
    <xf numFmtId="38" fontId="120" fillId="0" borderId="0" xfId="17" applyFont="1" applyBorder="1" applyAlignment="1">
      <alignment horizontal="right" vertical="center"/>
    </xf>
    <xf numFmtId="38" fontId="101" fillId="21" borderId="157" xfId="17" applyFont="1" applyFill="1" applyBorder="1" applyAlignment="1" applyProtection="1">
      <alignment vertical="center"/>
    </xf>
    <xf numFmtId="180" fontId="108" fillId="0" borderId="117" xfId="18" applyNumberFormat="1" applyFont="1" applyFill="1" applyBorder="1" applyAlignment="1" applyProtection="1">
      <alignment horizontal="right" vertical="center"/>
      <protection locked="0"/>
    </xf>
    <xf numFmtId="38" fontId="101" fillId="0" borderId="118" xfId="17" applyFont="1" applyFill="1" applyBorder="1" applyAlignment="1" applyProtection="1">
      <alignment horizontal="right" vertical="center"/>
    </xf>
    <xf numFmtId="38" fontId="101" fillId="21" borderId="118" xfId="17" applyFont="1" applyFill="1" applyBorder="1" applyAlignment="1" applyProtection="1">
      <alignment vertical="center"/>
    </xf>
    <xf numFmtId="38" fontId="101" fillId="0" borderId="119" xfId="17" applyFont="1" applyFill="1" applyBorder="1" applyAlignment="1" applyProtection="1">
      <alignment horizontal="right" vertical="center"/>
    </xf>
    <xf numFmtId="38" fontId="101" fillId="0" borderId="117" xfId="17" applyFont="1" applyFill="1" applyBorder="1" applyAlignment="1" applyProtection="1">
      <alignment horizontal="right" vertical="center"/>
    </xf>
    <xf numFmtId="38" fontId="101" fillId="0" borderId="120" xfId="17" applyFont="1" applyFill="1" applyBorder="1" applyAlignment="1" applyProtection="1">
      <alignment horizontal="right" vertical="center"/>
    </xf>
    <xf numFmtId="38" fontId="101" fillId="21" borderId="115" xfId="17" applyFont="1" applyFill="1" applyBorder="1" applyAlignment="1">
      <alignment horizontal="right" vertical="center"/>
    </xf>
    <xf numFmtId="38" fontId="101" fillId="21" borderId="125" xfId="17" applyFont="1" applyFill="1" applyBorder="1" applyAlignment="1">
      <alignment vertical="center"/>
    </xf>
    <xf numFmtId="38" fontId="101" fillId="0" borderId="195" xfId="17" applyFont="1" applyFill="1" applyBorder="1" applyAlignment="1" applyProtection="1">
      <alignment horizontal="right" vertical="center"/>
    </xf>
    <xf numFmtId="38" fontId="101" fillId="21" borderId="184" xfId="17" applyFont="1" applyFill="1" applyBorder="1" applyAlignment="1">
      <alignment horizontal="right" vertical="center"/>
    </xf>
    <xf numFmtId="38" fontId="101" fillId="21" borderId="184" xfId="2" applyFont="1" applyFill="1" applyBorder="1" applyAlignment="1" applyProtection="1">
      <alignment vertical="center"/>
    </xf>
    <xf numFmtId="38" fontId="101" fillId="21" borderId="184" xfId="17" applyFont="1" applyFill="1" applyBorder="1" applyAlignment="1" applyProtection="1">
      <alignment vertical="center"/>
    </xf>
    <xf numFmtId="38" fontId="101" fillId="21" borderId="185" xfId="17" applyFont="1" applyFill="1" applyBorder="1" applyAlignment="1" applyProtection="1">
      <alignment vertical="center"/>
    </xf>
    <xf numFmtId="38" fontId="101" fillId="21" borderId="122" xfId="17" applyFont="1" applyFill="1" applyBorder="1" applyAlignment="1">
      <alignment vertical="center"/>
    </xf>
    <xf numFmtId="38" fontId="101" fillId="21" borderId="122" xfId="17" applyFont="1" applyFill="1" applyBorder="1" applyAlignment="1" applyProtection="1">
      <alignment vertical="center"/>
    </xf>
    <xf numFmtId="38" fontId="101" fillId="21" borderId="123" xfId="17" applyFont="1" applyFill="1" applyBorder="1" applyAlignment="1" applyProtection="1">
      <alignment vertical="center"/>
    </xf>
    <xf numFmtId="38" fontId="101" fillId="21" borderId="166" xfId="17" applyFont="1" applyFill="1" applyBorder="1" applyAlignment="1">
      <alignment vertical="center"/>
    </xf>
    <xf numFmtId="38" fontId="101" fillId="21" borderId="166" xfId="17" applyFont="1" applyFill="1" applyBorder="1" applyAlignment="1" applyProtection="1">
      <alignment vertical="center"/>
    </xf>
    <xf numFmtId="38" fontId="101" fillId="21" borderId="167" xfId="17" applyFont="1" applyFill="1" applyBorder="1" applyAlignment="1" applyProtection="1">
      <alignment vertical="center"/>
    </xf>
    <xf numFmtId="38" fontId="101" fillId="21" borderId="157" xfId="17" applyFont="1" applyFill="1" applyBorder="1" applyAlignment="1">
      <alignment vertical="center"/>
    </xf>
    <xf numFmtId="38" fontId="101" fillId="21" borderId="158" xfId="17" applyFont="1" applyFill="1" applyBorder="1" applyAlignment="1" applyProtection="1">
      <alignment vertical="center"/>
    </xf>
    <xf numFmtId="0" fontId="101" fillId="21" borderId="13" xfId="16" applyNumberFormat="1" applyFont="1" applyFill="1" applyBorder="1" applyAlignment="1">
      <alignment horizontal="right" vertical="center"/>
    </xf>
    <xf numFmtId="10" fontId="108" fillId="21" borderId="3" xfId="16" applyNumberFormat="1" applyFont="1" applyFill="1" applyBorder="1" applyAlignment="1">
      <alignment horizontal="right" vertical="center"/>
    </xf>
    <xf numFmtId="10" fontId="108" fillId="21" borderId="3" xfId="18" applyNumberFormat="1" applyFont="1" applyFill="1" applyBorder="1" applyAlignment="1">
      <alignment horizontal="right" vertical="center"/>
    </xf>
    <xf numFmtId="49" fontId="108" fillId="21" borderId="116" xfId="16" applyNumberFormat="1" applyFont="1" applyFill="1" applyBorder="1" applyAlignment="1">
      <alignment horizontal="right" vertical="center"/>
    </xf>
    <xf numFmtId="177" fontId="101" fillId="0" borderId="0" xfId="16" applyNumberFormat="1" applyFont="1" applyFill="1" applyBorder="1" applyAlignment="1">
      <alignment vertical="center"/>
    </xf>
    <xf numFmtId="0" fontId="101" fillId="0" borderId="0" xfId="16" applyFont="1" applyBorder="1">
      <alignment vertical="center"/>
    </xf>
    <xf numFmtId="38" fontId="101" fillId="27" borderId="160" xfId="17" applyFont="1" applyFill="1" applyBorder="1" applyAlignment="1" applyProtection="1">
      <alignment vertical="center"/>
    </xf>
    <xf numFmtId="180" fontId="108" fillId="28" borderId="130" xfId="18" applyNumberFormat="1" applyFont="1" applyFill="1" applyBorder="1" applyAlignment="1">
      <alignment horizontal="right" vertical="center"/>
    </xf>
    <xf numFmtId="38" fontId="101" fillId="24" borderId="131" xfId="17" applyFont="1" applyFill="1" applyBorder="1" applyAlignment="1" applyProtection="1">
      <alignment horizontal="right" vertical="center"/>
    </xf>
    <xf numFmtId="38" fontId="101" fillId="24" borderId="131" xfId="17" applyFont="1" applyFill="1" applyBorder="1" applyAlignment="1" applyProtection="1">
      <alignment vertical="center"/>
    </xf>
    <xf numFmtId="38" fontId="101" fillId="27" borderId="132" xfId="17" applyFont="1" applyFill="1" applyBorder="1" applyAlignment="1" applyProtection="1">
      <alignment horizontal="right" vertical="center"/>
    </xf>
    <xf numFmtId="38" fontId="101" fillId="28" borderId="132" xfId="17" applyFont="1" applyFill="1" applyBorder="1" applyAlignment="1" applyProtection="1">
      <alignment horizontal="right" vertical="center"/>
      <protection locked="0"/>
    </xf>
    <xf numFmtId="38" fontId="101" fillId="28" borderId="130" xfId="17" applyFont="1" applyFill="1" applyBorder="1" applyAlignment="1" applyProtection="1">
      <alignment horizontal="right" vertical="center"/>
      <protection locked="0"/>
    </xf>
    <xf numFmtId="38" fontId="101" fillId="28" borderId="129" xfId="17" applyFont="1" applyFill="1" applyBorder="1" applyAlignment="1" applyProtection="1">
      <alignment horizontal="right" vertical="center"/>
      <protection locked="0"/>
    </xf>
    <xf numFmtId="38" fontId="101" fillId="24" borderId="6" xfId="17" applyFont="1" applyFill="1" applyBorder="1" applyAlignment="1">
      <alignment horizontal="right" vertical="center"/>
    </xf>
    <xf numFmtId="38" fontId="101" fillId="24" borderId="137" xfId="17" applyFont="1" applyFill="1" applyBorder="1" applyAlignment="1">
      <alignment vertical="center"/>
    </xf>
    <xf numFmtId="38" fontId="101" fillId="4" borderId="132" xfId="17" applyFont="1" applyFill="1" applyBorder="1" applyAlignment="1" applyProtection="1">
      <alignment horizontal="right" vertical="center"/>
    </xf>
    <xf numFmtId="38" fontId="101" fillId="4" borderId="130" xfId="17" applyFont="1" applyFill="1" applyBorder="1" applyAlignment="1" applyProtection="1">
      <alignment horizontal="right" vertical="center"/>
    </xf>
    <xf numFmtId="38" fontId="101" fillId="4" borderId="196" xfId="17" applyFont="1" applyFill="1" applyBorder="1" applyAlignment="1" applyProtection="1">
      <alignment horizontal="right" vertical="center"/>
    </xf>
    <xf numFmtId="38" fontId="101" fillId="24" borderId="187" xfId="17" applyFont="1" applyFill="1" applyBorder="1" applyAlignment="1">
      <alignment horizontal="right" vertical="center"/>
    </xf>
    <xf numFmtId="38" fontId="101" fillId="27" borderId="187" xfId="17" applyFont="1" applyFill="1" applyBorder="1" applyAlignment="1">
      <alignment horizontal="right" vertical="center"/>
    </xf>
    <xf numFmtId="38" fontId="101" fillId="14" borderId="187" xfId="2" applyFont="1" applyFill="1" applyBorder="1" applyAlignment="1" applyProtection="1">
      <alignment vertical="center"/>
      <protection locked="0"/>
    </xf>
    <xf numFmtId="38" fontId="101" fillId="14" borderId="187" xfId="17" applyFont="1" applyFill="1" applyBorder="1" applyAlignment="1" applyProtection="1">
      <alignment vertical="center"/>
      <protection locked="0"/>
    </xf>
    <xf numFmtId="38" fontId="101" fillId="25" borderId="188" xfId="17" applyFont="1" applyFill="1" applyBorder="1" applyAlignment="1" applyProtection="1">
      <alignment vertical="center"/>
      <protection locked="0"/>
    </xf>
    <xf numFmtId="38" fontId="101" fillId="27" borderId="178" xfId="17" applyFont="1" applyFill="1" applyBorder="1" applyAlignment="1">
      <alignment vertical="center"/>
    </xf>
    <xf numFmtId="38" fontId="101" fillId="20" borderId="134" xfId="17" applyFont="1" applyFill="1" applyBorder="1" applyAlignment="1">
      <alignment vertical="center"/>
    </xf>
    <xf numFmtId="38" fontId="101" fillId="27" borderId="134" xfId="17" applyFont="1" applyFill="1" applyBorder="1" applyAlignment="1">
      <alignment vertical="center"/>
    </xf>
    <xf numFmtId="38" fontId="101" fillId="20" borderId="134" xfId="17" applyFont="1" applyFill="1" applyBorder="1" applyAlignment="1" applyProtection="1">
      <alignment vertical="center"/>
      <protection locked="0"/>
    </xf>
    <xf numFmtId="38" fontId="101" fillId="20" borderId="135" xfId="17" applyFont="1" applyFill="1" applyBorder="1" applyAlignment="1" applyProtection="1">
      <alignment vertical="center"/>
      <protection locked="0"/>
    </xf>
    <xf numFmtId="38" fontId="101" fillId="24" borderId="169" xfId="17" applyFont="1" applyFill="1" applyBorder="1" applyAlignment="1">
      <alignment vertical="center"/>
    </xf>
    <xf numFmtId="38" fontId="101" fillId="27" borderId="169" xfId="17" applyFont="1" applyFill="1" applyBorder="1" applyAlignment="1">
      <alignment vertical="center"/>
    </xf>
    <xf numFmtId="38" fontId="101" fillId="16" borderId="169" xfId="17" applyFont="1" applyFill="1" applyBorder="1" applyAlignment="1" applyProtection="1">
      <alignment vertical="center"/>
      <protection locked="0"/>
    </xf>
    <xf numFmtId="38" fontId="101" fillId="16" borderId="170" xfId="17" applyFont="1" applyFill="1" applyBorder="1" applyAlignment="1" applyProtection="1">
      <alignment vertical="center"/>
      <protection locked="0"/>
    </xf>
    <xf numFmtId="38" fontId="101" fillId="8" borderId="159" xfId="17" applyFont="1" applyFill="1" applyBorder="1" applyAlignment="1">
      <alignment vertical="center"/>
    </xf>
    <xf numFmtId="38" fontId="101" fillId="24" borderId="160" xfId="17" applyFont="1" applyFill="1" applyBorder="1" applyAlignment="1">
      <alignment vertical="center"/>
    </xf>
    <xf numFmtId="38" fontId="101" fillId="27" borderId="160" xfId="17" applyFont="1" applyFill="1" applyBorder="1" applyAlignment="1">
      <alignment vertical="center"/>
    </xf>
    <xf numFmtId="38" fontId="101" fillId="11" borderId="160" xfId="17" applyFont="1" applyFill="1" applyBorder="1" applyAlignment="1" applyProtection="1">
      <alignment vertical="center"/>
      <protection locked="0"/>
    </xf>
    <xf numFmtId="38" fontId="101" fillId="11" borderId="161" xfId="17" applyFont="1" applyFill="1" applyBorder="1" applyAlignment="1" applyProtection="1">
      <alignment vertical="center"/>
      <protection locked="0"/>
    </xf>
    <xf numFmtId="38" fontId="101" fillId="24" borderId="134" xfId="17" applyFont="1" applyFill="1" applyBorder="1" applyAlignment="1">
      <alignment vertical="center"/>
    </xf>
    <xf numFmtId="38" fontId="101" fillId="22" borderId="134" xfId="17" applyFont="1" applyFill="1" applyBorder="1" applyAlignment="1" applyProtection="1">
      <alignment vertical="center"/>
      <protection locked="0"/>
    </xf>
    <xf numFmtId="0" fontId="101" fillId="29" borderId="8" xfId="16" applyNumberFormat="1" applyFont="1" applyFill="1" applyBorder="1" applyAlignment="1">
      <alignment horizontal="right" vertical="center"/>
    </xf>
    <xf numFmtId="10" fontId="108" fillId="29" borderId="1" xfId="16" applyNumberFormat="1" applyFont="1" applyFill="1" applyBorder="1" applyAlignment="1">
      <alignment horizontal="right" vertical="center"/>
    </xf>
    <xf numFmtId="10" fontId="108" fillId="29" borderId="1" xfId="18" applyNumberFormat="1" applyFont="1" applyFill="1" applyBorder="1" applyAlignment="1">
      <alignment horizontal="right" vertical="center"/>
    </xf>
    <xf numFmtId="10" fontId="108" fillId="29" borderId="73" xfId="18" applyNumberFormat="1" applyFont="1" applyFill="1" applyBorder="1" applyAlignment="1">
      <alignment horizontal="right" vertical="center"/>
    </xf>
    <xf numFmtId="38" fontId="101" fillId="21" borderId="132" xfId="17" applyFont="1" applyFill="1" applyBorder="1" applyAlignment="1" applyProtection="1">
      <alignment horizontal="right" vertical="center"/>
    </xf>
    <xf numFmtId="38" fontId="101" fillId="21" borderId="178" xfId="17" applyFont="1" applyFill="1" applyBorder="1" applyAlignment="1">
      <alignment vertical="center"/>
    </xf>
    <xf numFmtId="38" fontId="101" fillId="0" borderId="160" xfId="17" applyFont="1" applyFill="1" applyBorder="1" applyAlignment="1" applyProtection="1">
      <alignment vertical="center"/>
    </xf>
    <xf numFmtId="180" fontId="108" fillId="0" borderId="130" xfId="18" applyNumberFormat="1" applyFont="1" applyFill="1" applyBorder="1" applyAlignment="1">
      <alignment horizontal="right" vertical="center"/>
    </xf>
    <xf numFmtId="38" fontId="101" fillId="0" borderId="131" xfId="17" applyFont="1" applyFill="1" applyBorder="1" applyAlignment="1" applyProtection="1">
      <alignment horizontal="right" vertical="center"/>
    </xf>
    <xf numFmtId="38" fontId="101" fillId="0" borderId="131" xfId="17" applyFont="1" applyFill="1" applyBorder="1" applyAlignment="1" applyProtection="1">
      <alignment vertical="center"/>
    </xf>
    <xf numFmtId="38" fontId="101" fillId="0" borderId="132" xfId="17" applyFont="1" applyFill="1" applyBorder="1" applyAlignment="1" applyProtection="1">
      <alignment horizontal="right" vertical="center"/>
    </xf>
    <xf numFmtId="38" fontId="101" fillId="0" borderId="132" xfId="17" applyFont="1" applyFill="1" applyBorder="1" applyAlignment="1" applyProtection="1">
      <alignment horizontal="right" vertical="center"/>
      <protection locked="0"/>
    </xf>
    <xf numFmtId="38" fontId="101" fillId="0" borderId="130" xfId="17" applyFont="1" applyFill="1" applyBorder="1" applyAlignment="1" applyProtection="1">
      <alignment horizontal="right" vertical="center"/>
      <protection locked="0"/>
    </xf>
    <xf numFmtId="38" fontId="101" fillId="0" borderId="129" xfId="17" applyFont="1" applyFill="1" applyBorder="1" applyAlignment="1" applyProtection="1">
      <alignment horizontal="right" vertical="center"/>
      <protection locked="0"/>
    </xf>
    <xf numFmtId="38" fontId="101" fillId="0" borderId="6" xfId="17" applyFont="1" applyFill="1" applyBorder="1" applyAlignment="1">
      <alignment horizontal="right" vertical="center"/>
    </xf>
    <xf numFmtId="38" fontId="101" fillId="0" borderId="137" xfId="17" applyFont="1" applyFill="1" applyBorder="1" applyAlignment="1">
      <alignment vertical="center"/>
    </xf>
    <xf numFmtId="38" fontId="101" fillId="0" borderId="130" xfId="17" applyFont="1" applyFill="1" applyBorder="1" applyAlignment="1" applyProtection="1">
      <alignment horizontal="right" vertical="center"/>
    </xf>
    <xf numFmtId="38" fontId="101" fillId="0" borderId="196" xfId="17" applyFont="1" applyFill="1" applyBorder="1" applyAlignment="1" applyProtection="1">
      <alignment horizontal="right" vertical="center"/>
    </xf>
    <xf numFmtId="38" fontId="101" fillId="0" borderId="187" xfId="17" applyFont="1" applyFill="1" applyBorder="1" applyAlignment="1">
      <alignment horizontal="right" vertical="center"/>
    </xf>
    <xf numFmtId="38" fontId="101" fillId="0" borderId="187" xfId="2" applyFont="1" applyFill="1" applyBorder="1" applyAlignment="1" applyProtection="1">
      <alignment vertical="center"/>
      <protection locked="0"/>
    </xf>
    <xf numFmtId="38" fontId="101" fillId="0" borderId="187" xfId="17" applyFont="1" applyFill="1" applyBorder="1" applyAlignment="1" applyProtection="1">
      <alignment vertical="center"/>
      <protection locked="0"/>
    </xf>
    <xf numFmtId="38" fontId="101" fillId="0" borderId="188" xfId="17" applyFont="1" applyFill="1" applyBorder="1" applyAlignment="1" applyProtection="1">
      <alignment vertical="center"/>
      <protection locked="0"/>
    </xf>
    <xf numFmtId="38" fontId="101" fillId="0" borderId="178" xfId="17" applyFont="1" applyFill="1" applyBorder="1" applyAlignment="1">
      <alignment vertical="center"/>
    </xf>
    <xf numFmtId="38" fontId="101" fillId="0" borderId="134" xfId="17" applyFont="1" applyFill="1" applyBorder="1" applyAlignment="1">
      <alignment vertical="center"/>
    </xf>
    <xf numFmtId="38" fontId="101" fillId="0" borderId="134" xfId="17" applyFont="1" applyFill="1" applyBorder="1" applyAlignment="1" applyProtection="1">
      <alignment vertical="center"/>
      <protection locked="0"/>
    </xf>
    <xf numFmtId="38" fontId="101" fillId="0" borderId="135" xfId="17" applyFont="1" applyFill="1" applyBorder="1" applyAlignment="1" applyProtection="1">
      <alignment vertical="center"/>
      <protection locked="0"/>
    </xf>
    <xf numFmtId="38" fontId="101" fillId="0" borderId="169" xfId="17" applyFont="1" applyFill="1" applyBorder="1" applyAlignment="1">
      <alignment vertical="center"/>
    </xf>
    <xf numFmtId="38" fontId="101" fillId="0" borderId="169" xfId="17" applyFont="1" applyFill="1" applyBorder="1" applyAlignment="1" applyProtection="1">
      <alignment vertical="center"/>
      <protection locked="0"/>
    </xf>
    <xf numFmtId="38" fontId="101" fillId="0" borderId="170" xfId="17" applyFont="1" applyFill="1" applyBorder="1" applyAlignment="1" applyProtection="1">
      <alignment vertical="center"/>
      <protection locked="0"/>
    </xf>
    <xf numFmtId="38" fontId="101" fillId="0" borderId="159" xfId="17" applyFont="1" applyFill="1" applyBorder="1" applyAlignment="1">
      <alignment vertical="center"/>
    </xf>
    <xf numFmtId="38" fontId="101" fillId="0" borderId="160" xfId="17" applyFont="1" applyFill="1" applyBorder="1" applyAlignment="1">
      <alignment vertical="center"/>
    </xf>
    <xf numFmtId="38" fontId="101" fillId="0" borderId="160" xfId="17" applyFont="1" applyFill="1" applyBorder="1" applyAlignment="1" applyProtection="1">
      <alignment vertical="center"/>
      <protection locked="0"/>
    </xf>
    <xf numFmtId="38" fontId="101" fillId="0" borderId="161" xfId="17" applyFont="1" applyFill="1" applyBorder="1" applyAlignment="1" applyProtection="1">
      <alignment vertical="center"/>
      <protection locked="0"/>
    </xf>
    <xf numFmtId="0" fontId="101" fillId="0" borderId="8" xfId="16" applyNumberFormat="1" applyFont="1" applyFill="1" applyBorder="1" applyAlignment="1">
      <alignment horizontal="right" vertical="center"/>
    </xf>
    <xf numFmtId="10" fontId="108" fillId="0" borderId="1" xfId="16" applyNumberFormat="1" applyFont="1" applyFill="1" applyBorder="1" applyAlignment="1">
      <alignment horizontal="right" vertical="center"/>
    </xf>
    <xf numFmtId="10" fontId="108" fillId="0" borderId="1" xfId="18" applyNumberFormat="1" applyFont="1" applyFill="1" applyBorder="1" applyAlignment="1">
      <alignment horizontal="right" vertical="center"/>
    </xf>
    <xf numFmtId="10" fontId="108" fillId="0" borderId="73" xfId="18" applyNumberFormat="1" applyFont="1" applyFill="1" applyBorder="1" applyAlignment="1">
      <alignment horizontal="right" vertical="center"/>
    </xf>
    <xf numFmtId="0" fontId="101" fillId="0" borderId="0" xfId="16" applyFont="1" applyFill="1">
      <alignment vertical="center"/>
    </xf>
    <xf numFmtId="38" fontId="108" fillId="0" borderId="160" xfId="17" applyFont="1" applyFill="1" applyBorder="1" applyAlignment="1" applyProtection="1">
      <alignment vertical="center"/>
    </xf>
    <xf numFmtId="38" fontId="101" fillId="0" borderId="129" xfId="17" applyFont="1" applyFill="1" applyBorder="1" applyAlignment="1" applyProtection="1">
      <alignment horizontal="right" vertical="center"/>
    </xf>
    <xf numFmtId="38" fontId="101" fillId="0" borderId="187" xfId="2" applyFont="1" applyFill="1" applyBorder="1" applyAlignment="1" applyProtection="1">
      <alignment vertical="center"/>
    </xf>
    <xf numFmtId="38" fontId="101" fillId="0" borderId="187" xfId="17" applyFont="1" applyFill="1" applyBorder="1" applyAlignment="1" applyProtection="1">
      <alignment vertical="center"/>
    </xf>
    <xf numFmtId="38" fontId="101" fillId="0" borderId="188" xfId="17" applyFont="1" applyFill="1" applyBorder="1" applyAlignment="1" applyProtection="1">
      <alignment vertical="center"/>
    </xf>
    <xf numFmtId="38" fontId="101" fillId="0" borderId="134" xfId="17" applyFont="1" applyFill="1" applyBorder="1" applyAlignment="1" applyProtection="1">
      <alignment vertical="center"/>
    </xf>
    <xf numFmtId="38" fontId="101" fillId="0" borderId="135" xfId="17" applyFont="1" applyFill="1" applyBorder="1" applyAlignment="1" applyProtection="1">
      <alignment vertical="center"/>
    </xf>
    <xf numFmtId="38" fontId="101" fillId="0" borderId="169" xfId="17" applyFont="1" applyFill="1" applyBorder="1" applyAlignment="1" applyProtection="1">
      <alignment vertical="center"/>
    </xf>
    <xf numFmtId="38" fontId="101" fillId="0" borderId="170" xfId="17" applyFont="1" applyFill="1" applyBorder="1" applyAlignment="1" applyProtection="1">
      <alignment vertical="center"/>
    </xf>
    <xf numFmtId="38" fontId="101" fillId="0" borderId="161" xfId="17" applyFont="1" applyFill="1" applyBorder="1" applyAlignment="1" applyProtection="1">
      <alignment vertical="center"/>
    </xf>
    <xf numFmtId="49" fontId="108" fillId="0" borderId="73" xfId="16" quotePrefix="1" applyNumberFormat="1" applyFont="1" applyFill="1" applyBorder="1" applyAlignment="1">
      <alignment horizontal="right" vertical="center"/>
    </xf>
    <xf numFmtId="0" fontId="101" fillId="0" borderId="0" xfId="16" applyFont="1" applyFill="1" applyBorder="1" applyAlignment="1">
      <alignment vertical="center"/>
    </xf>
    <xf numFmtId="49" fontId="108" fillId="0" borderId="73" xfId="16" applyNumberFormat="1" applyFont="1" applyFill="1" applyBorder="1" applyAlignment="1">
      <alignment horizontal="right" vertical="center"/>
    </xf>
    <xf numFmtId="38" fontId="108" fillId="27" borderId="160" xfId="17" applyFont="1" applyFill="1" applyBorder="1" applyAlignment="1" applyProtection="1">
      <alignment vertical="center"/>
    </xf>
    <xf numFmtId="3" fontId="101" fillId="0" borderId="0" xfId="16" applyNumberFormat="1" applyFont="1" applyFill="1" applyBorder="1" applyAlignment="1">
      <alignment vertical="center"/>
    </xf>
    <xf numFmtId="38" fontId="109" fillId="0" borderId="134" xfId="17" applyFont="1" applyFill="1" applyBorder="1" applyAlignment="1">
      <alignment vertical="center"/>
    </xf>
    <xf numFmtId="38" fontId="109" fillId="24" borderId="187" xfId="17" applyFont="1" applyFill="1" applyBorder="1" applyAlignment="1">
      <alignment horizontal="right" vertical="center"/>
    </xf>
    <xf numFmtId="38" fontId="109" fillId="27" borderId="187" xfId="17" applyFont="1" applyFill="1" applyBorder="1" applyAlignment="1">
      <alignment horizontal="right" vertical="center"/>
    </xf>
    <xf numFmtId="38" fontId="109" fillId="14" borderId="187" xfId="2" applyFont="1" applyFill="1" applyBorder="1" applyAlignment="1" applyProtection="1">
      <alignment vertical="center"/>
      <protection locked="0"/>
    </xf>
    <xf numFmtId="38" fontId="109" fillId="25" borderId="188" xfId="17" applyFont="1" applyFill="1" applyBorder="1" applyAlignment="1" applyProtection="1">
      <alignment vertical="center"/>
      <protection locked="0"/>
    </xf>
    <xf numFmtId="180" fontId="108" fillId="0" borderId="130" xfId="18" applyNumberFormat="1" applyFont="1" applyFill="1" applyBorder="1" applyAlignment="1" applyProtection="1">
      <alignment horizontal="right" vertical="center"/>
    </xf>
    <xf numFmtId="38" fontId="109" fillId="0" borderId="169" xfId="17" applyFont="1" applyFill="1" applyBorder="1" applyAlignment="1">
      <alignment vertical="center"/>
    </xf>
    <xf numFmtId="38" fontId="109" fillId="0" borderId="169" xfId="17" applyFont="1" applyFill="1" applyBorder="1" applyAlignment="1" applyProtection="1">
      <alignment vertical="center"/>
    </xf>
    <xf numFmtId="38" fontId="108" fillId="28" borderId="132" xfId="17" applyFont="1" applyFill="1" applyBorder="1" applyAlignment="1" applyProtection="1">
      <alignment horizontal="right" vertical="center"/>
      <protection locked="0"/>
    </xf>
    <xf numFmtId="38" fontId="108" fillId="28" borderId="130" xfId="17" applyFont="1" applyFill="1" applyBorder="1" applyAlignment="1" applyProtection="1">
      <alignment horizontal="right" vertical="center"/>
      <protection locked="0"/>
    </xf>
    <xf numFmtId="38" fontId="108" fillId="28" borderId="129" xfId="17" applyFont="1" applyFill="1" applyBorder="1" applyAlignment="1" applyProtection="1">
      <alignment horizontal="right" vertical="center"/>
      <protection locked="0"/>
    </xf>
    <xf numFmtId="38" fontId="109" fillId="24" borderId="169" xfId="17" applyFont="1" applyFill="1" applyBorder="1" applyAlignment="1">
      <alignment vertical="center"/>
    </xf>
    <xf numFmtId="38" fontId="109" fillId="27" borderId="169" xfId="17" applyFont="1" applyFill="1" applyBorder="1" applyAlignment="1">
      <alignment vertical="center"/>
    </xf>
    <xf numFmtId="38" fontId="109" fillId="16" borderId="169" xfId="17" applyFont="1" applyFill="1" applyBorder="1" applyAlignment="1" applyProtection="1">
      <alignment vertical="center"/>
      <protection locked="0"/>
    </xf>
    <xf numFmtId="38" fontId="101" fillId="0" borderId="163" xfId="17" applyFont="1" applyFill="1" applyBorder="1" applyAlignment="1" applyProtection="1">
      <alignment vertical="center"/>
    </xf>
    <xf numFmtId="180" fontId="108" fillId="0" borderId="144" xfId="18" applyNumberFormat="1" applyFont="1" applyFill="1" applyBorder="1" applyAlignment="1">
      <alignment horizontal="right" vertical="center"/>
    </xf>
    <xf numFmtId="38" fontId="101" fillId="0" borderId="145" xfId="17" applyFont="1" applyFill="1" applyBorder="1" applyAlignment="1" applyProtection="1">
      <alignment horizontal="right" vertical="center"/>
    </xf>
    <xf numFmtId="38" fontId="101" fillId="0" borderId="145" xfId="17" applyFont="1" applyFill="1" applyBorder="1" applyAlignment="1" applyProtection="1">
      <alignment vertical="center"/>
    </xf>
    <xf numFmtId="38" fontId="101" fillId="0" borderId="146" xfId="17" applyFont="1" applyFill="1" applyBorder="1" applyAlignment="1" applyProtection="1">
      <alignment horizontal="right" vertical="center"/>
    </xf>
    <xf numFmtId="38" fontId="101" fillId="0" borderId="146" xfId="17" applyFont="1" applyFill="1" applyBorder="1" applyAlignment="1" applyProtection="1">
      <alignment horizontal="right" vertical="center"/>
      <protection locked="0"/>
    </xf>
    <xf numFmtId="38" fontId="101" fillId="0" borderId="144" xfId="17" applyFont="1" applyFill="1" applyBorder="1" applyAlignment="1" applyProtection="1">
      <alignment horizontal="right" vertical="center"/>
      <protection locked="0"/>
    </xf>
    <xf numFmtId="38" fontId="101" fillId="0" borderId="143" xfId="17" applyFont="1" applyFill="1" applyBorder="1" applyAlignment="1" applyProtection="1">
      <alignment horizontal="right" vertical="center"/>
      <protection locked="0"/>
    </xf>
    <xf numFmtId="38" fontId="101" fillId="0" borderId="141" xfId="17" applyFont="1" applyFill="1" applyBorder="1" applyAlignment="1">
      <alignment horizontal="right" vertical="center"/>
    </xf>
    <xf numFmtId="38" fontId="101" fillId="0" borderId="151" xfId="17" applyFont="1" applyFill="1" applyBorder="1" applyAlignment="1">
      <alignment vertical="center"/>
    </xf>
    <xf numFmtId="38" fontId="101" fillId="0" borderId="144" xfId="17" applyFont="1" applyFill="1" applyBorder="1" applyAlignment="1" applyProtection="1">
      <alignment horizontal="right" vertical="center"/>
    </xf>
    <xf numFmtId="38" fontId="101" fillId="0" borderId="197" xfId="17" applyFont="1" applyFill="1" applyBorder="1" applyAlignment="1" applyProtection="1">
      <alignment horizontal="right" vertical="center"/>
    </xf>
    <xf numFmtId="38" fontId="101" fillId="0" borderId="190" xfId="17" applyFont="1" applyFill="1" applyBorder="1" applyAlignment="1">
      <alignment horizontal="right" vertical="center"/>
    </xf>
    <xf numFmtId="38" fontId="101" fillId="0" borderId="190" xfId="2" applyFont="1" applyFill="1" applyBorder="1" applyAlignment="1" applyProtection="1">
      <alignment vertical="center"/>
      <protection locked="0"/>
    </xf>
    <xf numFmtId="38" fontId="101" fillId="0" borderId="190" xfId="17" applyFont="1" applyFill="1" applyBorder="1" applyAlignment="1" applyProtection="1">
      <alignment vertical="center"/>
      <protection locked="0"/>
    </xf>
    <xf numFmtId="38" fontId="101" fillId="0" borderId="191" xfId="17" applyFont="1" applyFill="1" applyBorder="1" applyAlignment="1" applyProtection="1">
      <alignment vertical="center"/>
      <protection locked="0"/>
    </xf>
    <xf numFmtId="38" fontId="101" fillId="0" borderId="181" xfId="17" applyFont="1" applyFill="1" applyBorder="1" applyAlignment="1">
      <alignment vertical="center"/>
    </xf>
    <xf numFmtId="38" fontId="101" fillId="0" borderId="148" xfId="17" applyFont="1" applyFill="1" applyBorder="1" applyAlignment="1">
      <alignment vertical="center"/>
    </xf>
    <xf numFmtId="38" fontId="101" fillId="0" borderId="148" xfId="17" applyFont="1" applyFill="1" applyBorder="1" applyAlignment="1" applyProtection="1">
      <alignment vertical="center"/>
      <protection locked="0"/>
    </xf>
    <xf numFmtId="38" fontId="101" fillId="0" borderId="149" xfId="17" applyFont="1" applyFill="1" applyBorder="1" applyAlignment="1" applyProtection="1">
      <alignment vertical="center"/>
      <protection locked="0"/>
    </xf>
    <xf numFmtId="38" fontId="101" fillId="0" borderId="172" xfId="17" applyFont="1" applyFill="1" applyBorder="1" applyAlignment="1">
      <alignment vertical="center"/>
    </xf>
    <xf numFmtId="38" fontId="101" fillId="0" borderId="172" xfId="17" applyFont="1" applyFill="1" applyBorder="1" applyAlignment="1" applyProtection="1">
      <alignment vertical="center"/>
      <protection locked="0"/>
    </xf>
    <xf numFmtId="38" fontId="101" fillId="0" borderId="173" xfId="17" applyFont="1" applyFill="1" applyBorder="1" applyAlignment="1" applyProtection="1">
      <alignment vertical="center"/>
      <protection locked="0"/>
    </xf>
    <xf numFmtId="38" fontId="101" fillId="0" borderId="162" xfId="17" applyFont="1" applyFill="1" applyBorder="1" applyAlignment="1">
      <alignment vertical="center"/>
    </xf>
    <xf numFmtId="38" fontId="101" fillId="0" borderId="163" xfId="17" applyFont="1" applyFill="1" applyBorder="1" applyAlignment="1">
      <alignment vertical="center"/>
    </xf>
    <xf numFmtId="38" fontId="101" fillId="0" borderId="163" xfId="17" applyFont="1" applyFill="1" applyBorder="1" applyAlignment="1" applyProtection="1">
      <alignment vertical="center"/>
      <protection locked="0"/>
    </xf>
    <xf numFmtId="38" fontId="101" fillId="0" borderId="164" xfId="17" applyFont="1" applyFill="1" applyBorder="1" applyAlignment="1" applyProtection="1">
      <alignment vertical="center"/>
      <protection locked="0"/>
    </xf>
    <xf numFmtId="0" fontId="101" fillId="0" borderId="155" xfId="16" applyNumberFormat="1" applyFont="1" applyFill="1" applyBorder="1" applyAlignment="1">
      <alignment horizontal="right" vertical="center"/>
    </xf>
    <xf numFmtId="10" fontId="108" fillId="0" borderId="75" xfId="16" applyNumberFormat="1" applyFont="1" applyFill="1" applyBorder="1" applyAlignment="1">
      <alignment horizontal="right" vertical="center"/>
    </xf>
    <xf numFmtId="10" fontId="108" fillId="0" borderId="75" xfId="18" applyNumberFormat="1" applyFont="1" applyFill="1" applyBorder="1" applyAlignment="1">
      <alignment horizontal="right" vertical="center"/>
    </xf>
    <xf numFmtId="10" fontId="108" fillId="0" borderId="76" xfId="18" applyNumberFormat="1" applyFont="1" applyFill="1" applyBorder="1" applyAlignment="1">
      <alignment horizontal="right" vertical="center"/>
    </xf>
    <xf numFmtId="38" fontId="122" fillId="0" borderId="0" xfId="2" applyFont="1" applyAlignment="1">
      <alignment horizontal="right" vertical="center"/>
    </xf>
    <xf numFmtId="38" fontId="109" fillId="0" borderId="0" xfId="2" applyFont="1" applyAlignment="1">
      <alignment vertical="center"/>
    </xf>
    <xf numFmtId="38" fontId="109" fillId="0" borderId="0" xfId="17" applyFont="1" applyAlignment="1">
      <alignment vertical="center"/>
    </xf>
    <xf numFmtId="38" fontId="101" fillId="0" borderId="0" xfId="17" applyFont="1" applyAlignment="1">
      <alignment vertical="center"/>
    </xf>
    <xf numFmtId="0" fontId="109" fillId="0" borderId="0" xfId="16" applyNumberFormat="1" applyFont="1" applyAlignment="1">
      <alignment horizontal="center" vertical="center"/>
    </xf>
    <xf numFmtId="38" fontId="109" fillId="0" borderId="0" xfId="17" applyFont="1" applyAlignment="1">
      <alignment horizontal="right" vertical="center"/>
    </xf>
    <xf numFmtId="180" fontId="108" fillId="0" borderId="0" xfId="18" applyNumberFormat="1" applyFont="1" applyAlignment="1">
      <alignment horizontal="right" vertical="center"/>
    </xf>
    <xf numFmtId="38" fontId="109" fillId="0" borderId="0" xfId="17" applyFont="1" applyAlignment="1" applyProtection="1">
      <alignment vertical="center"/>
    </xf>
    <xf numFmtId="38" fontId="109" fillId="0" borderId="0" xfId="17" applyFont="1" applyFill="1" applyAlignment="1">
      <alignment vertical="center"/>
    </xf>
    <xf numFmtId="38" fontId="122" fillId="0" borderId="0" xfId="17" applyFont="1" applyAlignment="1">
      <alignment vertical="center"/>
    </xf>
    <xf numFmtId="38" fontId="109" fillId="0" borderId="0" xfId="17" applyFont="1" applyBorder="1" applyAlignment="1">
      <alignment vertical="center"/>
    </xf>
    <xf numFmtId="38" fontId="109" fillId="0" borderId="0" xfId="2" applyFont="1" applyAlignment="1">
      <alignment horizontal="right" vertical="center"/>
    </xf>
    <xf numFmtId="0" fontId="101" fillId="0" borderId="0" xfId="16" applyNumberFormat="1" applyFont="1" applyAlignment="1">
      <alignment horizontal="right" vertical="center"/>
    </xf>
    <xf numFmtId="9" fontId="108" fillId="0" borderId="0" xfId="16" applyNumberFormat="1" applyFont="1" applyAlignment="1">
      <alignment horizontal="right" vertical="center"/>
    </xf>
    <xf numFmtId="9" fontId="108" fillId="0" borderId="0" xfId="18" applyFont="1" applyAlignment="1">
      <alignment horizontal="right" vertical="center"/>
    </xf>
    <xf numFmtId="0" fontId="108" fillId="0" borderId="0" xfId="16" applyFont="1" applyAlignment="1">
      <alignment horizontal="right" vertical="center"/>
    </xf>
    <xf numFmtId="38" fontId="101" fillId="21" borderId="198" xfId="2" applyFont="1" applyFill="1" applyBorder="1" applyAlignment="1" applyProtection="1">
      <alignment horizontal="right" vertical="center"/>
    </xf>
    <xf numFmtId="38" fontId="101" fillId="2" borderId="199" xfId="2" applyFont="1" applyFill="1" applyBorder="1" applyAlignment="1" applyProtection="1">
      <alignment horizontal="right" vertical="center"/>
      <protection locked="0"/>
    </xf>
    <xf numFmtId="38" fontId="101" fillId="0" borderId="199" xfId="2" applyFont="1" applyFill="1" applyBorder="1" applyAlignment="1" applyProtection="1">
      <alignment horizontal="right" vertical="center"/>
      <protection locked="0"/>
    </xf>
    <xf numFmtId="38" fontId="101" fillId="0" borderId="199" xfId="2" applyFont="1" applyFill="1" applyBorder="1" applyAlignment="1" applyProtection="1">
      <alignment horizontal="right" vertical="center"/>
    </xf>
    <xf numFmtId="38" fontId="108" fillId="2" borderId="199" xfId="2" applyFont="1" applyFill="1" applyBorder="1" applyAlignment="1" applyProtection="1">
      <alignment horizontal="right" vertical="center"/>
      <protection locked="0"/>
    </xf>
    <xf numFmtId="38" fontId="101" fillId="0" borderId="200" xfId="2" applyFont="1" applyFill="1" applyBorder="1" applyAlignment="1" applyProtection="1">
      <alignment horizontal="right" vertical="center"/>
      <protection locked="0"/>
    </xf>
    <xf numFmtId="38" fontId="101" fillId="21" borderId="201" xfId="2" applyFont="1" applyFill="1" applyBorder="1" applyAlignment="1" applyProtection="1">
      <alignment horizontal="right" vertical="center"/>
    </xf>
    <xf numFmtId="38" fontId="101" fillId="2" borderId="202" xfId="2" applyFont="1" applyFill="1" applyBorder="1" applyAlignment="1" applyProtection="1">
      <alignment horizontal="right" vertical="center"/>
      <protection locked="0"/>
    </xf>
    <xf numFmtId="38" fontId="101" fillId="0" borderId="202" xfId="2" applyFont="1" applyFill="1" applyBorder="1" applyAlignment="1" applyProtection="1">
      <alignment horizontal="right" vertical="center"/>
      <protection locked="0"/>
    </xf>
    <xf numFmtId="38" fontId="101" fillId="0" borderId="202" xfId="2" applyFont="1" applyFill="1" applyBorder="1" applyAlignment="1" applyProtection="1">
      <alignment horizontal="right" vertical="center"/>
    </xf>
    <xf numFmtId="38" fontId="108" fillId="2" borderId="202" xfId="2" applyFont="1" applyFill="1" applyBorder="1" applyAlignment="1" applyProtection="1">
      <alignment horizontal="right" vertical="center"/>
      <protection locked="0"/>
    </xf>
    <xf numFmtId="38" fontId="101" fillId="0" borderId="203" xfId="2" applyFont="1" applyFill="1" applyBorder="1" applyAlignment="1" applyProtection="1">
      <alignment horizontal="right" vertical="center"/>
      <protection locked="0"/>
    </xf>
    <xf numFmtId="38" fontId="101" fillId="21" borderId="204" xfId="2" applyFont="1" applyFill="1" applyBorder="1" applyAlignment="1" applyProtection="1">
      <alignment horizontal="right" vertical="center"/>
    </xf>
    <xf numFmtId="38" fontId="101" fillId="2" borderId="205" xfId="2" applyFont="1" applyFill="1" applyBorder="1" applyAlignment="1" applyProtection="1">
      <alignment horizontal="right" vertical="center"/>
      <protection locked="0"/>
    </xf>
    <xf numFmtId="38" fontId="101" fillId="0" borderId="205" xfId="2" applyFont="1" applyFill="1" applyBorder="1" applyAlignment="1" applyProtection="1">
      <alignment horizontal="right" vertical="center"/>
      <protection locked="0"/>
    </xf>
    <xf numFmtId="38" fontId="101" fillId="0" borderId="205" xfId="2" applyFont="1" applyFill="1" applyBorder="1" applyAlignment="1" applyProtection="1">
      <alignment horizontal="right" vertical="center"/>
    </xf>
    <xf numFmtId="38" fontId="108" fillId="2" borderId="205" xfId="2" applyFont="1" applyFill="1" applyBorder="1" applyAlignment="1" applyProtection="1">
      <alignment horizontal="right" vertical="center"/>
      <protection locked="0"/>
    </xf>
    <xf numFmtId="38" fontId="101" fillId="0" borderId="206" xfId="2" applyFont="1" applyFill="1" applyBorder="1" applyAlignment="1" applyProtection="1">
      <alignment horizontal="right" vertical="center"/>
      <protection locked="0"/>
    </xf>
    <xf numFmtId="38" fontId="101" fillId="21" borderId="207" xfId="2" applyFont="1" applyFill="1" applyBorder="1" applyAlignment="1" applyProtection="1">
      <alignment horizontal="right" vertical="center"/>
    </xf>
    <xf numFmtId="38" fontId="101" fillId="21" borderId="208" xfId="2" applyFont="1" applyFill="1" applyBorder="1" applyAlignment="1" applyProtection="1">
      <alignment horizontal="right" vertical="center"/>
    </xf>
    <xf numFmtId="38" fontId="101" fillId="2" borderId="209" xfId="2" applyFont="1" applyFill="1" applyBorder="1" applyAlignment="1" applyProtection="1">
      <alignment horizontal="right" vertical="center"/>
      <protection locked="0"/>
    </xf>
    <xf numFmtId="38" fontId="101" fillId="2" borderId="210" xfId="2" applyFont="1" applyFill="1" applyBorder="1" applyAlignment="1" applyProtection="1">
      <alignment horizontal="right" vertical="center"/>
      <protection locked="0"/>
    </xf>
    <xf numFmtId="38" fontId="101" fillId="0" borderId="209" xfId="2" applyFont="1" applyFill="1" applyBorder="1" applyAlignment="1" applyProtection="1">
      <alignment horizontal="right" vertical="center"/>
      <protection locked="0"/>
    </xf>
    <xf numFmtId="38" fontId="101" fillId="0" borderId="210" xfId="2" applyFont="1" applyFill="1" applyBorder="1" applyAlignment="1" applyProtection="1">
      <alignment horizontal="right" vertical="center"/>
      <protection locked="0"/>
    </xf>
    <xf numFmtId="38" fontId="101" fillId="0" borderId="209" xfId="2" applyFont="1" applyFill="1" applyBorder="1" applyAlignment="1" applyProtection="1">
      <alignment horizontal="right" vertical="center"/>
    </xf>
    <xf numFmtId="38" fontId="101" fillId="0" borderId="210" xfId="2" applyFont="1" applyFill="1" applyBorder="1" applyAlignment="1" applyProtection="1">
      <alignment horizontal="right" vertical="center"/>
    </xf>
    <xf numFmtId="38" fontId="108" fillId="2" borderId="209" xfId="2" applyFont="1" applyFill="1" applyBorder="1" applyAlignment="1" applyProtection="1">
      <alignment horizontal="right" vertical="center"/>
      <protection locked="0"/>
    </xf>
    <xf numFmtId="38" fontId="108" fillId="2" borderId="210" xfId="2" applyFont="1" applyFill="1" applyBorder="1" applyAlignment="1" applyProtection="1">
      <alignment horizontal="right" vertical="center"/>
      <protection locked="0"/>
    </xf>
    <xf numFmtId="38" fontId="101" fillId="0" borderId="211" xfId="2" applyFont="1" applyFill="1" applyBorder="1" applyAlignment="1" applyProtection="1">
      <alignment horizontal="right" vertical="center"/>
      <protection locked="0"/>
    </xf>
    <xf numFmtId="38" fontId="101" fillId="0" borderId="212" xfId="2" applyFont="1" applyFill="1" applyBorder="1" applyAlignment="1" applyProtection="1">
      <alignment horizontal="right" vertical="center"/>
      <protection locked="0"/>
    </xf>
    <xf numFmtId="38" fontId="108" fillId="0" borderId="202" xfId="2" applyFont="1" applyFill="1" applyBorder="1" applyAlignment="1" applyProtection="1">
      <alignment horizontal="right" vertical="center"/>
    </xf>
    <xf numFmtId="183" fontId="109" fillId="0" borderId="0" xfId="17" applyNumberFormat="1" applyFont="1" applyFill="1" applyBorder="1" applyAlignment="1">
      <alignment horizontal="right" vertical="center"/>
    </xf>
    <xf numFmtId="183" fontId="101" fillId="0" borderId="117" xfId="17" applyNumberFormat="1" applyFont="1" applyFill="1" applyBorder="1" applyAlignment="1" applyProtection="1">
      <alignment horizontal="right" vertical="center"/>
      <protection locked="0"/>
    </xf>
    <xf numFmtId="183" fontId="101" fillId="28" borderId="130" xfId="17" applyNumberFormat="1" applyFont="1" applyFill="1" applyBorder="1" applyAlignment="1">
      <alignment horizontal="right" vertical="center"/>
    </xf>
    <xf numFmtId="183" fontId="101" fillId="0" borderId="130" xfId="17" applyNumberFormat="1" applyFont="1" applyFill="1" applyBorder="1" applyAlignment="1">
      <alignment horizontal="right" vertical="center"/>
    </xf>
    <xf numFmtId="183" fontId="101" fillId="0" borderId="130" xfId="17" applyNumberFormat="1" applyFont="1" applyFill="1" applyBorder="1" applyAlignment="1" applyProtection="1">
      <alignment horizontal="right" vertical="center"/>
    </xf>
    <xf numFmtId="183" fontId="109" fillId="28" borderId="130" xfId="17" applyNumberFormat="1" applyFont="1" applyFill="1" applyBorder="1" applyAlignment="1">
      <alignment horizontal="right" vertical="center"/>
    </xf>
    <xf numFmtId="183" fontId="101" fillId="0" borderId="144" xfId="17" applyNumberFormat="1" applyFont="1" applyFill="1" applyBorder="1" applyAlignment="1">
      <alignment horizontal="right" vertical="center"/>
    </xf>
    <xf numFmtId="183" fontId="109" fillId="0" borderId="0" xfId="17" applyNumberFormat="1" applyFont="1" applyAlignment="1">
      <alignment horizontal="right" vertical="center"/>
    </xf>
    <xf numFmtId="183" fontId="128" fillId="0" borderId="0" xfId="17" applyNumberFormat="1" applyFont="1" applyAlignment="1">
      <alignment horizontal="right" vertical="center"/>
    </xf>
    <xf numFmtId="183" fontId="109" fillId="0" borderId="130" xfId="17" applyNumberFormat="1" applyFont="1" applyFill="1" applyBorder="1" applyAlignment="1" applyProtection="1">
      <alignment horizontal="right" vertical="center"/>
    </xf>
    <xf numFmtId="183" fontId="109" fillId="0" borderId="130" xfId="17" applyNumberFormat="1" applyFont="1" applyFill="1" applyBorder="1" applyAlignment="1">
      <alignment horizontal="right" vertical="center"/>
    </xf>
    <xf numFmtId="38" fontId="108" fillId="0" borderId="130" xfId="17" applyFont="1" applyFill="1" applyBorder="1" applyAlignment="1" applyProtection="1">
      <alignment horizontal="right" vertical="center"/>
    </xf>
    <xf numFmtId="38" fontId="108" fillId="0" borderId="129" xfId="17" applyFont="1" applyFill="1" applyBorder="1" applyAlignment="1" applyProtection="1">
      <alignment horizontal="right" vertical="center"/>
    </xf>
    <xf numFmtId="38" fontId="108" fillId="0" borderId="0" xfId="17" applyFont="1" applyAlignment="1">
      <alignment vertical="center"/>
    </xf>
    <xf numFmtId="38" fontId="108" fillId="0" borderId="0" xfId="2" applyFont="1" applyAlignment="1">
      <alignment horizontal="right" vertical="center"/>
    </xf>
    <xf numFmtId="38" fontId="108" fillId="20" borderId="134" xfId="17" applyFont="1" applyFill="1" applyBorder="1" applyAlignment="1">
      <alignment vertical="center"/>
    </xf>
    <xf numFmtId="38" fontId="108" fillId="0" borderId="134" xfId="17" applyFont="1" applyFill="1" applyBorder="1" applyAlignment="1">
      <alignment vertical="center"/>
    </xf>
    <xf numFmtId="38" fontId="108" fillId="27" borderId="134" xfId="17" applyFont="1" applyFill="1" applyBorder="1" applyAlignment="1">
      <alignment vertical="center"/>
    </xf>
    <xf numFmtId="38" fontId="108" fillId="20" borderId="134" xfId="17" applyFont="1" applyFill="1" applyBorder="1" applyAlignment="1" applyProtection="1">
      <alignment vertical="center"/>
      <protection locked="0"/>
    </xf>
    <xf numFmtId="38" fontId="108" fillId="0" borderId="134" xfId="17" applyFont="1" applyFill="1" applyBorder="1" applyAlignment="1" applyProtection="1">
      <alignment vertical="center"/>
    </xf>
    <xf numFmtId="38" fontId="109" fillId="8" borderId="159" xfId="17" applyFont="1" applyFill="1" applyBorder="1" applyAlignment="1">
      <alignment vertical="center"/>
    </xf>
    <xf numFmtId="38" fontId="108" fillId="0" borderId="159" xfId="17" applyFont="1" applyFill="1" applyBorder="1" applyAlignment="1">
      <alignment vertical="center"/>
    </xf>
    <xf numFmtId="38" fontId="108" fillId="8" borderId="159" xfId="17" applyFont="1" applyFill="1" applyBorder="1" applyAlignment="1">
      <alignment vertical="center"/>
    </xf>
    <xf numFmtId="38" fontId="108" fillId="24" borderId="169" xfId="17" applyFont="1" applyFill="1" applyBorder="1" applyAlignment="1">
      <alignment vertical="center"/>
    </xf>
    <xf numFmtId="38" fontId="108" fillId="27" borderId="169" xfId="17" applyFont="1" applyFill="1" applyBorder="1" applyAlignment="1">
      <alignment vertical="center"/>
    </xf>
    <xf numFmtId="38" fontId="108" fillId="0" borderId="169" xfId="17" applyFont="1" applyFill="1" applyBorder="1" applyAlignment="1">
      <alignment vertical="center"/>
    </xf>
    <xf numFmtId="38" fontId="108" fillId="0" borderId="169" xfId="17" applyFont="1" applyFill="1" applyBorder="1" applyAlignment="1" applyProtection="1">
      <alignment vertical="center"/>
    </xf>
    <xf numFmtId="38" fontId="108" fillId="16" borderId="169" xfId="17" applyFont="1" applyFill="1" applyBorder="1" applyAlignment="1" applyProtection="1">
      <alignment vertical="center"/>
      <protection locked="0"/>
    </xf>
    <xf numFmtId="38" fontId="108" fillId="24" borderId="134" xfId="17" applyFont="1" applyFill="1" applyBorder="1" applyAlignment="1">
      <alignment vertical="center"/>
    </xf>
    <xf numFmtId="38" fontId="108" fillId="22" borderId="134" xfId="17" applyFont="1" applyFill="1" applyBorder="1" applyAlignment="1" applyProtection="1">
      <alignment vertical="center"/>
      <protection locked="0"/>
    </xf>
    <xf numFmtId="38" fontId="128" fillId="0" borderId="0" xfId="2" applyFont="1" applyAlignment="1">
      <alignment horizontal="right" vertical="center"/>
    </xf>
    <xf numFmtId="0" fontId="31" fillId="0" borderId="0" xfId="0" applyNumberFormat="1" applyFont="1" applyFill="1" applyBorder="1" applyAlignment="1" applyProtection="1">
      <alignment horizontal="left" vertical="center"/>
    </xf>
    <xf numFmtId="38" fontId="60" fillId="2" borderId="47" xfId="2" applyFont="1" applyFill="1" applyBorder="1" applyAlignment="1">
      <alignment horizontal="center" vertical="center" wrapText="1"/>
    </xf>
    <xf numFmtId="0" fontId="38" fillId="0" borderId="0" xfId="19" applyAlignment="1">
      <alignment vertical="center"/>
    </xf>
    <xf numFmtId="0" fontId="38" fillId="0" borderId="0" xfId="19" applyFont="1" applyAlignment="1">
      <alignment horizontal="right" vertical="center"/>
    </xf>
    <xf numFmtId="0" fontId="47" fillId="0" borderId="0" xfId="19" applyFont="1" applyAlignment="1">
      <alignment vertical="center"/>
    </xf>
    <xf numFmtId="0" fontId="47" fillId="0" borderId="0" xfId="19" applyFont="1" applyAlignment="1">
      <alignment horizontal="right" vertical="center"/>
    </xf>
    <xf numFmtId="38" fontId="0" fillId="0" borderId="0" xfId="20" applyFont="1" applyFill="1" applyAlignment="1">
      <alignment vertical="center"/>
    </xf>
    <xf numFmtId="38" fontId="0" fillId="0" borderId="0" xfId="20" applyFont="1" applyAlignment="1">
      <alignment vertical="center"/>
    </xf>
    <xf numFmtId="0" fontId="38" fillId="0" borderId="0" xfId="19" applyFill="1" applyAlignment="1">
      <alignment vertical="center"/>
    </xf>
    <xf numFmtId="177" fontId="38" fillId="0" borderId="0" xfId="19" applyNumberFormat="1" applyAlignment="1">
      <alignment vertical="center"/>
    </xf>
    <xf numFmtId="0" fontId="59" fillId="0" borderId="39" xfId="19" applyNumberFormat="1" applyFont="1" applyFill="1" applyBorder="1" applyAlignment="1" applyProtection="1">
      <alignment horizontal="center" vertical="center" wrapText="1"/>
    </xf>
    <xf numFmtId="0" fontId="58" fillId="0" borderId="40" xfId="19" applyNumberFormat="1" applyFont="1" applyFill="1" applyBorder="1" applyAlignment="1" applyProtection="1">
      <alignment horizontal="center" vertical="center" wrapText="1"/>
    </xf>
    <xf numFmtId="0" fontId="58" fillId="0" borderId="42" xfId="19" applyNumberFormat="1" applyFont="1" applyFill="1" applyBorder="1" applyAlignment="1" applyProtection="1">
      <alignment horizontal="center" vertical="center" wrapText="1"/>
    </xf>
    <xf numFmtId="0" fontId="83" fillId="0" borderId="1" xfId="19" applyFont="1" applyBorder="1" applyAlignment="1">
      <alignment horizontal="center" vertical="center"/>
    </xf>
    <xf numFmtId="0" fontId="47" fillId="0" borderId="0" xfId="19" applyFont="1" applyBorder="1" applyAlignment="1">
      <alignment horizontal="right" vertical="center"/>
    </xf>
    <xf numFmtId="0" fontId="47" fillId="0" borderId="0" xfId="19" applyFont="1" applyBorder="1" applyAlignment="1">
      <alignment vertical="center"/>
    </xf>
    <xf numFmtId="0" fontId="59" fillId="0" borderId="36" xfId="19" applyNumberFormat="1" applyFont="1" applyFill="1" applyBorder="1" applyAlignment="1" applyProtection="1">
      <alignment horizontal="center" vertical="center" wrapText="1"/>
    </xf>
    <xf numFmtId="38" fontId="48" fillId="0" borderId="34" xfId="20" applyFont="1" applyFill="1" applyBorder="1" applyAlignment="1" applyProtection="1">
      <alignment vertical="center" wrapText="1"/>
    </xf>
    <xf numFmtId="38" fontId="48" fillId="0" borderId="51" xfId="20" applyFont="1" applyFill="1" applyBorder="1" applyAlignment="1" applyProtection="1">
      <alignment vertical="center" wrapText="1"/>
    </xf>
    <xf numFmtId="38" fontId="47" fillId="0" borderId="1" xfId="19" applyNumberFormat="1" applyFont="1" applyBorder="1" applyAlignment="1">
      <alignment vertical="center"/>
    </xf>
    <xf numFmtId="38" fontId="47" fillId="0" borderId="0" xfId="20" applyFont="1" applyBorder="1" applyAlignment="1">
      <alignment vertical="center"/>
    </xf>
    <xf numFmtId="0" fontId="59" fillId="0" borderId="58" xfId="19" applyNumberFormat="1" applyFont="1" applyFill="1" applyBorder="1" applyAlignment="1" applyProtection="1">
      <alignment horizontal="center" vertical="center" wrapText="1"/>
    </xf>
    <xf numFmtId="38" fontId="48" fillId="0" borderId="8" xfId="20" applyFont="1" applyFill="1" applyBorder="1" applyAlignment="1" applyProtection="1">
      <alignment vertical="center" wrapText="1"/>
    </xf>
    <xf numFmtId="38" fontId="48" fillId="0" borderId="5" xfId="20" applyFont="1" applyFill="1" applyBorder="1" applyAlignment="1" applyProtection="1">
      <alignment vertical="center" wrapText="1"/>
    </xf>
    <xf numFmtId="177" fontId="48" fillId="0" borderId="8" xfId="19" applyNumberFormat="1" applyFont="1" applyFill="1" applyBorder="1" applyAlignment="1" applyProtection="1">
      <alignment vertical="center" wrapText="1"/>
    </xf>
    <xf numFmtId="177" fontId="48" fillId="0" borderId="5" xfId="19" applyNumberFormat="1" applyFont="1" applyFill="1" applyBorder="1" applyAlignment="1" applyProtection="1">
      <alignment vertical="center" wrapText="1"/>
    </xf>
    <xf numFmtId="38" fontId="49" fillId="0" borderId="8" xfId="20" applyFont="1" applyBorder="1" applyAlignment="1">
      <alignment vertical="center"/>
    </xf>
    <xf numFmtId="38" fontId="49" fillId="0" borderId="5" xfId="20" applyFont="1" applyBorder="1" applyAlignment="1">
      <alignment vertical="center"/>
    </xf>
    <xf numFmtId="0" fontId="59" fillId="0" borderId="38" xfId="19" applyNumberFormat="1" applyFont="1" applyFill="1" applyBorder="1" applyAlignment="1" applyProtection="1">
      <alignment horizontal="center" vertical="center" wrapText="1"/>
    </xf>
    <xf numFmtId="38" fontId="49" fillId="0" borderId="33" xfId="20" applyFont="1" applyBorder="1" applyAlignment="1">
      <alignment vertical="center"/>
    </xf>
    <xf numFmtId="38" fontId="49" fillId="0" borderId="71" xfId="20" applyFont="1" applyBorder="1" applyAlignment="1">
      <alignment vertical="center"/>
    </xf>
    <xf numFmtId="38" fontId="47" fillId="0" borderId="0" xfId="20" applyFont="1" applyAlignment="1">
      <alignment vertical="center"/>
    </xf>
    <xf numFmtId="0" fontId="53" fillId="0" borderId="0" xfId="24" applyFont="1">
      <alignment vertical="center"/>
    </xf>
    <xf numFmtId="0" fontId="6" fillId="0" borderId="0" xfId="24">
      <alignment vertical="center"/>
    </xf>
    <xf numFmtId="0" fontId="39" fillId="0" borderId="0" xfId="24" applyFont="1">
      <alignment vertical="center"/>
    </xf>
    <xf numFmtId="3" fontId="6" fillId="0" borderId="0" xfId="24" applyNumberFormat="1">
      <alignment vertical="center"/>
    </xf>
    <xf numFmtId="0" fontId="41" fillId="2" borderId="39" xfId="24" applyFont="1" applyFill="1" applyBorder="1" applyAlignment="1">
      <alignment horizontal="center" vertical="center" wrapText="1"/>
    </xf>
    <xf numFmtId="0" fontId="55" fillId="2" borderId="40" xfId="24" applyFont="1" applyFill="1" applyBorder="1" applyAlignment="1">
      <alignment horizontal="center" vertical="center"/>
    </xf>
    <xf numFmtId="0" fontId="52" fillId="2" borderId="41" xfId="24" applyFont="1" applyFill="1" applyBorder="1" applyAlignment="1">
      <alignment horizontal="center" vertical="center"/>
    </xf>
    <xf numFmtId="0" fontId="51" fillId="2" borderId="57" xfId="24" applyFont="1" applyFill="1" applyBorder="1" applyAlignment="1">
      <alignment horizontal="center" vertical="center"/>
    </xf>
    <xf numFmtId="0" fontId="51" fillId="5" borderId="15" xfId="24" applyFont="1" applyFill="1" applyBorder="1" applyAlignment="1">
      <alignment horizontal="center" vertical="center"/>
    </xf>
    <xf numFmtId="0" fontId="51" fillId="5" borderId="41" xfId="24" applyFont="1" applyFill="1" applyBorder="1" applyAlignment="1">
      <alignment horizontal="center" vertical="center"/>
    </xf>
    <xf numFmtId="0" fontId="51" fillId="5" borderId="17" xfId="24" applyFont="1" applyFill="1" applyBorder="1" applyAlignment="1">
      <alignment horizontal="center" vertical="center"/>
    </xf>
    <xf numFmtId="0" fontId="42" fillId="2" borderId="36" xfId="24" applyFont="1" applyFill="1" applyBorder="1" applyAlignment="1">
      <alignment vertical="center" wrapText="1"/>
    </xf>
    <xf numFmtId="3" fontId="42" fillId="0" borderId="43" xfId="24" applyNumberFormat="1" applyFont="1" applyFill="1" applyBorder="1">
      <alignment vertical="center"/>
    </xf>
    <xf numFmtId="3" fontId="42" fillId="0" borderId="3" xfId="24" applyNumberFormat="1" applyFont="1" applyFill="1" applyBorder="1">
      <alignment vertical="center"/>
    </xf>
    <xf numFmtId="3" fontId="42" fillId="0" borderId="14" xfId="24" applyNumberFormat="1" applyFont="1" applyFill="1" applyBorder="1">
      <alignment vertical="center"/>
    </xf>
    <xf numFmtId="3" fontId="42" fillId="5" borderId="13" xfId="24" applyNumberFormat="1" applyFont="1" applyFill="1" applyBorder="1">
      <alignment vertical="center"/>
    </xf>
    <xf numFmtId="178" fontId="42" fillId="5" borderId="3" xfId="24" applyNumberFormat="1" applyFont="1" applyFill="1" applyBorder="1">
      <alignment vertical="center"/>
    </xf>
    <xf numFmtId="184" fontId="42" fillId="5" borderId="14" xfId="24" applyNumberFormat="1" applyFont="1" applyFill="1" applyBorder="1">
      <alignment vertical="center"/>
    </xf>
    <xf numFmtId="0" fontId="42" fillId="2" borderId="58" xfId="24" applyFont="1" applyFill="1" applyBorder="1" applyAlignment="1">
      <alignment vertical="center" wrapText="1"/>
    </xf>
    <xf numFmtId="3" fontId="42" fillId="0" borderId="7" xfId="24" applyNumberFormat="1" applyFont="1" applyFill="1" applyBorder="1">
      <alignment vertical="center"/>
    </xf>
    <xf numFmtId="3" fontId="42" fillId="0" borderId="1" xfId="24" applyNumberFormat="1" applyFont="1" applyFill="1" applyBorder="1">
      <alignment vertical="center"/>
    </xf>
    <xf numFmtId="3" fontId="42" fillId="0" borderId="9" xfId="24" applyNumberFormat="1" applyFont="1" applyFill="1" applyBorder="1">
      <alignment vertical="center"/>
    </xf>
    <xf numFmtId="3" fontId="42" fillId="5" borderId="8" xfId="24" applyNumberFormat="1" applyFont="1" applyFill="1" applyBorder="1">
      <alignment vertical="center"/>
    </xf>
    <xf numFmtId="0" fontId="42" fillId="2" borderId="37" xfId="24" applyFont="1" applyFill="1" applyBorder="1" applyAlignment="1">
      <alignment vertical="center" wrapText="1"/>
    </xf>
    <xf numFmtId="0" fontId="42" fillId="0" borderId="61" xfId="24" applyFont="1" applyFill="1" applyBorder="1">
      <alignment vertical="center"/>
    </xf>
    <xf numFmtId="0" fontId="42" fillId="0" borderId="2" xfId="24" applyFont="1" applyFill="1" applyBorder="1">
      <alignment vertical="center"/>
    </xf>
    <xf numFmtId="0" fontId="42" fillId="0" borderId="32" xfId="24" applyFont="1" applyFill="1" applyBorder="1">
      <alignment vertical="center"/>
    </xf>
    <xf numFmtId="0" fontId="42" fillId="5" borderId="31" xfId="24" applyFont="1" applyFill="1" applyBorder="1">
      <alignment vertical="center"/>
    </xf>
    <xf numFmtId="0" fontId="42" fillId="2" borderId="39" xfId="24" applyFont="1" applyFill="1" applyBorder="1" applyAlignment="1">
      <alignment vertical="center" wrapText="1"/>
    </xf>
    <xf numFmtId="3" fontId="90" fillId="0" borderId="40" xfId="24" applyNumberFormat="1" applyFont="1" applyFill="1" applyBorder="1">
      <alignment vertical="center"/>
    </xf>
    <xf numFmtId="3" fontId="90" fillId="0" borderId="41" xfId="24" applyNumberFormat="1" applyFont="1" applyFill="1" applyBorder="1">
      <alignment vertical="center"/>
    </xf>
    <xf numFmtId="3" fontId="90" fillId="0" borderId="57" xfId="24" applyNumberFormat="1" applyFont="1" applyFill="1" applyBorder="1">
      <alignment vertical="center"/>
    </xf>
    <xf numFmtId="3" fontId="90" fillId="5" borderId="56" xfId="24" applyNumberFormat="1" applyFont="1" applyFill="1" applyBorder="1">
      <alignment vertical="center"/>
    </xf>
    <xf numFmtId="0" fontId="52" fillId="2" borderId="39" xfId="24" applyFont="1" applyFill="1" applyBorder="1" applyAlignment="1">
      <alignment horizontal="center" vertical="center" wrapText="1"/>
    </xf>
    <xf numFmtId="0" fontId="51" fillId="2" borderId="41" xfId="24" applyFont="1" applyFill="1" applyBorder="1" applyAlignment="1">
      <alignment horizontal="center" vertical="center"/>
    </xf>
    <xf numFmtId="0" fontId="51" fillId="2" borderId="36" xfId="24" applyFont="1" applyFill="1" applyBorder="1" applyAlignment="1">
      <alignment vertical="center" wrapText="1"/>
    </xf>
    <xf numFmtId="10" fontId="42" fillId="0" borderId="34" xfId="24" applyNumberFormat="1" applyFont="1" applyBorder="1">
      <alignment vertical="center"/>
    </xf>
    <xf numFmtId="10" fontId="42" fillId="0" borderId="50" xfId="24" applyNumberFormat="1" applyFont="1" applyBorder="1">
      <alignment vertical="center"/>
    </xf>
    <xf numFmtId="10" fontId="42" fillId="0" borderId="50" xfId="24" applyNumberFormat="1" applyFont="1" applyFill="1" applyBorder="1">
      <alignment vertical="center"/>
    </xf>
    <xf numFmtId="10" fontId="42" fillId="0" borderId="62" xfId="24" applyNumberFormat="1" applyFont="1" applyFill="1" applyBorder="1">
      <alignment vertical="center"/>
    </xf>
    <xf numFmtId="0" fontId="51" fillId="2" borderId="58" xfId="24" applyFont="1" applyFill="1" applyBorder="1" applyAlignment="1">
      <alignment vertical="center" wrapText="1"/>
    </xf>
    <xf numFmtId="10" fontId="56" fillId="0" borderId="8" xfId="25" applyNumberFormat="1" applyFont="1" applyBorder="1">
      <alignment vertical="center"/>
    </xf>
    <xf numFmtId="10" fontId="42" fillId="0" borderId="1" xfId="24" applyNumberFormat="1" applyFont="1" applyBorder="1">
      <alignment vertical="center"/>
    </xf>
    <xf numFmtId="10" fontId="42" fillId="0" borderId="1" xfId="24" applyNumberFormat="1" applyFont="1" applyFill="1" applyBorder="1">
      <alignment vertical="center"/>
    </xf>
    <xf numFmtId="10" fontId="42" fillId="0" borderId="9" xfId="24" applyNumberFormat="1" applyFont="1" applyFill="1" applyBorder="1">
      <alignment vertical="center"/>
    </xf>
    <xf numFmtId="10" fontId="42" fillId="0" borderId="8" xfId="24" applyNumberFormat="1" applyFont="1" applyBorder="1">
      <alignment vertical="center"/>
    </xf>
    <xf numFmtId="0" fontId="51" fillId="2" borderId="37" xfId="24" applyFont="1" applyFill="1" applyBorder="1" applyAlignment="1">
      <alignment vertical="center" wrapText="1"/>
    </xf>
    <xf numFmtId="10" fontId="42" fillId="0" borderId="31" xfId="24" applyNumberFormat="1" applyFont="1" applyBorder="1">
      <alignment vertical="center"/>
    </xf>
    <xf numFmtId="10" fontId="42" fillId="0" borderId="2" xfId="24" applyNumberFormat="1" applyFont="1" applyBorder="1">
      <alignment vertical="center"/>
    </xf>
    <xf numFmtId="10" fontId="42" fillId="0" borderId="2" xfId="24" applyNumberFormat="1" applyFont="1" applyFill="1" applyBorder="1">
      <alignment vertical="center"/>
    </xf>
    <xf numFmtId="10" fontId="42" fillId="0" borderId="32" xfId="24" applyNumberFormat="1" applyFont="1" applyFill="1" applyBorder="1">
      <alignment vertical="center"/>
    </xf>
    <xf numFmtId="0" fontId="51" fillId="2" borderId="39" xfId="24" applyFont="1" applyFill="1" applyBorder="1" applyAlignment="1">
      <alignment vertical="center" wrapText="1"/>
    </xf>
    <xf numFmtId="10" fontId="42" fillId="0" borderId="56" xfId="24" applyNumberFormat="1" applyFont="1" applyBorder="1">
      <alignment vertical="center"/>
    </xf>
    <xf numFmtId="10" fontId="42" fillId="0" borderId="41" xfId="24" applyNumberFormat="1" applyFont="1" applyBorder="1">
      <alignment vertical="center"/>
    </xf>
    <xf numFmtId="10" fontId="42" fillId="0" borderId="41" xfId="24" applyNumberFormat="1" applyFont="1" applyFill="1" applyBorder="1">
      <alignment vertical="center"/>
    </xf>
    <xf numFmtId="10" fontId="42" fillId="0" borderId="57" xfId="24" applyNumberFormat="1" applyFont="1" applyFill="1" applyBorder="1">
      <alignment vertical="center"/>
    </xf>
    <xf numFmtId="0" fontId="54" fillId="0" borderId="0" xfId="24" applyFont="1">
      <alignment vertical="center"/>
    </xf>
    <xf numFmtId="10" fontId="6" fillId="0" borderId="0" xfId="21" applyNumberFormat="1" applyFont="1">
      <alignment vertical="center"/>
    </xf>
    <xf numFmtId="0" fontId="50" fillId="2" borderId="39" xfId="24" applyFont="1" applyFill="1" applyBorder="1" applyAlignment="1">
      <alignment vertical="center" wrapText="1"/>
    </xf>
    <xf numFmtId="0" fontId="51" fillId="2" borderId="40" xfId="24" applyFont="1" applyFill="1" applyBorder="1" applyAlignment="1">
      <alignment horizontal="center" vertical="center"/>
    </xf>
    <xf numFmtId="0" fontId="51" fillId="2" borderId="42" xfId="24" applyFont="1" applyFill="1" applyBorder="1" applyAlignment="1">
      <alignment horizontal="center" vertical="center"/>
    </xf>
    <xf numFmtId="0" fontId="51" fillId="7" borderId="15" xfId="24" applyFont="1" applyFill="1" applyBorder="1" applyAlignment="1">
      <alignment horizontal="center" vertical="center"/>
    </xf>
    <xf numFmtId="0" fontId="52" fillId="2" borderId="36" xfId="24" applyFont="1" applyFill="1" applyBorder="1">
      <alignment vertical="center"/>
    </xf>
    <xf numFmtId="3" fontId="52" fillId="0" borderId="43" xfId="24" applyNumberFormat="1" applyFont="1" applyFill="1" applyBorder="1">
      <alignment vertical="center"/>
    </xf>
    <xf numFmtId="3" fontId="52" fillId="0" borderId="3" xfId="24" applyNumberFormat="1" applyFont="1" applyFill="1" applyBorder="1">
      <alignment vertical="center"/>
    </xf>
    <xf numFmtId="3" fontId="52" fillId="0" borderId="44" xfId="24" applyNumberFormat="1" applyFont="1" applyFill="1" applyBorder="1">
      <alignment vertical="center"/>
    </xf>
    <xf numFmtId="38" fontId="52" fillId="7" borderId="52" xfId="20" applyFont="1" applyFill="1" applyBorder="1">
      <alignment vertical="center"/>
    </xf>
    <xf numFmtId="178" fontId="52" fillId="7" borderId="51" xfId="21" applyNumberFormat="1" applyFont="1" applyFill="1" applyBorder="1">
      <alignment vertical="center"/>
    </xf>
    <xf numFmtId="0" fontId="51" fillId="2" borderId="45" xfId="24" applyFont="1" applyFill="1" applyBorder="1">
      <alignment vertical="center"/>
    </xf>
    <xf numFmtId="3" fontId="52" fillId="0" borderId="46" xfId="24" applyNumberFormat="1" applyFont="1" applyFill="1" applyBorder="1">
      <alignment vertical="center"/>
    </xf>
    <xf numFmtId="3" fontId="52" fillId="0" borderId="11" xfId="24" applyNumberFormat="1" applyFont="1" applyFill="1" applyBorder="1">
      <alignment vertical="center"/>
    </xf>
    <xf numFmtId="3" fontId="52" fillId="0" borderId="47" xfId="24" applyNumberFormat="1" applyFont="1" applyFill="1" applyBorder="1">
      <alignment vertical="center"/>
    </xf>
    <xf numFmtId="38" fontId="52" fillId="7" borderId="53" xfId="20" applyFont="1" applyFill="1" applyBorder="1">
      <alignment vertical="center"/>
    </xf>
    <xf numFmtId="178" fontId="52" fillId="7" borderId="71" xfId="21" applyNumberFormat="1" applyFont="1" applyFill="1" applyBorder="1">
      <alignment vertical="center"/>
    </xf>
    <xf numFmtId="0" fontId="51" fillId="2" borderId="48" xfId="24" applyFont="1" applyFill="1" applyBorder="1">
      <alignment vertical="center"/>
    </xf>
    <xf numFmtId="3" fontId="52" fillId="0" borderId="49" xfId="24" applyNumberFormat="1" applyFont="1" applyFill="1" applyBorder="1">
      <alignment vertical="center"/>
    </xf>
    <xf numFmtId="3" fontId="52" fillId="0" borderId="50" xfId="24" applyNumberFormat="1" applyFont="1" applyFill="1" applyBorder="1">
      <alignment vertical="center"/>
    </xf>
    <xf numFmtId="3" fontId="52" fillId="0" borderId="51" xfId="24" applyNumberFormat="1" applyFont="1" applyFill="1" applyBorder="1">
      <alignment vertical="center"/>
    </xf>
    <xf numFmtId="38" fontId="52" fillId="7" borderId="20" xfId="20" applyFont="1" applyFill="1" applyBorder="1">
      <alignment vertical="center"/>
    </xf>
    <xf numFmtId="9" fontId="6" fillId="0" borderId="0" xfId="21" applyFont="1">
      <alignment vertical="center"/>
    </xf>
    <xf numFmtId="0" fontId="52" fillId="0" borderId="49" xfId="24" applyFont="1" applyFill="1" applyBorder="1">
      <alignment vertical="center"/>
    </xf>
    <xf numFmtId="0" fontId="52" fillId="0" borderId="50" xfId="24" applyFont="1" applyFill="1" applyBorder="1">
      <alignment vertical="center"/>
    </xf>
    <xf numFmtId="0" fontId="52" fillId="0" borderId="51" xfId="24" applyFont="1" applyFill="1" applyBorder="1">
      <alignment vertical="center"/>
    </xf>
    <xf numFmtId="3" fontId="52" fillId="7" borderId="52" xfId="24" applyNumberFormat="1" applyFont="1" applyFill="1" applyBorder="1">
      <alignment vertical="center"/>
    </xf>
    <xf numFmtId="0" fontId="52" fillId="0" borderId="46" xfId="24" applyFont="1" applyFill="1" applyBorder="1">
      <alignment vertical="center"/>
    </xf>
    <xf numFmtId="0" fontId="52" fillId="0" borderId="11" xfId="24" applyFont="1" applyFill="1" applyBorder="1">
      <alignment vertical="center"/>
    </xf>
    <xf numFmtId="0" fontId="52" fillId="0" borderId="47" xfId="24" applyFont="1" applyFill="1" applyBorder="1">
      <alignment vertical="center"/>
    </xf>
    <xf numFmtId="0" fontId="52" fillId="7" borderId="24" xfId="24" applyFont="1" applyFill="1" applyBorder="1">
      <alignment vertical="center"/>
    </xf>
    <xf numFmtId="0" fontId="42" fillId="6" borderId="39" xfId="24" applyFont="1" applyFill="1" applyBorder="1" applyAlignment="1">
      <alignment horizontal="center" vertical="center"/>
    </xf>
    <xf numFmtId="0" fontId="42" fillId="0" borderId="40" xfId="24" applyFont="1" applyBorder="1" applyAlignment="1">
      <alignment horizontal="center" vertical="center"/>
    </xf>
    <xf numFmtId="0" fontId="42" fillId="0" borderId="57" xfId="24" applyFont="1" applyBorder="1" applyAlignment="1">
      <alignment horizontal="center" vertical="center"/>
    </xf>
    <xf numFmtId="0" fontId="51" fillId="6" borderId="39" xfId="24" applyFont="1" applyFill="1" applyBorder="1" applyAlignment="1">
      <alignment horizontal="center" vertical="center"/>
    </xf>
    <xf numFmtId="0" fontId="51" fillId="0" borderId="40" xfId="24" applyFont="1" applyBorder="1" applyAlignment="1">
      <alignment horizontal="center" vertical="center"/>
    </xf>
    <xf numFmtId="0" fontId="51" fillId="0" borderId="57" xfId="24" applyFont="1" applyBorder="1" applyAlignment="1">
      <alignment horizontal="center" vertical="center"/>
    </xf>
    <xf numFmtId="0" fontId="6" fillId="0" borderId="0" xfId="24" applyBorder="1">
      <alignment vertical="center"/>
    </xf>
    <xf numFmtId="0" fontId="42" fillId="2" borderId="36" xfId="24" applyFont="1" applyFill="1" applyBorder="1" applyAlignment="1">
      <alignment horizontal="left" vertical="center" wrapText="1"/>
    </xf>
    <xf numFmtId="9" fontId="42" fillId="0" borderId="34" xfId="24" applyNumberFormat="1" applyFont="1" applyBorder="1">
      <alignment vertical="center"/>
    </xf>
    <xf numFmtId="9" fontId="42" fillId="0" borderId="62" xfId="24" applyNumberFormat="1" applyFont="1" applyBorder="1">
      <alignment vertical="center"/>
    </xf>
    <xf numFmtId="0" fontId="51" fillId="6" borderId="36" xfId="24" applyFont="1" applyFill="1" applyBorder="1">
      <alignment vertical="center"/>
    </xf>
    <xf numFmtId="178" fontId="51" fillId="0" borderId="34" xfId="24" applyNumberFormat="1" applyFont="1" applyBorder="1">
      <alignment vertical="center"/>
    </xf>
    <xf numFmtId="178" fontId="51" fillId="0" borderId="62" xfId="24" applyNumberFormat="1" applyFont="1" applyBorder="1">
      <alignment vertical="center"/>
    </xf>
    <xf numFmtId="0" fontId="42" fillId="2" borderId="58" xfId="24" applyFont="1" applyFill="1" applyBorder="1" applyAlignment="1">
      <alignment horizontal="left" vertical="center" wrapText="1"/>
    </xf>
    <xf numFmtId="9" fontId="42" fillId="0" borderId="8" xfId="24" applyNumberFormat="1" applyFont="1" applyBorder="1">
      <alignment vertical="center"/>
    </xf>
    <xf numFmtId="9" fontId="42" fillId="0" borderId="9" xfId="24" applyNumberFormat="1" applyFont="1" applyBorder="1">
      <alignment vertical="center"/>
    </xf>
    <xf numFmtId="0" fontId="51" fillId="6" borderId="58" xfId="24" applyFont="1" applyFill="1" applyBorder="1">
      <alignment vertical="center"/>
    </xf>
    <xf numFmtId="178" fontId="51" fillId="0" borderId="8" xfId="24" applyNumberFormat="1" applyFont="1" applyBorder="1">
      <alignment vertical="center"/>
    </xf>
    <xf numFmtId="178" fontId="51" fillId="0" borderId="9" xfId="24" applyNumberFormat="1" applyFont="1" applyBorder="1">
      <alignment vertical="center"/>
    </xf>
    <xf numFmtId="0" fontId="50" fillId="0" borderId="0" xfId="24" applyFont="1" applyAlignment="1">
      <alignment vertical="center" wrapText="1"/>
    </xf>
    <xf numFmtId="0" fontId="42" fillId="0" borderId="0" xfId="24" applyFont="1">
      <alignment vertical="center"/>
    </xf>
    <xf numFmtId="0" fontId="42" fillId="2" borderId="45" xfId="24" applyFont="1" applyFill="1" applyBorder="1" applyAlignment="1">
      <alignment horizontal="left" vertical="center" wrapText="1"/>
    </xf>
    <xf numFmtId="9" fontId="42" fillId="0" borderId="10" xfId="24" applyNumberFormat="1" applyFont="1" applyBorder="1">
      <alignment vertical="center"/>
    </xf>
    <xf numFmtId="9" fontId="42" fillId="0" borderId="12" xfId="24" applyNumberFormat="1" applyFont="1" applyBorder="1">
      <alignment vertical="center"/>
    </xf>
    <xf numFmtId="0" fontId="51" fillId="6" borderId="45" xfId="24" applyFont="1" applyFill="1" applyBorder="1">
      <alignment vertical="center"/>
    </xf>
    <xf numFmtId="178" fontId="51" fillId="0" borderId="10" xfId="24" applyNumberFormat="1" applyFont="1" applyBorder="1">
      <alignment vertical="center"/>
    </xf>
    <xf numFmtId="178" fontId="51" fillId="0" borderId="12" xfId="24" applyNumberFormat="1" applyFont="1" applyBorder="1">
      <alignment vertical="center"/>
    </xf>
    <xf numFmtId="184" fontId="52" fillId="7" borderId="27" xfId="24" applyNumberFormat="1" applyFont="1" applyFill="1" applyBorder="1" applyAlignment="1">
      <alignment horizontal="right" vertical="center"/>
    </xf>
    <xf numFmtId="9" fontId="6" fillId="0" borderId="0" xfId="24" applyNumberFormat="1">
      <alignment vertical="center"/>
    </xf>
    <xf numFmtId="184" fontId="52" fillId="7" borderId="62" xfId="24" applyNumberFormat="1" applyFont="1" applyFill="1" applyBorder="1" applyAlignment="1">
      <alignment horizontal="right" vertical="center"/>
    </xf>
    <xf numFmtId="184" fontId="52" fillId="7" borderId="14" xfId="24" applyNumberFormat="1" applyFont="1" applyFill="1" applyBorder="1" applyAlignment="1">
      <alignment horizontal="right" vertical="center"/>
    </xf>
    <xf numFmtId="184" fontId="52" fillId="7" borderId="22" xfId="24" applyNumberFormat="1" applyFont="1" applyFill="1" applyBorder="1" applyAlignment="1">
      <alignment horizontal="right" vertical="center"/>
    </xf>
    <xf numFmtId="0" fontId="132" fillId="0" borderId="0" xfId="24" applyFont="1">
      <alignment vertical="center"/>
    </xf>
    <xf numFmtId="177" fontId="105" fillId="4" borderId="2" xfId="23" applyNumberFormat="1" applyFont="1" applyFill="1" applyBorder="1" applyAlignment="1">
      <alignment horizontal="center" vertical="center" wrapText="1"/>
    </xf>
    <xf numFmtId="177" fontId="105" fillId="2" borderId="2" xfId="23" applyNumberFormat="1" applyFont="1" applyFill="1" applyBorder="1" applyAlignment="1">
      <alignment horizontal="center" vertical="center" wrapText="1"/>
    </xf>
    <xf numFmtId="0" fontId="52" fillId="0" borderId="1" xfId="24" applyFont="1" applyBorder="1">
      <alignment vertical="center"/>
    </xf>
    <xf numFmtId="177" fontId="109" fillId="18" borderId="1" xfId="23" applyNumberFormat="1" applyFont="1" applyFill="1" applyBorder="1" applyAlignment="1">
      <alignment horizontal="right" vertical="center"/>
    </xf>
    <xf numFmtId="177" fontId="52" fillId="0" borderId="1" xfId="24" applyNumberFormat="1" applyFont="1" applyBorder="1">
      <alignment vertical="center"/>
    </xf>
    <xf numFmtId="0" fontId="51" fillId="0" borderId="1" xfId="24" applyFont="1" applyBorder="1">
      <alignment vertical="center"/>
    </xf>
    <xf numFmtId="0" fontId="6" fillId="0" borderId="0" xfId="26">
      <alignment vertical="center"/>
    </xf>
    <xf numFmtId="0" fontId="41" fillId="0" borderId="0" xfId="26" applyFont="1">
      <alignment vertical="center"/>
    </xf>
    <xf numFmtId="10" fontId="6" fillId="0" borderId="0" xfId="26" applyNumberFormat="1">
      <alignment vertical="center"/>
    </xf>
    <xf numFmtId="38" fontId="0" fillId="0" borderId="0" xfId="27" applyFont="1">
      <alignment vertical="center"/>
    </xf>
    <xf numFmtId="0" fontId="73" fillId="0" borderId="0" xfId="26" applyFont="1">
      <alignment vertical="center"/>
    </xf>
    <xf numFmtId="0" fontId="39" fillId="0" borderId="0" xfId="26" applyFont="1">
      <alignment vertical="center"/>
    </xf>
    <xf numFmtId="3" fontId="6" fillId="0" borderId="0" xfId="26" applyNumberFormat="1">
      <alignment vertical="center"/>
    </xf>
    <xf numFmtId="0" fontId="41" fillId="2" borderId="1" xfId="26" applyFont="1" applyFill="1" applyBorder="1" applyAlignment="1">
      <alignment horizontal="center" vertical="center" wrapText="1"/>
    </xf>
    <xf numFmtId="0" fontId="42" fillId="2" borderId="1" xfId="26" applyFont="1" applyFill="1" applyBorder="1" applyAlignment="1">
      <alignment horizontal="center" vertical="center"/>
    </xf>
    <xf numFmtId="0" fontId="74" fillId="2" borderId="1" xfId="26" applyFont="1" applyFill="1" applyBorder="1" applyAlignment="1">
      <alignment horizontal="center" vertical="center"/>
    </xf>
    <xf numFmtId="38" fontId="6" fillId="0" borderId="0" xfId="20" applyFont="1">
      <alignment vertical="center"/>
    </xf>
    <xf numFmtId="38" fontId="6" fillId="0" borderId="0" xfId="26" applyNumberFormat="1">
      <alignment vertical="center"/>
    </xf>
    <xf numFmtId="0" fontId="41" fillId="2" borderId="1" xfId="26" applyFont="1" applyFill="1" applyBorder="1" applyAlignment="1">
      <alignment vertical="center" wrapText="1"/>
    </xf>
    <xf numFmtId="38" fontId="0" fillId="0" borderId="1" xfId="27" applyFont="1" applyFill="1" applyBorder="1">
      <alignment vertical="center"/>
    </xf>
    <xf numFmtId="3" fontId="6" fillId="0" borderId="0" xfId="26" applyNumberFormat="1" applyFill="1">
      <alignment vertical="center"/>
    </xf>
    <xf numFmtId="38" fontId="6" fillId="2" borderId="1" xfId="26" applyNumberFormat="1" applyFill="1" applyBorder="1">
      <alignment vertical="center"/>
    </xf>
    <xf numFmtId="0" fontId="42" fillId="2" borderId="1" xfId="26" applyFont="1" applyFill="1" applyBorder="1" applyAlignment="1">
      <alignment vertical="center" wrapText="1"/>
    </xf>
    <xf numFmtId="38" fontId="0" fillId="2" borderId="1" xfId="27" applyFont="1" applyFill="1" applyBorder="1">
      <alignment vertical="center"/>
    </xf>
    <xf numFmtId="0" fontId="6" fillId="2" borderId="1" xfId="26" applyFill="1" applyBorder="1" applyAlignment="1">
      <alignment vertical="center" wrapText="1"/>
    </xf>
    <xf numFmtId="0" fontId="6" fillId="2" borderId="1" xfId="26" applyFill="1" applyBorder="1">
      <alignment vertical="center"/>
    </xf>
    <xf numFmtId="0" fontId="6" fillId="2" borderId="1" xfId="26" applyFont="1" applyFill="1" applyBorder="1">
      <alignment vertical="center"/>
    </xf>
    <xf numFmtId="38" fontId="0" fillId="0" borderId="1" xfId="27" applyFont="1" applyBorder="1">
      <alignment vertical="center"/>
    </xf>
    <xf numFmtId="38" fontId="6" fillId="0" borderId="1" xfId="26" applyNumberFormat="1" applyBorder="1">
      <alignment vertical="center"/>
    </xf>
    <xf numFmtId="0" fontId="60" fillId="0" borderId="0" xfId="19" applyFont="1" applyAlignment="1">
      <alignment horizontal="center" vertical="center"/>
    </xf>
    <xf numFmtId="0" fontId="60" fillId="0" borderId="0" xfId="19" applyFont="1" applyAlignment="1">
      <alignment vertical="center" wrapText="1"/>
    </xf>
    <xf numFmtId="38" fontId="60" fillId="0" borderId="0" xfId="20" applyFont="1" applyAlignment="1">
      <alignment vertical="center"/>
    </xf>
    <xf numFmtId="184" fontId="60" fillId="0" borderId="0" xfId="21" applyNumberFormat="1" applyFont="1" applyAlignment="1">
      <alignment vertical="center"/>
    </xf>
    <xf numFmtId="0" fontId="61" fillId="0" borderId="0" xfId="19" applyFont="1" applyAlignment="1">
      <alignment vertical="center" wrapText="1"/>
    </xf>
    <xf numFmtId="184" fontId="61" fillId="0" borderId="0" xfId="19" applyNumberFormat="1" applyFont="1" applyAlignment="1">
      <alignment horizontal="right" vertical="center"/>
    </xf>
    <xf numFmtId="38" fontId="61" fillId="0" borderId="0" xfId="20" applyFont="1" applyAlignment="1">
      <alignment vertical="center" wrapText="1"/>
    </xf>
    <xf numFmtId="0" fontId="41" fillId="19" borderId="1" xfId="23" applyFont="1" applyFill="1" applyBorder="1">
      <alignment vertical="center"/>
    </xf>
    <xf numFmtId="0" fontId="6" fillId="19" borderId="1" xfId="23" applyFill="1" applyBorder="1" applyAlignment="1">
      <alignment horizontal="center" vertical="center"/>
    </xf>
    <xf numFmtId="0" fontId="44" fillId="19" borderId="1" xfId="23" applyFont="1" applyFill="1" applyBorder="1" applyAlignment="1">
      <alignment horizontal="center" vertical="center"/>
    </xf>
    <xf numFmtId="38" fontId="60" fillId="2" borderId="1" xfId="20" applyFont="1" applyFill="1" applyBorder="1" applyAlignment="1">
      <alignment horizontal="center" vertical="center"/>
    </xf>
    <xf numFmtId="184" fontId="61" fillId="2" borderId="1" xfId="19" applyNumberFormat="1" applyFont="1" applyFill="1" applyBorder="1" applyAlignment="1">
      <alignment horizontal="center" vertical="center"/>
    </xf>
    <xf numFmtId="0" fontId="42" fillId="19" borderId="1" xfId="23" applyFont="1" applyFill="1" applyBorder="1" applyAlignment="1">
      <alignment vertical="center" wrapText="1"/>
    </xf>
    <xf numFmtId="3" fontId="50" fillId="0" borderId="1" xfId="23" applyNumberFormat="1" applyFont="1" applyBorder="1">
      <alignment vertical="center"/>
    </xf>
    <xf numFmtId="185" fontId="38" fillId="0" borderId="1" xfId="20" applyNumberFormat="1" applyFont="1" applyBorder="1" applyAlignment="1">
      <alignment vertical="center"/>
    </xf>
    <xf numFmtId="186" fontId="38" fillId="0" borderId="1" xfId="19" applyNumberFormat="1" applyFont="1" applyBorder="1" applyAlignment="1">
      <alignment horizontal="right" vertical="center"/>
    </xf>
    <xf numFmtId="38" fontId="42" fillId="19" borderId="1" xfId="28" applyFont="1" applyFill="1" applyBorder="1" applyAlignment="1">
      <alignment vertical="center" wrapText="1"/>
    </xf>
    <xf numFmtId="38" fontId="50" fillId="0" borderId="1" xfId="28" applyFont="1" applyBorder="1">
      <alignment vertical="center"/>
    </xf>
    <xf numFmtId="0" fontId="41" fillId="19" borderId="1" xfId="23" applyFont="1" applyFill="1" applyBorder="1" applyAlignment="1">
      <alignment horizontal="center" vertical="center"/>
    </xf>
    <xf numFmtId="10" fontId="42" fillId="0" borderId="14" xfId="7" applyNumberFormat="1" applyFont="1" applyBorder="1">
      <alignment vertical="center"/>
    </xf>
    <xf numFmtId="10" fontId="42" fillId="0" borderId="9" xfId="7" applyNumberFormat="1" applyFont="1" applyBorder="1">
      <alignment vertical="center"/>
    </xf>
    <xf numFmtId="10" fontId="42" fillId="0" borderId="32" xfId="7" applyNumberFormat="1" applyFont="1" applyBorder="1">
      <alignment vertical="center"/>
    </xf>
    <xf numFmtId="0" fontId="57" fillId="7" borderId="42" xfId="24" applyFont="1" applyFill="1" applyBorder="1" applyAlignment="1">
      <alignment horizontal="center" vertical="center"/>
    </xf>
    <xf numFmtId="0" fontId="57" fillId="7" borderId="57" xfId="24" applyFont="1" applyFill="1" applyBorder="1" applyAlignment="1">
      <alignment horizontal="center" vertical="center"/>
    </xf>
    <xf numFmtId="0" fontId="42" fillId="19" borderId="1" xfId="23" applyFont="1" applyFill="1" applyBorder="1" applyAlignment="1">
      <alignment horizontal="left" vertical="center" wrapText="1"/>
    </xf>
    <xf numFmtId="38" fontId="42" fillId="19" borderId="1" xfId="28" applyFont="1" applyFill="1" applyBorder="1" applyAlignment="1">
      <alignment horizontal="left" vertical="center" wrapText="1"/>
    </xf>
    <xf numFmtId="38" fontId="51" fillId="19" borderId="1" xfId="28" applyFont="1" applyFill="1" applyBorder="1" applyAlignment="1">
      <alignment horizontal="left" vertical="center" wrapText="1"/>
    </xf>
    <xf numFmtId="38" fontId="60" fillId="2" borderId="47" xfId="2" applyFont="1" applyFill="1" applyBorder="1" applyAlignment="1">
      <alignment horizontal="center" vertical="center" wrapText="1"/>
    </xf>
    <xf numFmtId="38" fontId="6" fillId="0" borderId="0" xfId="2" applyFont="1">
      <alignment vertical="center"/>
    </xf>
    <xf numFmtId="178" fontId="42" fillId="5" borderId="11" xfId="24" applyNumberFormat="1" applyFont="1" applyFill="1" applyBorder="1">
      <alignment vertical="center"/>
    </xf>
    <xf numFmtId="184" fontId="42" fillId="5" borderId="12" xfId="24" applyNumberFormat="1" applyFont="1" applyFill="1" applyBorder="1">
      <alignment vertical="center"/>
    </xf>
    <xf numFmtId="0" fontId="5" fillId="0" borderId="0" xfId="7" applyFont="1">
      <alignment vertical="center"/>
    </xf>
    <xf numFmtId="0" fontId="16" fillId="0" borderId="0" xfId="7" applyAlignment="1">
      <alignment horizontal="right" vertical="center"/>
    </xf>
    <xf numFmtId="0" fontId="5" fillId="0" borderId="0" xfId="7" applyFont="1" applyAlignment="1">
      <alignment horizontal="right" vertical="center"/>
    </xf>
    <xf numFmtId="0" fontId="134" fillId="0" borderId="0" xfId="26" applyFont="1" applyAlignment="1">
      <alignment horizontal="right" vertical="center"/>
    </xf>
    <xf numFmtId="0" fontId="68" fillId="0" borderId="0" xfId="26" applyFont="1" applyAlignment="1">
      <alignment horizontal="right" vertical="center"/>
    </xf>
    <xf numFmtId="184" fontId="42" fillId="5" borderId="32" xfId="7" applyNumberFormat="1" applyFont="1" applyFill="1" applyBorder="1" applyAlignment="1">
      <alignment horizontal="center" vertical="center"/>
    </xf>
    <xf numFmtId="184" fontId="42" fillId="5" borderId="9" xfId="7" applyNumberFormat="1" applyFont="1" applyFill="1" applyBorder="1">
      <alignment vertical="center"/>
    </xf>
    <xf numFmtId="184" fontId="42" fillId="5" borderId="32" xfId="7" applyNumberFormat="1" applyFont="1" applyFill="1" applyBorder="1" applyAlignment="1">
      <alignment horizontal="right" vertical="center"/>
    </xf>
    <xf numFmtId="184" fontId="42" fillId="5" borderId="57" xfId="7" applyNumberFormat="1" applyFont="1" applyFill="1" applyBorder="1">
      <alignment vertical="center"/>
    </xf>
    <xf numFmtId="184" fontId="42" fillId="5" borderId="14" xfId="7" applyNumberFormat="1" applyFont="1" applyFill="1" applyBorder="1">
      <alignment vertical="center"/>
    </xf>
    <xf numFmtId="184" fontId="42" fillId="5" borderId="32" xfId="7" applyNumberFormat="1" applyFont="1" applyFill="1" applyBorder="1">
      <alignment vertical="center"/>
    </xf>
    <xf numFmtId="0" fontId="135" fillId="2" borderId="48" xfId="0" applyFont="1" applyFill="1" applyBorder="1" applyAlignment="1">
      <alignment horizontal="center" vertical="center"/>
    </xf>
    <xf numFmtId="0" fontId="135" fillId="2" borderId="58" xfId="0" applyFont="1" applyFill="1" applyBorder="1" applyAlignment="1">
      <alignment horizontal="center" vertical="center"/>
    </xf>
    <xf numFmtId="0" fontId="135" fillId="2" borderId="45" xfId="0" applyFont="1" applyFill="1" applyBorder="1" applyAlignment="1">
      <alignment horizontal="center" vertical="center"/>
    </xf>
    <xf numFmtId="0" fontId="60" fillId="0" borderId="0" xfId="0" applyFont="1" applyAlignment="1">
      <alignment vertical="center"/>
    </xf>
    <xf numFmtId="0" fontId="60" fillId="0" borderId="0" xfId="0" applyFont="1" applyFill="1" applyAlignment="1">
      <alignment vertical="center"/>
    </xf>
    <xf numFmtId="0" fontId="60" fillId="0" borderId="10" xfId="0" applyFont="1" applyBorder="1" applyAlignment="1">
      <alignment vertical="center" wrapText="1"/>
    </xf>
    <xf numFmtId="0" fontId="115" fillId="0" borderId="10" xfId="0" applyFont="1" applyBorder="1" applyAlignment="1">
      <alignment vertical="center" wrapText="1"/>
    </xf>
    <xf numFmtId="0" fontId="64" fillId="0" borderId="7" xfId="0" applyFont="1" applyBorder="1" applyAlignment="1">
      <alignment vertical="center" wrapText="1"/>
    </xf>
    <xf numFmtId="0" fontId="64" fillId="0" borderId="46" xfId="0" applyFont="1" applyBorder="1" applyAlignment="1">
      <alignment vertical="center" wrapText="1"/>
    </xf>
    <xf numFmtId="0" fontId="64" fillId="0" borderId="8" xfId="0" applyFont="1" applyBorder="1" applyAlignment="1">
      <alignment vertical="center" wrapText="1"/>
    </xf>
    <xf numFmtId="185" fontId="60" fillId="0" borderId="0" xfId="6" applyNumberFormat="1" applyFont="1" applyAlignment="1">
      <alignment vertical="center"/>
    </xf>
    <xf numFmtId="185" fontId="31" fillId="0" borderId="0" xfId="0" applyNumberFormat="1" applyFont="1" applyFill="1" applyBorder="1" applyAlignment="1" applyProtection="1">
      <alignment horizontal="left" vertical="center"/>
    </xf>
    <xf numFmtId="185" fontId="60" fillId="2" borderId="12" xfId="6" applyNumberFormat="1" applyFont="1" applyFill="1" applyBorder="1" applyAlignment="1">
      <alignment horizontal="center" vertical="center"/>
    </xf>
    <xf numFmtId="185" fontId="60" fillId="2" borderId="32" xfId="6" applyNumberFormat="1" applyFont="1" applyFill="1" applyBorder="1" applyAlignment="1">
      <alignment horizontal="center" vertical="center"/>
    </xf>
    <xf numFmtId="185" fontId="60" fillId="0" borderId="9" xfId="6" applyNumberFormat="1" applyFont="1" applyBorder="1" applyAlignment="1">
      <alignment vertical="center"/>
    </xf>
    <xf numFmtId="185" fontId="61" fillId="0" borderId="0" xfId="0" applyNumberFormat="1" applyFont="1" applyAlignment="1">
      <alignment horizontal="right" vertical="center"/>
    </xf>
    <xf numFmtId="185" fontId="61" fillId="2" borderId="47" xfId="0" applyNumberFormat="1" applyFont="1" applyFill="1" applyBorder="1" applyAlignment="1" applyProtection="1">
      <alignment horizontal="center" vertical="center"/>
    </xf>
    <xf numFmtId="185" fontId="61" fillId="2" borderId="64" xfId="0" applyNumberFormat="1" applyFont="1" applyFill="1" applyBorder="1" applyAlignment="1" applyProtection="1">
      <alignment horizontal="center" vertical="center"/>
    </xf>
    <xf numFmtId="185" fontId="61" fillId="2" borderId="12" xfId="0" applyNumberFormat="1" applyFont="1" applyFill="1" applyBorder="1" applyAlignment="1" applyProtection="1">
      <alignment horizontal="center" vertical="center"/>
    </xf>
    <xf numFmtId="185" fontId="61" fillId="2" borderId="32" xfId="0" applyNumberFormat="1" applyFont="1" applyFill="1" applyBorder="1" applyAlignment="1" applyProtection="1">
      <alignment horizontal="center" vertical="center"/>
    </xf>
    <xf numFmtId="185" fontId="134" fillId="0" borderId="0" xfId="26" applyNumberFormat="1" applyFont="1" applyAlignment="1">
      <alignment horizontal="right" vertical="center"/>
    </xf>
    <xf numFmtId="185" fontId="60" fillId="0" borderId="0" xfId="0" applyNumberFormat="1" applyFont="1" applyAlignment="1">
      <alignment horizontal="center" vertical="center"/>
    </xf>
    <xf numFmtId="38" fontId="137" fillId="0" borderId="50" xfId="2" applyFont="1" applyBorder="1" applyAlignment="1">
      <alignment vertical="center"/>
    </xf>
    <xf numFmtId="38" fontId="77" fillId="0" borderId="1" xfId="2" applyFont="1" applyBorder="1" applyAlignment="1">
      <alignment vertical="center"/>
    </xf>
    <xf numFmtId="38" fontId="77" fillId="0" borderId="11" xfId="2" applyFont="1" applyBorder="1" applyAlignment="1">
      <alignment vertical="center"/>
    </xf>
    <xf numFmtId="38" fontId="77" fillId="0" borderId="50" xfId="2" applyFont="1" applyBorder="1" applyAlignment="1">
      <alignment vertical="center"/>
    </xf>
    <xf numFmtId="38" fontId="77" fillId="0" borderId="1" xfId="2" applyFont="1" applyFill="1" applyBorder="1" applyAlignment="1">
      <alignment vertical="center"/>
    </xf>
    <xf numFmtId="38" fontId="77" fillId="0" borderId="11" xfId="2" applyFont="1" applyFill="1" applyBorder="1" applyAlignment="1">
      <alignment vertical="center"/>
    </xf>
    <xf numFmtId="38" fontId="104" fillId="0" borderId="1" xfId="2" applyFont="1" applyFill="1" applyBorder="1" applyAlignment="1" applyProtection="1">
      <alignment vertical="center" wrapText="1"/>
    </xf>
    <xf numFmtId="38" fontId="104" fillId="0" borderId="11" xfId="2" applyFont="1" applyFill="1" applyBorder="1" applyAlignment="1" applyProtection="1">
      <alignment vertical="center" wrapText="1"/>
    </xf>
    <xf numFmtId="38" fontId="56" fillId="0" borderId="1" xfId="2" applyFont="1" applyFill="1" applyBorder="1" applyAlignment="1" applyProtection="1">
      <alignment vertical="center" wrapText="1"/>
    </xf>
    <xf numFmtId="38" fontId="83" fillId="0" borderId="1" xfId="2" applyFont="1" applyFill="1" applyBorder="1" applyAlignment="1" applyProtection="1">
      <alignment vertical="center" wrapText="1"/>
    </xf>
    <xf numFmtId="38" fontId="83" fillId="0" borderId="1" xfId="2" applyFont="1" applyFill="1" applyBorder="1" applyAlignment="1">
      <alignment vertical="center"/>
    </xf>
    <xf numFmtId="38" fontId="137" fillId="0" borderId="1" xfId="2" applyFont="1" applyFill="1" applyBorder="1" applyAlignment="1">
      <alignment vertical="center"/>
    </xf>
    <xf numFmtId="38" fontId="61" fillId="0" borderId="3" xfId="2" applyFont="1" applyFill="1" applyBorder="1" applyAlignment="1">
      <alignment vertical="center"/>
    </xf>
    <xf numFmtId="38" fontId="61" fillId="0" borderId="1" xfId="2" applyFont="1" applyFill="1" applyBorder="1" applyAlignment="1">
      <alignment vertical="center"/>
    </xf>
    <xf numFmtId="38" fontId="56" fillId="0" borderId="1" xfId="2" applyFont="1" applyFill="1" applyBorder="1" applyAlignment="1">
      <alignment vertical="center"/>
    </xf>
    <xf numFmtId="185" fontId="77" fillId="0" borderId="14" xfId="6" applyNumberFormat="1" applyFont="1" applyFill="1" applyBorder="1" applyAlignment="1">
      <alignment vertical="center"/>
    </xf>
    <xf numFmtId="185" fontId="77" fillId="0" borderId="9" xfId="6" applyNumberFormat="1" applyFont="1" applyFill="1" applyBorder="1" applyAlignment="1">
      <alignment vertical="center"/>
    </xf>
    <xf numFmtId="185" fontId="77" fillId="0" borderId="12" xfId="6" applyNumberFormat="1" applyFont="1" applyFill="1" applyBorder="1" applyAlignment="1">
      <alignment vertical="center"/>
    </xf>
    <xf numFmtId="185" fontId="56" fillId="0" borderId="5" xfId="0" applyNumberFormat="1" applyFont="1" applyFill="1" applyBorder="1" applyAlignment="1" applyProtection="1">
      <alignment horizontal="right" vertical="center" wrapText="1"/>
    </xf>
    <xf numFmtId="185" fontId="138" fillId="0" borderId="44" xfId="0" applyNumberFormat="1" applyFont="1" applyFill="1" applyBorder="1" applyAlignment="1" applyProtection="1">
      <alignment horizontal="right" vertical="center" wrapText="1"/>
    </xf>
    <xf numFmtId="185" fontId="138" fillId="0" borderId="5" xfId="0" applyNumberFormat="1" applyFont="1" applyFill="1" applyBorder="1" applyAlignment="1" applyProtection="1">
      <alignment horizontal="right" vertical="center" wrapText="1"/>
    </xf>
    <xf numFmtId="185" fontId="104" fillId="0" borderId="5" xfId="0" applyNumberFormat="1" applyFont="1" applyFill="1" applyBorder="1" applyAlignment="1" applyProtection="1">
      <alignment horizontal="right" vertical="center" wrapText="1"/>
    </xf>
    <xf numFmtId="185" fontId="138" fillId="0" borderId="47" xfId="0" applyNumberFormat="1" applyFont="1" applyFill="1" applyBorder="1" applyAlignment="1" applyProtection="1">
      <alignment horizontal="right" vertical="center" wrapText="1"/>
    </xf>
    <xf numFmtId="185" fontId="138" fillId="0" borderId="14" xfId="0" applyNumberFormat="1" applyFont="1" applyFill="1" applyBorder="1" applyAlignment="1" applyProtection="1">
      <alignment horizontal="right" vertical="center" wrapText="1"/>
    </xf>
    <xf numFmtId="185" fontId="138" fillId="0" borderId="9" xfId="0" applyNumberFormat="1" applyFont="1" applyFill="1" applyBorder="1" applyAlignment="1" applyProtection="1">
      <alignment horizontal="right" vertical="center" wrapText="1"/>
    </xf>
    <xf numFmtId="185" fontId="104" fillId="0" borderId="9" xfId="0" applyNumberFormat="1" applyFont="1" applyFill="1" applyBorder="1" applyAlignment="1" applyProtection="1">
      <alignment horizontal="right" vertical="center" wrapText="1"/>
    </xf>
    <xf numFmtId="185" fontId="138" fillId="0" borderId="12" xfId="0" applyNumberFormat="1" applyFont="1" applyFill="1" applyBorder="1" applyAlignment="1" applyProtection="1">
      <alignment horizontal="right" vertical="center" wrapText="1"/>
    </xf>
    <xf numFmtId="185" fontId="104" fillId="0" borderId="12" xfId="0" applyNumberFormat="1" applyFont="1" applyFill="1" applyBorder="1" applyAlignment="1" applyProtection="1">
      <alignment horizontal="right" vertical="center" wrapText="1"/>
    </xf>
    <xf numFmtId="185" fontId="77" fillId="0" borderId="62" xfId="6" applyNumberFormat="1" applyFont="1" applyBorder="1" applyAlignment="1">
      <alignment vertical="center"/>
    </xf>
    <xf numFmtId="185" fontId="77" fillId="0" borderId="9" xfId="6" applyNumberFormat="1" applyFont="1" applyBorder="1" applyAlignment="1">
      <alignment vertical="center"/>
    </xf>
    <xf numFmtId="185" fontId="77" fillId="0" borderId="12" xfId="6" applyNumberFormat="1" applyFont="1" applyBorder="1" applyAlignment="1">
      <alignment vertical="center"/>
    </xf>
    <xf numFmtId="185" fontId="104" fillId="0" borderId="51" xfId="0" applyNumberFormat="1" applyFont="1" applyBorder="1" applyAlignment="1">
      <alignment horizontal="right" vertical="center"/>
    </xf>
    <xf numFmtId="185" fontId="104" fillId="0" borderId="5" xfId="0" applyNumberFormat="1" applyFont="1" applyBorder="1" applyAlignment="1">
      <alignment horizontal="right" vertical="center"/>
    </xf>
    <xf numFmtId="185" fontId="104" fillId="0" borderId="47" xfId="0" applyNumberFormat="1" applyFont="1" applyBorder="1" applyAlignment="1">
      <alignment horizontal="right" vertical="center"/>
    </xf>
    <xf numFmtId="185" fontId="104" fillId="0" borderId="62" xfId="0" applyNumberFormat="1" applyFont="1" applyBorder="1" applyAlignment="1">
      <alignment horizontal="right" vertical="center"/>
    </xf>
    <xf numFmtId="185" fontId="104" fillId="0" borderId="9" xfId="0" applyNumberFormat="1" applyFont="1" applyBorder="1" applyAlignment="1">
      <alignment horizontal="right" vertical="center"/>
    </xf>
    <xf numFmtId="185" fontId="104" fillId="0" borderId="12" xfId="0" applyNumberFormat="1" applyFont="1" applyBorder="1" applyAlignment="1">
      <alignment horizontal="right" vertical="center"/>
    </xf>
    <xf numFmtId="0" fontId="115" fillId="0" borderId="8" xfId="0" applyFont="1" applyBorder="1" applyAlignment="1">
      <alignment vertical="center" wrapText="1"/>
    </xf>
    <xf numFmtId="0" fontId="114" fillId="0" borderId="8" xfId="0" applyFont="1" applyBorder="1" applyAlignment="1">
      <alignment vertical="center" wrapText="1"/>
    </xf>
    <xf numFmtId="38" fontId="137" fillId="0" borderId="1" xfId="2" applyFont="1" applyBorder="1" applyAlignment="1">
      <alignment vertical="center"/>
    </xf>
    <xf numFmtId="185" fontId="77" fillId="0" borderId="0" xfId="6" applyNumberFormat="1" applyFont="1" applyAlignment="1">
      <alignment vertical="center"/>
    </xf>
    <xf numFmtId="185" fontId="130" fillId="0" borderId="0" xfId="0" applyNumberFormat="1" applyFont="1" applyFill="1" applyBorder="1" applyAlignment="1" applyProtection="1">
      <alignment horizontal="left" vertical="center"/>
    </xf>
    <xf numFmtId="185" fontId="77" fillId="2" borderId="12" xfId="6" applyNumberFormat="1" applyFont="1" applyFill="1" applyBorder="1" applyAlignment="1">
      <alignment horizontal="center" vertical="center"/>
    </xf>
    <xf numFmtId="185" fontId="77" fillId="2" borderId="32" xfId="6" applyNumberFormat="1" applyFont="1" applyFill="1" applyBorder="1" applyAlignment="1">
      <alignment horizontal="center" vertical="center"/>
    </xf>
    <xf numFmtId="185" fontId="104" fillId="0" borderId="0" xfId="0" applyNumberFormat="1" applyFont="1" applyAlignment="1">
      <alignment horizontal="right" vertical="center"/>
    </xf>
    <xf numFmtId="185" fontId="104" fillId="2" borderId="47" xfId="0" applyNumberFormat="1" applyFont="1" applyFill="1" applyBorder="1" applyAlignment="1" applyProtection="1">
      <alignment horizontal="center" vertical="center"/>
    </xf>
    <xf numFmtId="185" fontId="104" fillId="0" borderId="44" xfId="0" applyNumberFormat="1" applyFont="1" applyFill="1" applyBorder="1" applyAlignment="1" applyProtection="1">
      <alignment horizontal="right" vertical="center" wrapText="1"/>
    </xf>
    <xf numFmtId="185" fontId="104" fillId="0" borderId="47" xfId="0" applyNumberFormat="1" applyFont="1" applyFill="1" applyBorder="1" applyAlignment="1" applyProtection="1">
      <alignment horizontal="right" vertical="center" wrapText="1"/>
    </xf>
    <xf numFmtId="185" fontId="104" fillId="2" borderId="64" xfId="0" applyNumberFormat="1" applyFont="1" applyFill="1" applyBorder="1" applyAlignment="1" applyProtection="1">
      <alignment horizontal="center" vertical="center"/>
    </xf>
    <xf numFmtId="185" fontId="104" fillId="2" borderId="12" xfId="0" applyNumberFormat="1" applyFont="1" applyFill="1" applyBorder="1" applyAlignment="1" applyProtection="1">
      <alignment horizontal="center" vertical="center"/>
    </xf>
    <xf numFmtId="185" fontId="104" fillId="0" borderId="14" xfId="0" applyNumberFormat="1" applyFont="1" applyFill="1" applyBorder="1" applyAlignment="1" applyProtection="1">
      <alignment horizontal="right" vertical="center" wrapText="1"/>
    </xf>
    <xf numFmtId="185" fontId="104" fillId="2" borderId="32" xfId="0" applyNumberFormat="1" applyFont="1" applyFill="1" applyBorder="1" applyAlignment="1" applyProtection="1">
      <alignment horizontal="center" vertical="center"/>
    </xf>
    <xf numFmtId="185" fontId="104" fillId="0" borderId="0" xfId="26" applyNumberFormat="1" applyFont="1" applyAlignment="1">
      <alignment horizontal="right" vertical="center"/>
    </xf>
    <xf numFmtId="185" fontId="77" fillId="0" borderId="0" xfId="0" applyNumberFormat="1" applyFont="1" applyAlignment="1">
      <alignment horizontal="center" vertical="center"/>
    </xf>
    <xf numFmtId="38" fontId="77" fillId="0" borderId="0" xfId="2" applyFont="1" applyAlignment="1">
      <alignment vertical="center"/>
    </xf>
    <xf numFmtId="38" fontId="104" fillId="0" borderId="0" xfId="2" applyFont="1" applyFill="1" applyAlignment="1">
      <alignment vertical="center"/>
    </xf>
    <xf numFmtId="38" fontId="137" fillId="0" borderId="3" xfId="2" applyFont="1" applyFill="1" applyBorder="1" applyAlignment="1">
      <alignment vertical="center"/>
    </xf>
    <xf numFmtId="38" fontId="137" fillId="0" borderId="11" xfId="2" applyFont="1" applyFill="1" applyBorder="1" applyAlignment="1">
      <alignment vertical="center"/>
    </xf>
    <xf numFmtId="38" fontId="56" fillId="0" borderId="3" xfId="2" applyFont="1" applyFill="1" applyBorder="1" applyAlignment="1" applyProtection="1">
      <alignment vertical="center" wrapText="1"/>
    </xf>
    <xf numFmtId="38" fontId="139" fillId="0" borderId="1" xfId="2" applyFont="1" applyFill="1" applyBorder="1" applyAlignment="1" applyProtection="1">
      <alignment vertical="center" wrapText="1"/>
    </xf>
    <xf numFmtId="38" fontId="139" fillId="0" borderId="11" xfId="2" applyFont="1" applyFill="1" applyBorder="1" applyAlignment="1" applyProtection="1">
      <alignment vertical="center" wrapText="1"/>
    </xf>
    <xf numFmtId="185" fontId="77" fillId="0" borderId="62" xfId="0" applyNumberFormat="1" applyFont="1" applyBorder="1" applyAlignment="1">
      <alignment horizontal="right" vertical="center"/>
    </xf>
    <xf numFmtId="185" fontId="77" fillId="0" borderId="9" xfId="0" applyNumberFormat="1" applyFont="1" applyBorder="1" applyAlignment="1">
      <alignment horizontal="right" vertical="center"/>
    </xf>
    <xf numFmtId="185" fontId="77" fillId="0" borderId="12" xfId="0" applyNumberFormat="1" applyFont="1" applyBorder="1" applyAlignment="1">
      <alignment horizontal="right" vertical="center"/>
    </xf>
    <xf numFmtId="185" fontId="77" fillId="0" borderId="51" xfId="0" applyNumberFormat="1" applyFont="1" applyBorder="1" applyAlignment="1">
      <alignment horizontal="right" vertical="center"/>
    </xf>
    <xf numFmtId="185" fontId="77" fillId="0" borderId="5" xfId="0" applyNumberFormat="1" applyFont="1" applyBorder="1" applyAlignment="1">
      <alignment horizontal="right" vertical="center"/>
    </xf>
    <xf numFmtId="185" fontId="77" fillId="0" borderId="47" xfId="0" applyNumberFormat="1" applyFont="1" applyBorder="1" applyAlignment="1">
      <alignment horizontal="right" vertical="center"/>
    </xf>
    <xf numFmtId="185" fontId="77" fillId="0" borderId="12" xfId="6" applyNumberFormat="1" applyFont="1" applyBorder="1" applyAlignment="1">
      <alignment horizontal="right" vertical="center"/>
    </xf>
    <xf numFmtId="185" fontId="77" fillId="0" borderId="62" xfId="6" applyNumberFormat="1" applyFont="1" applyBorder="1" applyAlignment="1">
      <alignment horizontal="right" vertical="center"/>
    </xf>
    <xf numFmtId="38" fontId="77" fillId="0" borderId="11" xfId="2" applyFont="1" applyBorder="1" applyAlignment="1">
      <alignment horizontal="right" vertical="center"/>
    </xf>
    <xf numFmtId="38" fontId="104" fillId="0" borderId="11" xfId="2" applyFont="1" applyBorder="1" applyAlignment="1">
      <alignment horizontal="right" vertical="center"/>
    </xf>
    <xf numFmtId="185" fontId="104" fillId="0" borderId="9" xfId="6" applyNumberFormat="1" applyFont="1" applyBorder="1" applyAlignment="1">
      <alignment horizontal="right" vertical="center"/>
    </xf>
    <xf numFmtId="0" fontId="46" fillId="2" borderId="105" xfId="11" applyFont="1" applyFill="1" applyBorder="1" applyAlignment="1">
      <alignment horizontal="center" vertical="center"/>
    </xf>
    <xf numFmtId="3" fontId="50" fillId="0" borderId="96" xfId="11" applyNumberFormat="1" applyFont="1" applyBorder="1">
      <alignment vertical="center"/>
    </xf>
    <xf numFmtId="3" fontId="50" fillId="0" borderId="106" xfId="11" applyNumberFormat="1" applyFont="1" applyBorder="1">
      <alignment vertical="center"/>
    </xf>
    <xf numFmtId="0" fontId="50" fillId="0" borderId="96" xfId="11" applyFont="1" applyBorder="1">
      <alignment vertical="center"/>
    </xf>
    <xf numFmtId="0" fontId="50" fillId="0" borderId="106" xfId="11" applyFont="1" applyBorder="1">
      <alignment vertical="center"/>
    </xf>
    <xf numFmtId="0" fontId="50" fillId="2" borderId="213" xfId="11" applyFont="1" applyFill="1" applyBorder="1" applyAlignment="1">
      <alignment horizontal="center" vertical="center"/>
    </xf>
    <xf numFmtId="0" fontId="50" fillId="0" borderId="214" xfId="11" applyFont="1" applyBorder="1">
      <alignment vertical="center"/>
    </xf>
    <xf numFmtId="0" fontId="50" fillId="0" borderId="215" xfId="11" applyFont="1" applyBorder="1">
      <alignment vertical="center"/>
    </xf>
    <xf numFmtId="0" fontId="50" fillId="2" borderId="216" xfId="11" applyFont="1" applyFill="1" applyBorder="1" applyAlignment="1">
      <alignment horizontal="center" vertical="center"/>
    </xf>
    <xf numFmtId="0" fontId="50" fillId="0" borderId="217" xfId="11" applyFont="1" applyBorder="1">
      <alignment vertical="center"/>
    </xf>
    <xf numFmtId="0" fontId="50" fillId="0" borderId="218" xfId="11" applyFont="1" applyBorder="1">
      <alignment vertical="center"/>
    </xf>
    <xf numFmtId="3" fontId="50" fillId="0" borderId="220" xfId="11" applyNumberFormat="1" applyFont="1" applyBorder="1">
      <alignment vertical="center"/>
    </xf>
    <xf numFmtId="3" fontId="50" fillId="0" borderId="221" xfId="11" applyNumberFormat="1" applyFont="1" applyBorder="1">
      <alignment vertical="center"/>
    </xf>
    <xf numFmtId="0" fontId="46" fillId="2" borderId="35" xfId="11" applyFont="1" applyFill="1" applyBorder="1" applyAlignment="1">
      <alignment horizontal="center" vertical="center"/>
    </xf>
    <xf numFmtId="0" fontId="46" fillId="2" borderId="77" xfId="11" applyFont="1" applyFill="1" applyBorder="1" applyAlignment="1">
      <alignment horizontal="center" vertical="center"/>
    </xf>
    <xf numFmtId="0" fontId="50" fillId="2" borderId="29" xfId="11" applyFont="1" applyFill="1" applyBorder="1" applyAlignment="1">
      <alignment horizontal="center" vertical="center"/>
    </xf>
    <xf numFmtId="0" fontId="50" fillId="2" borderId="30" xfId="11" applyFont="1" applyFill="1" applyBorder="1" applyAlignment="1">
      <alignment horizontal="center" vertical="center"/>
    </xf>
    <xf numFmtId="3" fontId="50" fillId="0" borderId="107" xfId="11" applyNumberFormat="1" applyFont="1" applyBorder="1">
      <alignment vertical="center"/>
    </xf>
    <xf numFmtId="0" fontId="50" fillId="0" borderId="107" xfId="11" applyFont="1" applyBorder="1">
      <alignment vertical="center"/>
    </xf>
    <xf numFmtId="0" fontId="50" fillId="0" borderId="222" xfId="11" applyFont="1" applyBorder="1">
      <alignment vertical="center"/>
    </xf>
    <xf numFmtId="0" fontId="50" fillId="0" borderId="223" xfId="11" applyFont="1" applyBorder="1">
      <alignment vertical="center"/>
    </xf>
    <xf numFmtId="0" fontId="50" fillId="2" borderId="35" xfId="11" applyFont="1" applyFill="1" applyBorder="1" applyAlignment="1">
      <alignment horizontal="center" vertical="center"/>
    </xf>
    <xf numFmtId="0" fontId="50" fillId="2" borderId="63" xfId="11" applyFont="1" applyFill="1" applyBorder="1" applyAlignment="1">
      <alignment horizontal="center" vertical="center"/>
    </xf>
    <xf numFmtId="38" fontId="50" fillId="0" borderId="107" xfId="2" applyFont="1" applyBorder="1">
      <alignment vertical="center"/>
    </xf>
    <xf numFmtId="0" fontId="46" fillId="2" borderId="213" xfId="11" applyFont="1" applyFill="1" applyBorder="1" applyAlignment="1">
      <alignment horizontal="center" vertical="center"/>
    </xf>
    <xf numFmtId="3" fontId="50" fillId="0" borderId="77" xfId="11" applyNumberFormat="1" applyFont="1" applyBorder="1">
      <alignment vertical="center"/>
    </xf>
    <xf numFmtId="3" fontId="50" fillId="0" borderId="29" xfId="11" applyNumberFormat="1" applyFont="1" applyBorder="1">
      <alignment vertical="center"/>
    </xf>
    <xf numFmtId="0" fontId="46" fillId="2" borderId="219" xfId="11" applyFont="1" applyFill="1" applyBorder="1" applyAlignment="1">
      <alignment horizontal="center" vertical="center"/>
    </xf>
    <xf numFmtId="3" fontId="50" fillId="0" borderId="224" xfId="11" applyNumberFormat="1" applyFont="1" applyBorder="1">
      <alignment vertical="center"/>
    </xf>
    <xf numFmtId="3" fontId="50" fillId="0" borderId="19" xfId="11" applyNumberFormat="1" applyFont="1" applyBorder="1">
      <alignment vertical="center"/>
    </xf>
    <xf numFmtId="3" fontId="50" fillId="0" borderId="4" xfId="11" applyNumberFormat="1" applyFont="1" applyBorder="1">
      <alignment vertical="center"/>
    </xf>
    <xf numFmtId="0" fontId="50" fillId="0" borderId="220" xfId="11" applyFont="1" applyBorder="1">
      <alignment vertical="center"/>
    </xf>
    <xf numFmtId="0" fontId="50" fillId="0" borderId="221" xfId="11" applyFont="1" applyBorder="1">
      <alignment vertical="center"/>
    </xf>
    <xf numFmtId="0" fontId="12" fillId="0" borderId="221" xfId="11" applyBorder="1">
      <alignment vertical="center"/>
    </xf>
    <xf numFmtId="0" fontId="50" fillId="0" borderId="224" xfId="11" applyFont="1" applyBorder="1">
      <alignment vertical="center"/>
    </xf>
    <xf numFmtId="3" fontId="50" fillId="0" borderId="30" xfId="11" applyNumberFormat="1" applyFont="1" applyBorder="1">
      <alignment vertical="center"/>
    </xf>
    <xf numFmtId="0" fontId="5" fillId="2" borderId="1" xfId="11" applyFont="1" applyFill="1" applyBorder="1" applyAlignment="1">
      <alignment horizontal="right" vertical="center"/>
    </xf>
    <xf numFmtId="0" fontId="5" fillId="2" borderId="1" xfId="11" applyFont="1" applyFill="1" applyBorder="1" applyAlignment="1">
      <alignment horizontal="center" vertical="center"/>
    </xf>
    <xf numFmtId="3" fontId="46" fillId="2" borderId="1" xfId="11" applyNumberFormat="1" applyFont="1" applyFill="1" applyBorder="1" applyAlignment="1">
      <alignment horizontal="center" vertical="center"/>
    </xf>
    <xf numFmtId="3" fontId="50" fillId="0" borderId="22" xfId="11" applyNumberFormat="1" applyFont="1" applyBorder="1">
      <alignment vertical="center"/>
    </xf>
    <xf numFmtId="0" fontId="5" fillId="0" borderId="0" xfId="11" applyFont="1" applyAlignment="1">
      <alignment horizontal="right" vertical="center"/>
    </xf>
    <xf numFmtId="0" fontId="61" fillId="0" borderId="39" xfId="0" applyNumberFormat="1" applyFont="1" applyFill="1" applyBorder="1" applyAlignment="1" applyProtection="1">
      <alignment horizontal="center" vertical="center" wrapText="1"/>
    </xf>
    <xf numFmtId="0" fontId="61" fillId="0" borderId="40" xfId="0" applyNumberFormat="1" applyFont="1" applyFill="1" applyBorder="1" applyAlignment="1" applyProtection="1">
      <alignment horizontal="center" vertical="center" wrapText="1"/>
    </xf>
    <xf numFmtId="0" fontId="35" fillId="0" borderId="42" xfId="0" applyNumberFormat="1" applyFont="1" applyFill="1" applyBorder="1" applyAlignment="1" applyProtection="1">
      <alignment horizontal="center" vertical="center" wrapText="1"/>
    </xf>
    <xf numFmtId="38" fontId="61" fillId="0" borderId="57" xfId="2" applyFont="1" applyBorder="1" applyAlignment="1">
      <alignment horizontal="center" vertical="center"/>
    </xf>
    <xf numFmtId="0" fontId="102" fillId="0" borderId="39" xfId="0" applyFont="1" applyBorder="1" applyAlignment="1">
      <alignment horizontal="center" vertical="center"/>
    </xf>
    <xf numFmtId="0" fontId="61" fillId="0" borderId="36" xfId="0" applyNumberFormat="1" applyFont="1" applyFill="1" applyBorder="1" applyAlignment="1" applyProtection="1">
      <alignment horizontal="center" vertical="center" wrapText="1"/>
    </xf>
    <xf numFmtId="177" fontId="138" fillId="0" borderId="13" xfId="0" applyNumberFormat="1" applyFont="1" applyFill="1" applyBorder="1" applyAlignment="1" applyProtection="1">
      <alignment vertical="center" wrapText="1"/>
    </xf>
    <xf numFmtId="177" fontId="138" fillId="0" borderId="44" xfId="0" applyNumberFormat="1" applyFont="1" applyFill="1" applyBorder="1" applyAlignment="1" applyProtection="1">
      <alignment vertical="center" wrapText="1"/>
    </xf>
    <xf numFmtId="38" fontId="104" fillId="0" borderId="14" xfId="2" applyFont="1" applyBorder="1" applyAlignment="1">
      <alignment vertical="center"/>
    </xf>
    <xf numFmtId="0" fontId="61" fillId="0" borderId="58" xfId="0" applyNumberFormat="1" applyFont="1" applyFill="1" applyBorder="1" applyAlignment="1" applyProtection="1">
      <alignment horizontal="center" vertical="center" wrapText="1"/>
    </xf>
    <xf numFmtId="177" fontId="138" fillId="0" borderId="8" xfId="0" applyNumberFormat="1" applyFont="1" applyFill="1" applyBorder="1" applyAlignment="1" applyProtection="1">
      <alignment vertical="center" wrapText="1"/>
    </xf>
    <xf numFmtId="177" fontId="138" fillId="0" borderId="5" xfId="0" applyNumberFormat="1" applyFont="1" applyFill="1" applyBorder="1" applyAlignment="1" applyProtection="1">
      <alignment vertical="center" wrapText="1"/>
    </xf>
    <xf numFmtId="38" fontId="104" fillId="0" borderId="9" xfId="2" applyFont="1" applyBorder="1" applyAlignment="1">
      <alignment vertical="center"/>
    </xf>
    <xf numFmtId="0" fontId="61" fillId="0" borderId="37" xfId="0" applyNumberFormat="1" applyFont="1" applyFill="1" applyBorder="1" applyAlignment="1" applyProtection="1">
      <alignment horizontal="center" vertical="center" wrapText="1"/>
    </xf>
    <xf numFmtId="177" fontId="138" fillId="0" borderId="31" xfId="0" applyNumberFormat="1" applyFont="1" applyFill="1" applyBorder="1" applyAlignment="1" applyProtection="1">
      <alignment vertical="center" wrapText="1"/>
    </xf>
    <xf numFmtId="177" fontId="138" fillId="0" borderId="64" xfId="0" applyNumberFormat="1" applyFont="1" applyFill="1" applyBorder="1" applyAlignment="1" applyProtection="1">
      <alignment vertical="center" wrapText="1"/>
    </xf>
    <xf numFmtId="38" fontId="104" fillId="0" borderId="32" xfId="2" applyFont="1" applyBorder="1" applyAlignment="1">
      <alignment vertical="center"/>
    </xf>
    <xf numFmtId="0" fontId="61" fillId="0" borderId="45" xfId="0" applyNumberFormat="1" applyFont="1" applyFill="1" applyBorder="1" applyAlignment="1" applyProtection="1">
      <alignment horizontal="center" vertical="center" wrapText="1"/>
    </xf>
    <xf numFmtId="38" fontId="104" fillId="0" borderId="10" xfId="2" applyFont="1" applyBorder="1" applyAlignment="1">
      <alignment vertical="center"/>
    </xf>
    <xf numFmtId="38" fontId="104" fillId="0" borderId="47" xfId="2" applyFont="1" applyBorder="1" applyAlignment="1">
      <alignment vertical="center"/>
    </xf>
    <xf numFmtId="38" fontId="104" fillId="0" borderId="12" xfId="2" applyFont="1" applyBorder="1" applyAlignment="1">
      <alignment vertical="center"/>
    </xf>
    <xf numFmtId="177" fontId="102" fillId="0" borderId="48" xfId="0" applyNumberFormat="1" applyFont="1" applyBorder="1" applyAlignment="1">
      <alignment horizontal="right" vertical="center"/>
    </xf>
    <xf numFmtId="177" fontId="102" fillId="0" borderId="58" xfId="0" applyNumberFormat="1" applyFont="1" applyBorder="1" applyAlignment="1">
      <alignment horizontal="right" vertical="center"/>
    </xf>
    <xf numFmtId="177" fontId="102" fillId="0" borderId="45" xfId="0" applyNumberFormat="1" applyFont="1" applyBorder="1" applyAlignment="1">
      <alignment horizontal="right" vertical="center"/>
    </xf>
    <xf numFmtId="185" fontId="47" fillId="0" borderId="0" xfId="0" applyNumberFormat="1" applyFont="1" applyAlignment="1">
      <alignment vertical="center"/>
    </xf>
    <xf numFmtId="185" fontId="47" fillId="0" borderId="0" xfId="0" applyNumberFormat="1" applyFont="1" applyBorder="1" applyAlignment="1">
      <alignment vertical="center"/>
    </xf>
    <xf numFmtId="185" fontId="47" fillId="0" borderId="0" xfId="0" applyNumberFormat="1" applyFont="1" applyAlignment="1">
      <alignment horizontal="right" vertical="center"/>
    </xf>
    <xf numFmtId="185" fontId="47" fillId="0" borderId="0" xfId="0" applyNumberFormat="1" applyFont="1" applyBorder="1" applyAlignment="1">
      <alignment horizontal="right" vertical="center"/>
    </xf>
    <xf numFmtId="0" fontId="61" fillId="0" borderId="0" xfId="0" applyFont="1" applyAlignment="1">
      <alignment horizontal="left" vertical="center" wrapText="1"/>
    </xf>
    <xf numFmtId="0" fontId="60" fillId="2" borderId="10" xfId="0" applyFont="1" applyFill="1" applyBorder="1" applyAlignment="1">
      <alignment horizontal="left" vertical="center" wrapText="1"/>
    </xf>
    <xf numFmtId="0" fontId="29" fillId="0" borderId="43" xfId="0" applyNumberFormat="1" applyFont="1" applyFill="1" applyBorder="1" applyAlignment="1" applyProtection="1">
      <alignment horizontal="left" vertical="center" wrapText="1"/>
    </xf>
    <xf numFmtId="0" fontId="29" fillId="0" borderId="7" xfId="0" applyNumberFormat="1" applyFont="1" applyFill="1" applyBorder="1" applyAlignment="1" applyProtection="1">
      <alignment horizontal="left" vertical="center" wrapText="1"/>
    </xf>
    <xf numFmtId="0" fontId="61" fillId="0" borderId="7" xfId="0" applyNumberFormat="1" applyFont="1" applyFill="1" applyBorder="1" applyAlignment="1" applyProtection="1">
      <alignment horizontal="left" vertical="center" wrapText="1"/>
    </xf>
    <xf numFmtId="0" fontId="29" fillId="0" borderId="46" xfId="0" applyNumberFormat="1" applyFont="1" applyFill="1" applyBorder="1" applyAlignment="1" applyProtection="1">
      <alignment horizontal="left" vertical="center" wrapText="1"/>
    </xf>
    <xf numFmtId="0" fontId="61" fillId="0" borderId="34" xfId="0" applyFont="1" applyBorder="1" applyAlignment="1">
      <alignment horizontal="left" vertical="center" wrapText="1"/>
    </xf>
    <xf numFmtId="0" fontId="61" fillId="0" borderId="8" xfId="0" applyFont="1" applyBorder="1" applyAlignment="1">
      <alignment horizontal="left" vertical="center" wrapText="1"/>
    </xf>
    <xf numFmtId="0" fontId="62" fillId="0" borderId="8" xfId="0" applyFont="1" applyBorder="1" applyAlignment="1">
      <alignment horizontal="left" vertical="center" wrapText="1"/>
    </xf>
    <xf numFmtId="0" fontId="61" fillId="0" borderId="10" xfId="0" applyFont="1" applyBorder="1" applyAlignment="1">
      <alignment horizontal="left" vertical="center" wrapText="1"/>
    </xf>
    <xf numFmtId="0" fontId="29" fillId="0" borderId="13" xfId="0" applyNumberFormat="1" applyFont="1" applyFill="1" applyBorder="1" applyAlignment="1" applyProtection="1">
      <alignment horizontal="left" vertical="center" wrapText="1"/>
    </xf>
    <xf numFmtId="0" fontId="29" fillId="0" borderId="8"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xf>
    <xf numFmtId="0" fontId="29" fillId="0" borderId="10" xfId="0" applyNumberFormat="1" applyFont="1" applyFill="1" applyBorder="1" applyAlignment="1" applyProtection="1">
      <alignment horizontal="left" vertical="center" wrapText="1"/>
    </xf>
    <xf numFmtId="0" fontId="62" fillId="0" borderId="10" xfId="0" applyFont="1" applyBorder="1" applyAlignment="1">
      <alignment horizontal="left" vertical="center" wrapText="1"/>
    </xf>
    <xf numFmtId="0" fontId="60" fillId="0" borderId="0" xfId="0" applyFont="1" applyAlignment="1">
      <alignment horizontal="left" vertical="center" wrapText="1"/>
    </xf>
    <xf numFmtId="0" fontId="60" fillId="0" borderId="13" xfId="0" applyFont="1" applyFill="1" applyBorder="1" applyAlignment="1">
      <alignment horizontal="left" vertical="center" wrapText="1"/>
    </xf>
    <xf numFmtId="0" fontId="60" fillId="0" borderId="8" xfId="0" applyFont="1" applyFill="1" applyBorder="1" applyAlignment="1">
      <alignment horizontal="left" vertical="center" wrapText="1"/>
    </xf>
    <xf numFmtId="0" fontId="60" fillId="0" borderId="10" xfId="0" applyFont="1" applyFill="1" applyBorder="1" applyAlignment="1">
      <alignment horizontal="left" vertical="center" wrapText="1"/>
    </xf>
    <xf numFmtId="38" fontId="60" fillId="0" borderId="0" xfId="2" applyFont="1" applyAlignment="1">
      <alignment horizontal="left" vertical="center"/>
    </xf>
    <xf numFmtId="0" fontId="60" fillId="0" borderId="49" xfId="0" applyFont="1" applyBorder="1" applyAlignment="1">
      <alignment horizontal="left" vertical="center" wrapText="1"/>
    </xf>
    <xf numFmtId="0" fontId="60" fillId="0" borderId="7" xfId="0" applyFont="1" applyBorder="1" applyAlignment="1">
      <alignment horizontal="left" vertical="center" wrapText="1"/>
    </xf>
    <xf numFmtId="0" fontId="60" fillId="0" borderId="46" xfId="0" applyFont="1" applyBorder="1" applyAlignment="1">
      <alignment horizontal="left" vertical="center" wrapText="1"/>
    </xf>
    <xf numFmtId="0" fontId="31" fillId="0" borderId="0" xfId="0" applyNumberFormat="1" applyFont="1" applyFill="1" applyBorder="1" applyAlignment="1" applyProtection="1">
      <alignment horizontal="left" vertical="center" wrapText="1"/>
    </xf>
    <xf numFmtId="185" fontId="140" fillId="0" borderId="0" xfId="0" applyNumberFormat="1" applyFont="1" applyAlignment="1">
      <alignment horizontal="right" vertical="center"/>
    </xf>
    <xf numFmtId="0" fontId="115" fillId="0" borderId="7" xfId="0" applyFont="1" applyBorder="1" applyAlignment="1">
      <alignment horizontal="left" vertical="center" wrapText="1"/>
    </xf>
    <xf numFmtId="0" fontId="64" fillId="0" borderId="8" xfId="0" applyFont="1" applyBorder="1" applyAlignment="1">
      <alignment horizontal="left" vertical="center" wrapText="1"/>
    </xf>
    <xf numFmtId="0" fontId="64" fillId="0" borderId="10" xfId="0" applyFont="1" applyBorder="1" applyAlignment="1">
      <alignment horizontal="left" vertical="center" wrapText="1"/>
    </xf>
    <xf numFmtId="0" fontId="114" fillId="0" borderId="7" xfId="0" applyFont="1" applyBorder="1" applyAlignment="1">
      <alignment horizontal="left" vertical="center" wrapText="1"/>
    </xf>
    <xf numFmtId="0" fontId="61" fillId="0" borderId="8" xfId="0" applyFont="1" applyFill="1" applyBorder="1" applyAlignment="1">
      <alignment horizontal="left" vertical="center" wrapText="1"/>
    </xf>
    <xf numFmtId="0" fontId="115" fillId="2" borderId="45" xfId="0" applyFont="1" applyFill="1" applyBorder="1" applyAlignment="1">
      <alignment horizontal="center" vertical="center"/>
    </xf>
    <xf numFmtId="0" fontId="115" fillId="2" borderId="48" xfId="0" applyFont="1" applyFill="1" applyBorder="1" applyAlignment="1">
      <alignment horizontal="center" vertical="center"/>
    </xf>
    <xf numFmtId="0" fontId="115" fillId="2" borderId="58" xfId="0" applyFont="1" applyFill="1" applyBorder="1" applyAlignment="1">
      <alignment horizontal="center" vertical="center"/>
    </xf>
    <xf numFmtId="38" fontId="77" fillId="0" borderId="5" xfId="2" applyFont="1" applyFill="1" applyBorder="1" applyAlignment="1">
      <alignment vertical="center"/>
    </xf>
    <xf numFmtId="38" fontId="137" fillId="0" borderId="44" xfId="2" applyFont="1" applyFill="1" applyBorder="1" applyAlignment="1">
      <alignment vertical="center"/>
    </xf>
    <xf numFmtId="38" fontId="77" fillId="0" borderId="47" xfId="2" applyFont="1" applyFill="1" applyBorder="1" applyAlignment="1">
      <alignment vertical="center"/>
    </xf>
    <xf numFmtId="38" fontId="77" fillId="0" borderId="44" xfId="2" applyFont="1" applyFill="1" applyBorder="1" applyAlignment="1">
      <alignment vertical="center"/>
    </xf>
    <xf numFmtId="38" fontId="77" fillId="0" borderId="51" xfId="2" applyFont="1" applyBorder="1" applyAlignment="1">
      <alignment vertical="center"/>
    </xf>
    <xf numFmtId="38" fontId="77" fillId="0" borderId="5" xfId="2" applyFont="1" applyBorder="1" applyAlignment="1">
      <alignment vertical="center"/>
    </xf>
    <xf numFmtId="38" fontId="77" fillId="0" borderId="47" xfId="2" applyFont="1" applyBorder="1" applyAlignment="1">
      <alignment vertical="center"/>
    </xf>
    <xf numFmtId="38" fontId="77" fillId="0" borderId="44" xfId="2" applyFont="1" applyBorder="1" applyAlignment="1">
      <alignment vertical="center"/>
    </xf>
    <xf numFmtId="185" fontId="137" fillId="0" borderId="9" xfId="6" applyNumberFormat="1" applyFont="1" applyBorder="1" applyAlignment="1">
      <alignment horizontal="right" vertical="center"/>
    </xf>
    <xf numFmtId="185" fontId="77" fillId="0" borderId="9" xfId="6" applyNumberFormat="1" applyFont="1" applyBorder="1" applyAlignment="1">
      <alignment horizontal="right" vertical="center"/>
    </xf>
    <xf numFmtId="185" fontId="104" fillId="0" borderId="12" xfId="6" applyNumberFormat="1" applyFont="1" applyFill="1" applyBorder="1" applyAlignment="1">
      <alignment vertical="center"/>
    </xf>
    <xf numFmtId="185" fontId="104" fillId="0" borderId="9" xfId="6" applyNumberFormat="1" applyFont="1" applyBorder="1" applyAlignment="1">
      <alignment vertical="center"/>
    </xf>
    <xf numFmtId="185" fontId="104" fillId="0" borderId="12" xfId="6" applyNumberFormat="1" applyFont="1" applyBorder="1" applyAlignment="1">
      <alignment vertical="center"/>
    </xf>
    <xf numFmtId="185" fontId="104" fillId="0" borderId="9" xfId="0" applyNumberFormat="1" applyFont="1" applyFill="1" applyBorder="1" applyAlignment="1">
      <alignment horizontal="right" vertical="center"/>
    </xf>
    <xf numFmtId="185" fontId="56" fillId="0" borderId="9" xfId="6" applyNumberFormat="1" applyFont="1" applyBorder="1" applyAlignment="1">
      <alignment vertical="center"/>
    </xf>
    <xf numFmtId="185" fontId="56" fillId="0" borderId="9" xfId="0" applyNumberFormat="1" applyFont="1" applyFill="1" applyBorder="1" applyAlignment="1" applyProtection="1">
      <alignment horizontal="right" vertical="center" wrapText="1"/>
    </xf>
    <xf numFmtId="185" fontId="60" fillId="0" borderId="0" xfId="6" applyNumberFormat="1" applyFont="1" applyAlignment="1">
      <alignment horizontal="right" vertical="center"/>
    </xf>
    <xf numFmtId="185" fontId="77" fillId="0" borderId="14" xfId="6" applyNumberFormat="1" applyFont="1" applyFill="1" applyBorder="1" applyAlignment="1">
      <alignment horizontal="right" vertical="center"/>
    </xf>
    <xf numFmtId="185" fontId="77" fillId="0" borderId="9" xfId="6" applyNumberFormat="1" applyFont="1" applyFill="1" applyBorder="1" applyAlignment="1">
      <alignment horizontal="right" vertical="center"/>
    </xf>
    <xf numFmtId="185" fontId="77" fillId="0" borderId="12" xfId="6" applyNumberFormat="1" applyFont="1" applyFill="1" applyBorder="1" applyAlignment="1">
      <alignment horizontal="right" vertical="center"/>
    </xf>
    <xf numFmtId="185" fontId="104" fillId="0" borderId="9" xfId="6" applyNumberFormat="1" applyFont="1" applyFill="1" applyBorder="1" applyAlignment="1">
      <alignment horizontal="right" vertical="center"/>
    </xf>
    <xf numFmtId="185" fontId="104" fillId="0" borderId="62" xfId="0" applyNumberFormat="1" applyFont="1" applyFill="1" applyBorder="1" applyAlignment="1">
      <alignment horizontal="right" vertical="center"/>
    </xf>
    <xf numFmtId="185" fontId="104" fillId="0" borderId="12" xfId="6" applyNumberFormat="1" applyFont="1" applyBorder="1" applyAlignment="1">
      <alignment horizontal="right" vertical="center"/>
    </xf>
    <xf numFmtId="38" fontId="77" fillId="0" borderId="47" xfId="2" applyFont="1" applyBorder="1" applyAlignment="1">
      <alignment horizontal="right" vertical="center"/>
    </xf>
    <xf numFmtId="38" fontId="104" fillId="0" borderId="5" xfId="2" applyFont="1" applyBorder="1" applyAlignment="1">
      <alignment vertical="center"/>
    </xf>
    <xf numFmtId="185" fontId="137" fillId="0" borderId="9" xfId="6" applyNumberFormat="1" applyFont="1" applyFill="1" applyBorder="1" applyAlignment="1">
      <alignment horizontal="right" vertical="center"/>
    </xf>
    <xf numFmtId="185" fontId="56" fillId="0" borderId="9" xfId="0" applyNumberFormat="1" applyFont="1" applyFill="1" applyBorder="1" applyAlignment="1">
      <alignment horizontal="right" vertical="center"/>
    </xf>
    <xf numFmtId="185" fontId="56" fillId="0" borderId="9" xfId="0" applyNumberFormat="1" applyFont="1" applyBorder="1" applyAlignment="1">
      <alignment horizontal="right" vertical="center"/>
    </xf>
    <xf numFmtId="185" fontId="56" fillId="0" borderId="12" xfId="0" applyNumberFormat="1" applyFont="1" applyBorder="1" applyAlignment="1">
      <alignment horizontal="right" vertical="center"/>
    </xf>
    <xf numFmtId="185" fontId="56" fillId="0" borderId="62" xfId="0" applyNumberFormat="1" applyFont="1" applyBorder="1" applyAlignment="1">
      <alignment horizontal="right" vertical="center"/>
    </xf>
    <xf numFmtId="0" fontId="62" fillId="0" borderId="8" xfId="0" applyFont="1" applyFill="1" applyBorder="1" applyAlignment="1">
      <alignment horizontal="left" vertical="center" wrapText="1"/>
    </xf>
    <xf numFmtId="0" fontId="62" fillId="0" borderId="34" xfId="0" applyFont="1" applyBorder="1" applyAlignment="1">
      <alignment horizontal="left" vertical="center" wrapText="1"/>
    </xf>
    <xf numFmtId="0" fontId="62" fillId="0" borderId="7" xfId="0" applyNumberFormat="1" applyFont="1" applyFill="1" applyBorder="1" applyAlignment="1" applyProtection="1">
      <alignment horizontal="left" vertical="center" wrapText="1"/>
    </xf>
    <xf numFmtId="0" fontId="62" fillId="0" borderId="8" xfId="0" applyNumberFormat="1" applyFont="1" applyFill="1" applyBorder="1" applyAlignment="1" applyProtection="1">
      <alignment horizontal="left" vertical="center" wrapText="1"/>
    </xf>
    <xf numFmtId="0" fontId="114" fillId="0" borderId="8" xfId="0" applyFont="1" applyFill="1" applyBorder="1" applyAlignment="1">
      <alignment horizontal="left" vertical="center" wrapText="1"/>
    </xf>
    <xf numFmtId="0" fontId="64" fillId="0" borderId="7" xfId="0" applyNumberFormat="1" applyFont="1" applyFill="1" applyBorder="1" applyAlignment="1" applyProtection="1">
      <alignment horizontal="left" vertical="center" wrapText="1"/>
    </xf>
    <xf numFmtId="0" fontId="64" fillId="0" borderId="8" xfId="0" applyNumberFormat="1" applyFont="1" applyFill="1" applyBorder="1" applyAlignment="1" applyProtection="1">
      <alignment horizontal="left" vertical="center" wrapText="1"/>
    </xf>
    <xf numFmtId="0" fontId="115" fillId="0" borderId="8" xfId="0" applyFont="1" applyFill="1" applyBorder="1" applyAlignment="1">
      <alignment horizontal="left" vertical="center" wrapText="1"/>
    </xf>
    <xf numFmtId="0" fontId="114" fillId="0" borderId="49" xfId="0" applyFont="1" applyBorder="1" applyAlignment="1">
      <alignment horizontal="left" vertical="center" wrapText="1"/>
    </xf>
    <xf numFmtId="0" fontId="61" fillId="2" borderId="51" xfId="0" applyNumberFormat="1" applyFont="1" applyFill="1" applyBorder="1" applyAlignment="1" applyProtection="1">
      <alignment horizontal="center" vertical="center" wrapText="1"/>
    </xf>
    <xf numFmtId="0" fontId="61" fillId="2" borderId="5" xfId="0" applyNumberFormat="1" applyFont="1" applyFill="1" applyBorder="1" applyAlignment="1" applyProtection="1">
      <alignment horizontal="center" vertical="center" wrapText="1"/>
    </xf>
    <xf numFmtId="0" fontId="144" fillId="2" borderId="47" xfId="0" quotePrefix="1" applyNumberFormat="1" applyFont="1" applyFill="1" applyBorder="1" applyAlignment="1" applyProtection="1">
      <alignment horizontal="center" vertical="center" wrapText="1"/>
    </xf>
    <xf numFmtId="177" fontId="104" fillId="0" borderId="62" xfId="0" applyNumberFormat="1" applyFont="1" applyFill="1" applyBorder="1" applyAlignment="1" applyProtection="1">
      <alignment vertical="center" wrapText="1"/>
    </xf>
    <xf numFmtId="177" fontId="138" fillId="0" borderId="109" xfId="0" applyNumberFormat="1" applyFont="1" applyFill="1" applyBorder="1" applyAlignment="1" applyProtection="1">
      <alignment vertical="center" wrapText="1"/>
    </xf>
    <xf numFmtId="38" fontId="61" fillId="0" borderId="69" xfId="2" applyFont="1" applyBorder="1" applyAlignment="1">
      <alignment vertical="center"/>
    </xf>
    <xf numFmtId="177" fontId="104" fillId="0" borderId="9" xfId="0" applyNumberFormat="1" applyFont="1" applyFill="1" applyBorder="1" applyAlignment="1" applyProtection="1">
      <alignment vertical="center" wrapText="1"/>
    </xf>
    <xf numFmtId="38" fontId="61" fillId="0" borderId="110" xfId="2" applyFont="1" applyFill="1" applyBorder="1" applyAlignment="1">
      <alignment vertical="center"/>
    </xf>
    <xf numFmtId="177" fontId="104" fillId="0" borderId="9" xfId="0" applyNumberFormat="1" applyFont="1" applyFill="1" applyBorder="1" applyAlignment="1" applyProtection="1">
      <alignment horizontal="center" vertical="center" wrapText="1"/>
    </xf>
    <xf numFmtId="177" fontId="138" fillId="0" borderId="44" xfId="0" applyNumberFormat="1" applyFont="1" applyFill="1" applyBorder="1" applyAlignment="1" applyProtection="1">
      <alignment horizontal="center" vertical="center" wrapText="1"/>
    </xf>
    <xf numFmtId="38" fontId="61" fillId="0" borderId="54" xfId="2" applyFont="1" applyFill="1" applyBorder="1" applyAlignment="1">
      <alignment vertical="center"/>
    </xf>
    <xf numFmtId="177" fontId="104" fillId="0" borderId="5" xfId="0" applyNumberFormat="1" applyFont="1" applyFill="1" applyBorder="1" applyAlignment="1" applyProtection="1">
      <alignment vertical="center" wrapText="1"/>
    </xf>
    <xf numFmtId="38" fontId="61" fillId="0" borderId="21" xfId="2" applyFont="1" applyBorder="1" applyAlignment="1">
      <alignment vertical="center"/>
    </xf>
    <xf numFmtId="177" fontId="104" fillId="0" borderId="5" xfId="0" applyNumberFormat="1" applyFont="1" applyFill="1" applyBorder="1" applyAlignment="1" applyProtection="1">
      <alignment horizontal="center" vertical="center" wrapText="1"/>
    </xf>
    <xf numFmtId="38" fontId="104" fillId="0" borderId="64" xfId="2" applyFont="1" applyBorder="1" applyAlignment="1">
      <alignment vertical="center"/>
    </xf>
    <xf numFmtId="177" fontId="104" fillId="0" borderId="47" xfId="0" applyNumberFormat="1" applyFont="1" applyFill="1" applyBorder="1" applyAlignment="1" applyProtection="1">
      <alignment horizontal="center" vertical="center" wrapText="1"/>
    </xf>
    <xf numFmtId="38" fontId="104" fillId="0" borderId="71" xfId="2" applyFont="1" applyBorder="1" applyAlignment="1">
      <alignment vertical="center"/>
    </xf>
    <xf numFmtId="38" fontId="61" fillId="0" borderId="70" xfId="2" applyFont="1" applyFill="1" applyBorder="1" applyAlignment="1">
      <alignment vertical="center"/>
    </xf>
    <xf numFmtId="177" fontId="104" fillId="0" borderId="64" xfId="0" applyNumberFormat="1" applyFont="1" applyFill="1" applyBorder="1" applyAlignment="1" applyProtection="1">
      <alignment horizontal="center" vertical="center" wrapText="1"/>
    </xf>
    <xf numFmtId="38" fontId="104" fillId="0" borderId="18" xfId="2" applyFont="1" applyBorder="1" applyAlignment="1">
      <alignment vertical="center"/>
    </xf>
    <xf numFmtId="38" fontId="61" fillId="0" borderId="21" xfId="2" applyFont="1" applyFill="1" applyBorder="1" applyAlignment="1">
      <alignment vertical="center"/>
    </xf>
    <xf numFmtId="38" fontId="61" fillId="0" borderId="225" xfId="2" applyFont="1" applyBorder="1" applyAlignment="1">
      <alignment vertical="center"/>
    </xf>
    <xf numFmtId="3" fontId="42" fillId="5" borderId="56" xfId="24" applyNumberFormat="1" applyFont="1" applyFill="1" applyBorder="1">
      <alignment vertical="center"/>
    </xf>
    <xf numFmtId="0" fontId="42" fillId="0" borderId="61" xfId="24" applyFont="1" applyFill="1" applyBorder="1" applyAlignment="1">
      <alignment horizontal="right" vertical="center"/>
    </xf>
    <xf numFmtId="0" fontId="42" fillId="0" borderId="2" xfId="24" applyFont="1" applyFill="1" applyBorder="1" applyAlignment="1">
      <alignment horizontal="right" vertical="center"/>
    </xf>
    <xf numFmtId="0" fontId="42" fillId="0" borderId="32" xfId="24" applyFont="1" applyFill="1" applyBorder="1" applyAlignment="1">
      <alignment horizontal="right" vertical="center"/>
    </xf>
    <xf numFmtId="0" fontId="42" fillId="5" borderId="31" xfId="24" applyFont="1" applyFill="1" applyBorder="1" applyAlignment="1">
      <alignment horizontal="right" vertical="center"/>
    </xf>
    <xf numFmtId="178" fontId="42" fillId="5" borderId="11" xfId="24" applyNumberFormat="1" applyFont="1" applyFill="1" applyBorder="1" applyAlignment="1">
      <alignment horizontal="right" vertical="center"/>
    </xf>
    <xf numFmtId="184" fontId="42" fillId="5" borderId="12" xfId="24" applyNumberFormat="1" applyFont="1" applyFill="1" applyBorder="1" applyAlignment="1">
      <alignment horizontal="right" vertical="center"/>
    </xf>
    <xf numFmtId="3" fontId="42" fillId="0" borderId="5" xfId="24" applyNumberFormat="1" applyFont="1" applyFill="1" applyBorder="1">
      <alignment vertical="center"/>
    </xf>
    <xf numFmtId="3" fontId="42" fillId="0" borderId="42" xfId="24" applyNumberFormat="1" applyFont="1" applyFill="1" applyBorder="1">
      <alignment vertical="center"/>
    </xf>
    <xf numFmtId="3" fontId="42" fillId="0" borderId="16" xfId="24" applyNumberFormat="1" applyFont="1" applyFill="1" applyBorder="1">
      <alignment vertical="center"/>
    </xf>
    <xf numFmtId="178" fontId="42" fillId="5" borderId="2" xfId="24" applyNumberFormat="1" applyFont="1" applyFill="1" applyBorder="1" applyAlignment="1">
      <alignment horizontal="right" vertical="center"/>
    </xf>
    <xf numFmtId="184" fontId="42" fillId="5" borderId="32" xfId="24" applyNumberFormat="1" applyFont="1" applyFill="1" applyBorder="1" applyAlignment="1">
      <alignment horizontal="right" vertical="center"/>
    </xf>
    <xf numFmtId="178" fontId="42" fillId="5" borderId="41" xfId="24" applyNumberFormat="1" applyFont="1" applyFill="1" applyBorder="1">
      <alignment vertical="center"/>
    </xf>
    <xf numFmtId="184" fontId="42" fillId="5" borderId="57" xfId="24" applyNumberFormat="1" applyFont="1" applyFill="1" applyBorder="1">
      <alignment vertical="center"/>
    </xf>
    <xf numFmtId="3" fontId="42" fillId="0" borderId="52" xfId="24" applyNumberFormat="1" applyFont="1" applyFill="1" applyBorder="1">
      <alignment vertical="center"/>
    </xf>
    <xf numFmtId="3" fontId="42" fillId="0" borderId="51" xfId="24" applyNumberFormat="1" applyFont="1" applyFill="1" applyBorder="1">
      <alignment vertical="center"/>
    </xf>
    <xf numFmtId="3" fontId="42" fillId="0" borderId="128" xfId="24" applyNumberFormat="1" applyFont="1" applyFill="1" applyBorder="1">
      <alignment vertical="center"/>
    </xf>
    <xf numFmtId="0" fontId="42" fillId="0" borderId="53" xfId="24" applyFont="1" applyFill="1" applyBorder="1" applyAlignment="1">
      <alignment horizontal="right" vertical="center"/>
    </xf>
    <xf numFmtId="0" fontId="42" fillId="0" borderId="47" xfId="24" applyFont="1" applyFill="1" applyBorder="1" applyAlignment="1">
      <alignment horizontal="right" vertical="center"/>
    </xf>
    <xf numFmtId="0" fontId="42" fillId="0" borderId="7" xfId="24" applyFont="1" applyBorder="1">
      <alignment vertical="center"/>
    </xf>
    <xf numFmtId="0" fontId="42" fillId="0" borderId="46" xfId="24" applyFont="1" applyBorder="1">
      <alignment vertical="center"/>
    </xf>
    <xf numFmtId="0" fontId="42" fillId="0" borderId="40" xfId="24" applyFont="1" applyBorder="1">
      <alignment vertical="center"/>
    </xf>
    <xf numFmtId="3" fontId="50" fillId="0" borderId="40" xfId="24" applyNumberFormat="1" applyFont="1" applyFill="1" applyBorder="1">
      <alignment vertical="center"/>
    </xf>
    <xf numFmtId="3" fontId="50" fillId="0" borderId="41" xfId="24" applyNumberFormat="1" applyFont="1" applyFill="1" applyBorder="1">
      <alignment vertical="center"/>
    </xf>
    <xf numFmtId="3" fontId="50" fillId="0" borderId="57" xfId="24" applyNumberFormat="1" applyFont="1" applyFill="1" applyBorder="1">
      <alignment vertical="center"/>
    </xf>
    <xf numFmtId="3" fontId="50" fillId="5" borderId="56" xfId="24" applyNumberFormat="1" applyFont="1" applyFill="1" applyBorder="1">
      <alignment vertical="center"/>
    </xf>
    <xf numFmtId="178" fontId="50" fillId="5" borderId="3" xfId="24" applyNumberFormat="1" applyFont="1" applyFill="1" applyBorder="1">
      <alignment vertical="center"/>
    </xf>
    <xf numFmtId="184" fontId="50" fillId="5" borderId="14" xfId="24" applyNumberFormat="1" applyFont="1" applyFill="1" applyBorder="1">
      <alignment vertical="center"/>
    </xf>
    <xf numFmtId="0" fontId="57" fillId="2" borderId="42" xfId="24" applyFont="1" applyFill="1" applyBorder="1" applyAlignment="1">
      <alignment horizontal="center" vertical="center"/>
    </xf>
    <xf numFmtId="0" fontId="57" fillId="2" borderId="40" xfId="24" applyFont="1" applyFill="1" applyBorder="1">
      <alignment vertical="center"/>
    </xf>
    <xf numFmtId="0" fontId="57" fillId="2" borderId="17" xfId="24" applyFont="1" applyFill="1" applyBorder="1">
      <alignment vertical="center"/>
    </xf>
    <xf numFmtId="0" fontId="57" fillId="5" borderId="15" xfId="24" applyFont="1" applyFill="1" applyBorder="1" applyAlignment="1">
      <alignment horizontal="center" vertical="center"/>
    </xf>
    <xf numFmtId="0" fontId="148" fillId="5" borderId="41" xfId="24" applyFont="1" applyFill="1" applyBorder="1" applyAlignment="1">
      <alignment horizontal="center" vertical="center"/>
    </xf>
    <xf numFmtId="0" fontId="148" fillId="5" borderId="17" xfId="24" applyFont="1" applyFill="1" applyBorder="1" applyAlignment="1">
      <alignment horizontal="center" vertical="center"/>
    </xf>
    <xf numFmtId="0" fontId="42" fillId="0" borderId="49" xfId="24" applyFont="1" applyBorder="1">
      <alignment vertical="center"/>
    </xf>
    <xf numFmtId="0" fontId="42" fillId="0" borderId="226" xfId="24" applyFont="1" applyBorder="1">
      <alignment vertical="center"/>
    </xf>
    <xf numFmtId="10" fontId="42" fillId="0" borderId="32" xfId="24" applyNumberFormat="1" applyFont="1" applyFill="1" applyBorder="1" applyAlignment="1">
      <alignment horizontal="right" vertical="center"/>
    </xf>
    <xf numFmtId="0" fontId="4" fillId="0" borderId="0" xfId="29">
      <alignment vertical="center"/>
    </xf>
    <xf numFmtId="0" fontId="4" fillId="0" borderId="0" xfId="29" applyBorder="1">
      <alignment vertical="center"/>
    </xf>
    <xf numFmtId="0" fontId="4" fillId="18" borderId="6" xfId="29" applyFill="1" applyBorder="1">
      <alignment vertical="center"/>
    </xf>
    <xf numFmtId="0" fontId="93" fillId="18" borderId="6" xfId="29" applyFont="1" applyFill="1" applyBorder="1" applyAlignment="1">
      <alignment vertical="center"/>
    </xf>
    <xf numFmtId="0" fontId="94" fillId="18" borderId="6" xfId="29" applyFont="1" applyFill="1" applyBorder="1" applyAlignment="1">
      <alignment vertical="center"/>
    </xf>
    <xf numFmtId="0" fontId="67" fillId="0" borderId="0" xfId="29" applyFont="1" applyAlignment="1">
      <alignment horizontal="center" vertical="center"/>
    </xf>
    <xf numFmtId="0" fontId="95" fillId="0" borderId="0" xfId="29" applyFont="1" applyAlignment="1">
      <alignment horizontal="left" vertical="center"/>
    </xf>
    <xf numFmtId="0" fontId="4" fillId="0" borderId="0" xfId="29" applyFill="1">
      <alignment vertical="center"/>
    </xf>
    <xf numFmtId="0" fontId="4" fillId="0" borderId="0" xfId="29" applyFont="1">
      <alignment vertical="center"/>
    </xf>
    <xf numFmtId="0" fontId="39" fillId="0" borderId="48" xfId="29" applyFont="1" applyBorder="1" applyAlignment="1">
      <alignment horizontal="left" vertical="top" wrapText="1"/>
    </xf>
    <xf numFmtId="0" fontId="39" fillId="0" borderId="58" xfId="29" applyFont="1" applyBorder="1" applyAlignment="1">
      <alignment vertical="top"/>
    </xf>
    <xf numFmtId="0" fontId="39" fillId="0" borderId="58" xfId="29" applyFont="1" applyBorder="1">
      <alignment vertical="center"/>
    </xf>
    <xf numFmtId="0" fontId="39" fillId="0" borderId="0" xfId="29" applyFont="1">
      <alignment vertical="center"/>
    </xf>
    <xf numFmtId="0" fontId="4" fillId="0" borderId="90" xfId="29" applyBorder="1">
      <alignment vertical="center"/>
    </xf>
    <xf numFmtId="0" fontId="4" fillId="18" borderId="65" xfId="29" applyFill="1" applyBorder="1">
      <alignment vertical="center"/>
    </xf>
    <xf numFmtId="0" fontId="93" fillId="18" borderId="65" xfId="29" applyFont="1" applyFill="1" applyBorder="1" applyAlignment="1">
      <alignment vertical="center"/>
    </xf>
    <xf numFmtId="0" fontId="94" fillId="18" borderId="65" xfId="29" applyFont="1" applyFill="1" applyBorder="1" applyAlignment="1">
      <alignment vertical="center"/>
    </xf>
    <xf numFmtId="0" fontId="4" fillId="18" borderId="115" xfId="29" applyFill="1" applyBorder="1">
      <alignment vertical="center"/>
    </xf>
    <xf numFmtId="0" fontId="4" fillId="0" borderId="0" xfId="29" applyAlignment="1">
      <alignment horizontal="center" vertical="center"/>
    </xf>
    <xf numFmtId="0" fontId="4" fillId="18" borderId="6" xfId="30" applyFill="1" applyBorder="1">
      <alignment vertical="center"/>
    </xf>
    <xf numFmtId="0" fontId="66" fillId="18" borderId="6" xfId="30" applyFont="1" applyFill="1" applyBorder="1">
      <alignment vertical="center"/>
    </xf>
    <xf numFmtId="0" fontId="67" fillId="18" borderId="6" xfId="30" applyFont="1" applyFill="1" applyBorder="1">
      <alignment vertical="center"/>
    </xf>
    <xf numFmtId="0" fontId="4" fillId="0" borderId="0" xfId="30">
      <alignment vertical="center"/>
    </xf>
    <xf numFmtId="0" fontId="50" fillId="0" borderId="0" xfId="30" applyFont="1">
      <alignment vertical="center"/>
    </xf>
    <xf numFmtId="0" fontId="91" fillId="8" borderId="1" xfId="30" applyFont="1" applyFill="1" applyBorder="1">
      <alignment vertical="center"/>
    </xf>
    <xf numFmtId="0" fontId="4" fillId="8" borderId="1" xfId="30" applyFill="1" applyBorder="1" applyAlignment="1">
      <alignment vertical="center"/>
    </xf>
    <xf numFmtId="0" fontId="88" fillId="9" borderId="4" xfId="30" applyFont="1" applyFill="1" applyBorder="1">
      <alignment vertical="center"/>
    </xf>
    <xf numFmtId="0" fontId="42" fillId="9" borderId="1" xfId="30" applyFont="1" applyFill="1" applyBorder="1" applyAlignment="1">
      <alignment vertical="center"/>
    </xf>
    <xf numFmtId="0" fontId="42" fillId="0" borderId="2" xfId="30" applyFont="1" applyBorder="1">
      <alignment vertical="center"/>
    </xf>
    <xf numFmtId="0" fontId="42" fillId="0" borderId="2" xfId="30" applyFont="1" applyBorder="1" applyAlignment="1">
      <alignment vertical="center"/>
    </xf>
    <xf numFmtId="0" fontId="42" fillId="0" borderId="4" xfId="30" applyFont="1" applyBorder="1">
      <alignment vertical="center"/>
    </xf>
    <xf numFmtId="0" fontId="74" fillId="0" borderId="3" xfId="30" applyFont="1" applyBorder="1">
      <alignment vertical="center"/>
    </xf>
    <xf numFmtId="0" fontId="42" fillId="0" borderId="3" xfId="30" applyFont="1" applyBorder="1">
      <alignment vertical="center"/>
    </xf>
    <xf numFmtId="0" fontId="42" fillId="0" borderId="1" xfId="30" applyFont="1" applyBorder="1">
      <alignment vertical="center"/>
    </xf>
    <xf numFmtId="0" fontId="42" fillId="0" borderId="61" xfId="30" applyFont="1" applyFill="1" applyBorder="1">
      <alignment vertical="center"/>
    </xf>
    <xf numFmtId="0" fontId="42" fillId="0" borderId="43" xfId="30" applyFont="1" applyFill="1" applyBorder="1">
      <alignment vertical="center"/>
    </xf>
    <xf numFmtId="0" fontId="89" fillId="9" borderId="4" xfId="30" applyFont="1" applyFill="1" applyBorder="1">
      <alignment vertical="center"/>
    </xf>
    <xf numFmtId="0" fontId="42" fillId="9" borderId="19" xfId="30" applyFont="1" applyFill="1" applyBorder="1">
      <alignment vertical="center"/>
    </xf>
    <xf numFmtId="0" fontId="42" fillId="0" borderId="61" xfId="30" applyFont="1" applyBorder="1">
      <alignment vertical="center"/>
    </xf>
    <xf numFmtId="0" fontId="42" fillId="0" borderId="19" xfId="30" applyFont="1" applyFill="1" applyBorder="1">
      <alignment vertical="center"/>
    </xf>
    <xf numFmtId="0" fontId="42" fillId="0" borderId="19" xfId="30" applyFont="1" applyBorder="1">
      <alignment vertical="center"/>
    </xf>
    <xf numFmtId="0" fontId="89" fillId="9" borderId="1" xfId="30" applyFont="1" applyFill="1" applyBorder="1">
      <alignment vertical="center"/>
    </xf>
    <xf numFmtId="0" fontId="42" fillId="9" borderId="1" xfId="30" applyFont="1" applyFill="1" applyBorder="1">
      <alignment vertical="center"/>
    </xf>
    <xf numFmtId="0" fontId="42" fillId="0" borderId="1" xfId="30" applyFont="1" applyFill="1" applyBorder="1">
      <alignment vertical="center"/>
    </xf>
    <xf numFmtId="0" fontId="42" fillId="0" borderId="7" xfId="30" applyFont="1" applyFill="1" applyBorder="1">
      <alignment vertical="center"/>
    </xf>
    <xf numFmtId="0" fontId="42" fillId="0" borderId="43" xfId="30" applyFont="1" applyBorder="1">
      <alignment vertical="center"/>
    </xf>
    <xf numFmtId="0" fontId="42" fillId="0" borderId="2" xfId="30" applyFont="1" applyFill="1" applyBorder="1">
      <alignment vertical="center"/>
    </xf>
    <xf numFmtId="0" fontId="51" fillId="0" borderId="4" xfId="30" applyFont="1" applyBorder="1">
      <alignment vertical="center"/>
    </xf>
    <xf numFmtId="0" fontId="4" fillId="8" borderId="1" xfId="30" applyFill="1" applyBorder="1">
      <alignment vertical="center"/>
    </xf>
    <xf numFmtId="0" fontId="42" fillId="0" borderId="1" xfId="30" applyFont="1" applyBorder="1" applyAlignment="1">
      <alignment vertical="top"/>
    </xf>
    <xf numFmtId="0" fontId="42" fillId="0" borderId="1" xfId="30" applyFont="1" applyBorder="1" applyAlignment="1">
      <alignment vertical="center" wrapText="1"/>
    </xf>
    <xf numFmtId="0" fontId="90" fillId="0" borderId="3" xfId="30" applyFont="1" applyBorder="1">
      <alignment vertical="center"/>
    </xf>
    <xf numFmtId="0" fontId="42" fillId="0" borderId="7" xfId="30" applyFont="1" applyBorder="1">
      <alignment vertical="center"/>
    </xf>
    <xf numFmtId="0" fontId="74" fillId="0" borderId="4" xfId="30" applyFont="1" applyBorder="1">
      <alignment vertical="center"/>
    </xf>
    <xf numFmtId="0" fontId="42" fillId="0" borderId="64" xfId="30" applyFont="1" applyBorder="1">
      <alignment vertical="center"/>
    </xf>
    <xf numFmtId="0" fontId="42" fillId="0" borderId="44" xfId="30" applyFont="1" applyBorder="1">
      <alignment vertical="center"/>
    </xf>
    <xf numFmtId="0" fontId="42" fillId="0" borderId="3" xfId="30" applyFont="1" applyBorder="1" applyAlignment="1">
      <alignment vertical="center" wrapText="1"/>
    </xf>
    <xf numFmtId="0" fontId="4" fillId="8" borderId="19" xfId="30" applyFill="1" applyBorder="1">
      <alignment vertical="center"/>
    </xf>
    <xf numFmtId="0" fontId="42" fillId="0" borderId="18" xfId="30" applyFont="1" applyBorder="1">
      <alignment vertical="center"/>
    </xf>
    <xf numFmtId="0" fontId="51" fillId="0" borderId="3" xfId="30" applyFont="1" applyBorder="1">
      <alignment vertical="center"/>
    </xf>
    <xf numFmtId="0" fontId="42" fillId="0" borderId="2" xfId="30" applyFont="1" applyBorder="1" applyAlignment="1">
      <alignment vertical="center" wrapText="1"/>
    </xf>
    <xf numFmtId="0" fontId="42" fillId="0" borderId="4" xfId="30" applyFont="1" applyBorder="1" applyAlignment="1">
      <alignment vertical="top"/>
    </xf>
    <xf numFmtId="0" fontId="42" fillId="0" borderId="4" xfId="30" applyFont="1" applyBorder="1" applyAlignment="1">
      <alignment vertical="center" wrapText="1"/>
    </xf>
    <xf numFmtId="0" fontId="92" fillId="8" borderId="1" xfId="30" applyFont="1" applyFill="1" applyBorder="1">
      <alignment vertical="center"/>
    </xf>
    <xf numFmtId="0" fontId="70" fillId="8" borderId="19" xfId="30" applyFont="1" applyFill="1" applyBorder="1">
      <alignment vertical="center"/>
    </xf>
    <xf numFmtId="0" fontId="70" fillId="0" borderId="0" xfId="30" applyFont="1">
      <alignment vertical="center"/>
    </xf>
    <xf numFmtId="0" fontId="42" fillId="9" borderId="4" xfId="30" applyFont="1" applyFill="1" applyBorder="1">
      <alignment vertical="center"/>
    </xf>
    <xf numFmtId="38" fontId="44" fillId="0" borderId="0" xfId="2" applyFont="1" applyAlignment="1">
      <alignment horizontal="right" vertical="center"/>
    </xf>
    <xf numFmtId="38" fontId="128" fillId="0" borderId="0" xfId="17" applyFont="1" applyBorder="1" applyAlignment="1">
      <alignment vertical="center"/>
    </xf>
    <xf numFmtId="38" fontId="108" fillId="0" borderId="117" xfId="17" applyFont="1" applyFill="1" applyBorder="1" applyAlignment="1" applyProtection="1">
      <alignment horizontal="right" vertical="center"/>
    </xf>
    <xf numFmtId="38" fontId="108" fillId="4" borderId="132" xfId="17" applyFont="1" applyFill="1" applyBorder="1" applyAlignment="1" applyProtection="1">
      <alignment horizontal="right" vertical="center"/>
    </xf>
    <xf numFmtId="38" fontId="108" fillId="0" borderId="119" xfId="17" applyFont="1" applyFill="1" applyBorder="1" applyAlignment="1" applyProtection="1">
      <alignment horizontal="right" vertical="center"/>
    </xf>
    <xf numFmtId="38" fontId="101" fillId="21" borderId="228" xfId="2" applyFont="1" applyFill="1" applyBorder="1" applyAlignment="1" applyProtection="1">
      <alignment horizontal="right" vertical="center"/>
    </xf>
    <xf numFmtId="38" fontId="101" fillId="2" borderId="229" xfId="2" applyFont="1" applyFill="1" applyBorder="1" applyAlignment="1" applyProtection="1">
      <alignment horizontal="right" vertical="center"/>
      <protection locked="0"/>
    </xf>
    <xf numFmtId="38" fontId="101" fillId="0" borderId="229" xfId="2" applyFont="1" applyFill="1" applyBorder="1" applyAlignment="1" applyProtection="1">
      <alignment horizontal="right" vertical="center"/>
      <protection locked="0"/>
    </xf>
    <xf numFmtId="38" fontId="101" fillId="0" borderId="229" xfId="2" applyFont="1" applyFill="1" applyBorder="1" applyAlignment="1" applyProtection="1">
      <alignment horizontal="right" vertical="center"/>
    </xf>
    <xf numFmtId="38" fontId="101" fillId="0" borderId="230" xfId="2" applyFont="1" applyFill="1" applyBorder="1" applyAlignment="1" applyProtection="1">
      <alignment horizontal="right" vertical="center"/>
      <protection locked="0"/>
    </xf>
    <xf numFmtId="38" fontId="101" fillId="21" borderId="126" xfId="2" applyFont="1" applyFill="1" applyBorder="1" applyAlignment="1" applyProtection="1">
      <alignment horizontal="right" vertical="center"/>
    </xf>
    <xf numFmtId="38" fontId="101" fillId="2" borderId="138" xfId="2" applyFont="1" applyFill="1" applyBorder="1" applyAlignment="1" applyProtection="1">
      <alignment horizontal="right" vertical="center"/>
      <protection locked="0"/>
    </xf>
    <xf numFmtId="38" fontId="101" fillId="0" borderId="138" xfId="2" applyFont="1" applyFill="1" applyBorder="1" applyAlignment="1" applyProtection="1">
      <alignment horizontal="right" vertical="center"/>
      <protection locked="0"/>
    </xf>
    <xf numFmtId="38" fontId="101" fillId="0" borderId="138" xfId="2" applyFont="1" applyFill="1" applyBorder="1" applyAlignment="1" applyProtection="1">
      <alignment horizontal="right" vertical="center"/>
    </xf>
    <xf numFmtId="38" fontId="101" fillId="0" borderId="152" xfId="2" applyFont="1" applyFill="1" applyBorder="1" applyAlignment="1" applyProtection="1">
      <alignment horizontal="right" vertical="center"/>
      <protection locked="0"/>
    </xf>
    <xf numFmtId="38" fontId="108" fillId="2" borderId="138" xfId="2" applyFont="1" applyFill="1" applyBorder="1" applyAlignment="1" applyProtection="1">
      <alignment horizontal="right" vertical="center"/>
      <protection locked="0"/>
    </xf>
    <xf numFmtId="38" fontId="108" fillId="2" borderId="229" xfId="2" applyFont="1" applyFill="1" applyBorder="1" applyAlignment="1" applyProtection="1">
      <alignment horizontal="right" vertical="center"/>
      <protection locked="0"/>
    </xf>
    <xf numFmtId="38" fontId="108" fillId="4" borderId="196" xfId="17" applyFont="1" applyFill="1" applyBorder="1" applyAlignment="1" applyProtection="1">
      <alignment horizontal="right" vertical="center"/>
    </xf>
    <xf numFmtId="38" fontId="108" fillId="4" borderId="130" xfId="17" applyFont="1" applyFill="1" applyBorder="1" applyAlignment="1" applyProtection="1">
      <alignment horizontal="right" vertical="center"/>
    </xf>
    <xf numFmtId="38" fontId="101" fillId="0" borderId="238" xfId="17" applyFont="1" applyFill="1" applyBorder="1" applyAlignment="1" applyProtection="1">
      <alignment horizontal="right" vertical="center"/>
      <protection locked="0"/>
    </xf>
    <xf numFmtId="38" fontId="108" fillId="0" borderId="238" xfId="17" applyFont="1" applyFill="1" applyBorder="1" applyAlignment="1" applyProtection="1">
      <alignment horizontal="right" vertical="center"/>
    </xf>
    <xf numFmtId="38" fontId="101" fillId="0" borderId="239" xfId="17" applyFont="1" applyFill="1" applyBorder="1" applyAlignment="1" applyProtection="1">
      <alignment horizontal="right" vertical="center"/>
      <protection locked="0"/>
    </xf>
    <xf numFmtId="38" fontId="101" fillId="22" borderId="136" xfId="17" applyFont="1" applyFill="1" applyBorder="1" applyAlignment="1" applyProtection="1">
      <alignment vertical="center"/>
      <protection locked="0"/>
    </xf>
    <xf numFmtId="38" fontId="101" fillId="0" borderId="136" xfId="17" applyFont="1" applyFill="1" applyBorder="1" applyAlignment="1" applyProtection="1">
      <alignment vertical="center"/>
      <protection locked="0"/>
    </xf>
    <xf numFmtId="38" fontId="108" fillId="0" borderId="136" xfId="17" applyFont="1" applyFill="1" applyBorder="1" applyAlignment="1" applyProtection="1">
      <alignment vertical="center"/>
    </xf>
    <xf numFmtId="38" fontId="101" fillId="0" borderId="150" xfId="17" applyFont="1" applyFill="1" applyBorder="1" applyAlignment="1" applyProtection="1">
      <alignment vertical="center"/>
      <protection locked="0"/>
    </xf>
    <xf numFmtId="38" fontId="101" fillId="0" borderId="252" xfId="17" applyFont="1" applyFill="1" applyBorder="1" applyAlignment="1" applyProtection="1">
      <alignment horizontal="right" vertical="center"/>
    </xf>
    <xf numFmtId="38" fontId="108" fillId="0" borderId="252" xfId="17" applyFont="1" applyFill="1" applyBorder="1" applyAlignment="1" applyProtection="1">
      <alignment horizontal="right" vertical="center"/>
    </xf>
    <xf numFmtId="38" fontId="109" fillId="0" borderId="251" xfId="17" applyFont="1" applyFill="1" applyBorder="1" applyAlignment="1" applyProtection="1">
      <alignment horizontal="right" vertical="center"/>
    </xf>
    <xf numFmtId="38" fontId="109" fillId="0" borderId="253" xfId="17" applyFont="1" applyFill="1" applyBorder="1" applyAlignment="1" applyProtection="1">
      <alignment horizontal="right" vertical="center"/>
    </xf>
    <xf numFmtId="38" fontId="101" fillId="21" borderId="261" xfId="17" applyFont="1" applyFill="1" applyBorder="1" applyAlignment="1" applyProtection="1">
      <alignment vertical="center"/>
    </xf>
    <xf numFmtId="0" fontId="0" fillId="24" borderId="0" xfId="0" applyFill="1" applyAlignment="1">
      <alignment vertical="center"/>
    </xf>
    <xf numFmtId="38" fontId="101" fillId="27" borderId="276" xfId="17" applyFont="1" applyFill="1" applyBorder="1" applyAlignment="1" applyProtection="1">
      <alignment vertical="center"/>
    </xf>
    <xf numFmtId="180" fontId="108" fillId="28" borderId="278" xfId="18" applyNumberFormat="1" applyFont="1" applyFill="1" applyBorder="1" applyAlignment="1">
      <alignment horizontal="right" vertical="center"/>
    </xf>
    <xf numFmtId="183" fontId="101" fillId="28" borderId="278" xfId="17" applyNumberFormat="1" applyFont="1" applyFill="1" applyBorder="1" applyAlignment="1">
      <alignment horizontal="right" vertical="center"/>
    </xf>
    <xf numFmtId="38" fontId="101" fillId="24" borderId="279" xfId="17" applyFont="1" applyFill="1" applyBorder="1" applyAlignment="1" applyProtection="1">
      <alignment horizontal="right" vertical="center"/>
    </xf>
    <xf numFmtId="38" fontId="101" fillId="24" borderId="279" xfId="17" applyFont="1" applyFill="1" applyBorder="1" applyAlignment="1" applyProtection="1">
      <alignment vertical="center"/>
    </xf>
    <xf numFmtId="38" fontId="101" fillId="27" borderId="277" xfId="17" applyFont="1" applyFill="1" applyBorder="1" applyAlignment="1" applyProtection="1">
      <alignment horizontal="right" vertical="center"/>
    </xf>
    <xf numFmtId="38" fontId="101" fillId="28" borderId="277" xfId="17" applyFont="1" applyFill="1" applyBorder="1" applyAlignment="1" applyProtection="1">
      <alignment horizontal="right" vertical="center"/>
      <protection locked="0"/>
    </xf>
    <xf numFmtId="38" fontId="101" fillId="28" borderId="278" xfId="17" applyFont="1" applyFill="1" applyBorder="1" applyAlignment="1" applyProtection="1">
      <alignment horizontal="right" vertical="center"/>
      <protection locked="0"/>
    </xf>
    <xf numFmtId="38" fontId="101" fillId="28" borderId="280" xfId="17" applyFont="1" applyFill="1" applyBorder="1" applyAlignment="1" applyProtection="1">
      <alignment horizontal="right" vertical="center"/>
      <protection locked="0"/>
    </xf>
    <xf numFmtId="38" fontId="101" fillId="24" borderId="274" xfId="17" applyFont="1" applyFill="1" applyBorder="1" applyAlignment="1">
      <alignment horizontal="right" vertical="center"/>
    </xf>
    <xf numFmtId="38" fontId="101" fillId="24" borderId="283" xfId="17" applyFont="1" applyFill="1" applyBorder="1" applyAlignment="1">
      <alignment vertical="center"/>
    </xf>
    <xf numFmtId="38" fontId="101" fillId="4" borderId="277" xfId="17" applyFont="1" applyFill="1" applyBorder="1" applyAlignment="1" applyProtection="1">
      <alignment horizontal="right" vertical="center"/>
    </xf>
    <xf numFmtId="38" fontId="101" fillId="4" borderId="278" xfId="17" applyFont="1" applyFill="1" applyBorder="1" applyAlignment="1" applyProtection="1">
      <alignment horizontal="right" vertical="center"/>
    </xf>
    <xf numFmtId="38" fontId="101" fillId="4" borderId="284" xfId="17" applyFont="1" applyFill="1" applyBorder="1" applyAlignment="1" applyProtection="1">
      <alignment horizontal="right" vertical="center"/>
    </xf>
    <xf numFmtId="38" fontId="101" fillId="24" borderId="286" xfId="17" applyFont="1" applyFill="1" applyBorder="1" applyAlignment="1">
      <alignment horizontal="right" vertical="center"/>
    </xf>
    <xf numFmtId="38" fontId="101" fillId="27" borderId="286" xfId="17" applyFont="1" applyFill="1" applyBorder="1" applyAlignment="1">
      <alignment horizontal="right" vertical="center"/>
    </xf>
    <xf numFmtId="38" fontId="101" fillId="14" borderId="286" xfId="2" applyFont="1" applyFill="1" applyBorder="1" applyAlignment="1" applyProtection="1">
      <alignment vertical="center"/>
      <protection locked="0"/>
    </xf>
    <xf numFmtId="38" fontId="101" fillId="14" borderId="286" xfId="17" applyFont="1" applyFill="1" applyBorder="1" applyAlignment="1" applyProtection="1">
      <alignment vertical="center"/>
      <protection locked="0"/>
    </xf>
    <xf numFmtId="38" fontId="101" fillId="25" borderId="287" xfId="17" applyFont="1" applyFill="1" applyBorder="1" applyAlignment="1" applyProtection="1">
      <alignment vertical="center"/>
      <protection locked="0"/>
    </xf>
    <xf numFmtId="38" fontId="101" fillId="20" borderId="282" xfId="17" applyFont="1" applyFill="1" applyBorder="1" applyAlignment="1">
      <alignment vertical="center"/>
    </xf>
    <xf numFmtId="38" fontId="101" fillId="27" borderId="282" xfId="17" applyFont="1" applyFill="1" applyBorder="1" applyAlignment="1">
      <alignment vertical="center"/>
    </xf>
    <xf numFmtId="38" fontId="101" fillId="20" borderId="282" xfId="17" applyFont="1" applyFill="1" applyBorder="1" applyAlignment="1" applyProtection="1">
      <alignment vertical="center"/>
      <protection locked="0"/>
    </xf>
    <xf numFmtId="38" fontId="101" fillId="20" borderId="291" xfId="17" applyFont="1" applyFill="1" applyBorder="1" applyAlignment="1" applyProtection="1">
      <alignment vertical="center"/>
      <protection locked="0"/>
    </xf>
    <xf numFmtId="38" fontId="101" fillId="24" borderId="293" xfId="17" applyFont="1" applyFill="1" applyBorder="1" applyAlignment="1">
      <alignment vertical="center"/>
    </xf>
    <xf numFmtId="38" fontId="101" fillId="27" borderId="293" xfId="17" applyFont="1" applyFill="1" applyBorder="1" applyAlignment="1">
      <alignment vertical="center"/>
    </xf>
    <xf numFmtId="38" fontId="101" fillId="16" borderId="293" xfId="17" applyFont="1" applyFill="1" applyBorder="1" applyAlignment="1" applyProtection="1">
      <alignment vertical="center"/>
      <protection locked="0"/>
    </xf>
    <xf numFmtId="38" fontId="101" fillId="16" borderId="294" xfId="17" applyFont="1" applyFill="1" applyBorder="1" applyAlignment="1" applyProtection="1">
      <alignment vertical="center"/>
      <protection locked="0"/>
    </xf>
    <xf numFmtId="38" fontId="101" fillId="8" borderId="295" xfId="17" applyFont="1" applyFill="1" applyBorder="1" applyAlignment="1">
      <alignment vertical="center"/>
    </xf>
    <xf numFmtId="38" fontId="101" fillId="24" borderId="276" xfId="17" applyFont="1" applyFill="1" applyBorder="1" applyAlignment="1">
      <alignment vertical="center"/>
    </xf>
    <xf numFmtId="38" fontId="101" fillId="27" borderId="276" xfId="17" applyFont="1" applyFill="1" applyBorder="1" applyAlignment="1">
      <alignment vertical="center"/>
    </xf>
    <xf numFmtId="38" fontId="101" fillId="11" borderId="276" xfId="17" applyFont="1" applyFill="1" applyBorder="1" applyAlignment="1" applyProtection="1">
      <alignment vertical="center"/>
      <protection locked="0"/>
    </xf>
    <xf numFmtId="38" fontId="101" fillId="11" borderId="296" xfId="17" applyFont="1" applyFill="1" applyBorder="1" applyAlignment="1" applyProtection="1">
      <alignment vertical="center"/>
      <protection locked="0"/>
    </xf>
    <xf numFmtId="38" fontId="101" fillId="24" borderId="282" xfId="17" applyFont="1" applyFill="1" applyBorder="1" applyAlignment="1">
      <alignment vertical="center"/>
    </xf>
    <xf numFmtId="38" fontId="101" fillId="22" borderId="282" xfId="17" applyFont="1" applyFill="1" applyBorder="1" applyAlignment="1" applyProtection="1">
      <alignment vertical="center"/>
      <protection locked="0"/>
    </xf>
    <xf numFmtId="38" fontId="101" fillId="2" borderId="297" xfId="2" applyFont="1" applyFill="1" applyBorder="1" applyAlignment="1" applyProtection="1">
      <alignment horizontal="right" vertical="center"/>
      <protection locked="0"/>
    </xf>
    <xf numFmtId="38" fontId="101" fillId="2" borderId="298" xfId="2" applyFont="1" applyFill="1" applyBorder="1" applyAlignment="1" applyProtection="1">
      <alignment horizontal="right" vertical="center"/>
      <protection locked="0"/>
    </xf>
    <xf numFmtId="38" fontId="101" fillId="2" borderId="299" xfId="2" applyFont="1" applyFill="1" applyBorder="1" applyAlignment="1" applyProtection="1">
      <alignment horizontal="right" vertical="center"/>
      <protection locked="0"/>
    </xf>
    <xf numFmtId="0" fontId="101" fillId="29" borderId="300" xfId="16" applyNumberFormat="1" applyFont="1" applyFill="1" applyBorder="1" applyAlignment="1">
      <alignment horizontal="right" vertical="center"/>
    </xf>
    <xf numFmtId="10" fontId="108" fillId="29" borderId="221" xfId="16" applyNumberFormat="1" applyFont="1" applyFill="1" applyBorder="1" applyAlignment="1">
      <alignment horizontal="right" vertical="center"/>
    </xf>
    <xf numFmtId="10" fontId="108" fillId="29" borderId="221" xfId="18" applyNumberFormat="1" applyFont="1" applyFill="1" applyBorder="1" applyAlignment="1">
      <alignment horizontal="right" vertical="center"/>
    </xf>
    <xf numFmtId="10" fontId="108" fillId="29" borderId="301" xfId="18" applyNumberFormat="1" applyFont="1" applyFill="1" applyBorder="1" applyAlignment="1">
      <alignment horizontal="right" vertical="center"/>
    </xf>
    <xf numFmtId="38" fontId="101" fillId="21" borderId="303" xfId="17" applyFont="1" applyFill="1" applyBorder="1" applyAlignment="1" applyProtection="1">
      <alignment vertical="center"/>
    </xf>
    <xf numFmtId="180" fontId="108" fillId="21" borderId="305" xfId="18" applyNumberFormat="1" applyFont="1" applyFill="1" applyBorder="1" applyAlignment="1">
      <alignment horizontal="right" vertical="center"/>
    </xf>
    <xf numFmtId="183" fontId="101" fillId="21" borderId="305" xfId="17" applyNumberFormat="1" applyFont="1" applyFill="1" applyBorder="1" applyAlignment="1">
      <alignment horizontal="right" vertical="center"/>
    </xf>
    <xf numFmtId="38" fontId="101" fillId="21" borderId="306" xfId="17" applyFont="1" applyFill="1" applyBorder="1" applyAlignment="1" applyProtection="1">
      <alignment horizontal="right" vertical="center"/>
    </xf>
    <xf numFmtId="38" fontId="101" fillId="21" borderId="306" xfId="17" applyFont="1" applyFill="1" applyBorder="1" applyAlignment="1" applyProtection="1">
      <alignment vertical="center"/>
    </xf>
    <xf numFmtId="38" fontId="101" fillId="21" borderId="304" xfId="17" applyFont="1" applyFill="1" applyBorder="1" applyAlignment="1" applyProtection="1">
      <alignment horizontal="right" vertical="center"/>
    </xf>
    <xf numFmtId="38" fontId="101" fillId="21" borderId="304" xfId="17" applyFont="1" applyFill="1" applyBorder="1" applyAlignment="1" applyProtection="1">
      <alignment horizontal="right" vertical="center"/>
      <protection locked="0"/>
    </xf>
    <xf numFmtId="38" fontId="101" fillId="21" borderId="305" xfId="17" applyFont="1" applyFill="1" applyBorder="1" applyAlignment="1" applyProtection="1">
      <alignment horizontal="right" vertical="center"/>
      <protection locked="0"/>
    </xf>
    <xf numFmtId="38" fontId="101" fillId="21" borderId="307" xfId="17" applyFont="1" applyFill="1" applyBorder="1" applyAlignment="1" applyProtection="1">
      <alignment horizontal="right" vertical="center"/>
      <protection locked="0"/>
    </xf>
    <xf numFmtId="38" fontId="101" fillId="21" borderId="94" xfId="17" applyFont="1" applyFill="1" applyBorder="1" applyAlignment="1">
      <alignment horizontal="right" vertical="center"/>
    </xf>
    <xf numFmtId="38" fontId="101" fillId="21" borderId="102" xfId="17" applyFont="1" applyFill="1" applyBorder="1" applyAlignment="1">
      <alignment vertical="center"/>
    </xf>
    <xf numFmtId="38" fontId="101" fillId="21" borderId="305" xfId="17" applyFont="1" applyFill="1" applyBorder="1" applyAlignment="1" applyProtection="1">
      <alignment horizontal="right" vertical="center"/>
    </xf>
    <xf numFmtId="38" fontId="101" fillId="21" borderId="309" xfId="17" applyFont="1" applyFill="1" applyBorder="1" applyAlignment="1" applyProtection="1">
      <alignment horizontal="right" vertical="center"/>
    </xf>
    <xf numFmtId="38" fontId="101" fillId="21" borderId="311" xfId="17" applyFont="1" applyFill="1" applyBorder="1" applyAlignment="1">
      <alignment horizontal="right" vertical="center"/>
    </xf>
    <xf numFmtId="38" fontId="101" fillId="21" borderId="311" xfId="2" applyFont="1" applyFill="1" applyBorder="1" applyAlignment="1" applyProtection="1">
      <alignment vertical="center"/>
      <protection locked="0"/>
    </xf>
    <xf numFmtId="38" fontId="101" fillId="21" borderId="311" xfId="17" applyFont="1" applyFill="1" applyBorder="1" applyAlignment="1" applyProtection="1">
      <alignment vertical="center"/>
      <protection locked="0"/>
    </xf>
    <xf numFmtId="38" fontId="101" fillId="21" borderId="312" xfId="17" applyFont="1" applyFill="1" applyBorder="1" applyAlignment="1" applyProtection="1">
      <alignment vertical="center"/>
      <protection locked="0"/>
    </xf>
    <xf numFmtId="38" fontId="101" fillId="21" borderId="101" xfId="17" applyFont="1" applyFill="1" applyBorder="1" applyAlignment="1">
      <alignment vertical="center"/>
    </xf>
    <xf numFmtId="38" fontId="101" fillId="21" borderId="101" xfId="17" applyFont="1" applyFill="1" applyBorder="1" applyAlignment="1" applyProtection="1">
      <alignment vertical="center"/>
      <protection locked="0"/>
    </xf>
    <xf numFmtId="38" fontId="101" fillId="21" borderId="316" xfId="17" applyFont="1" applyFill="1" applyBorder="1" applyAlignment="1" applyProtection="1">
      <alignment vertical="center"/>
      <protection locked="0"/>
    </xf>
    <xf numFmtId="38" fontId="101" fillId="21" borderId="318" xfId="17" applyFont="1" applyFill="1" applyBorder="1" applyAlignment="1">
      <alignment vertical="center"/>
    </xf>
    <xf numFmtId="38" fontId="101" fillId="21" borderId="318" xfId="17" applyFont="1" applyFill="1" applyBorder="1" applyAlignment="1" applyProtection="1">
      <alignment vertical="center"/>
      <protection locked="0"/>
    </xf>
    <xf numFmtId="38" fontId="101" fillId="21" borderId="319" xfId="17" applyFont="1" applyFill="1" applyBorder="1" applyAlignment="1" applyProtection="1">
      <alignment vertical="center"/>
      <protection locked="0"/>
    </xf>
    <xf numFmtId="38" fontId="101" fillId="21" borderId="303" xfId="17" applyFont="1" applyFill="1" applyBorder="1" applyAlignment="1">
      <alignment vertical="center"/>
    </xf>
    <xf numFmtId="38" fontId="101" fillId="21" borderId="303" xfId="17" applyFont="1" applyFill="1" applyBorder="1" applyAlignment="1" applyProtection="1">
      <alignment vertical="center"/>
      <protection locked="0"/>
    </xf>
    <xf numFmtId="38" fontId="101" fillId="21" borderId="321" xfId="17" applyFont="1" applyFill="1" applyBorder="1" applyAlignment="1" applyProtection="1">
      <alignment vertical="center"/>
      <protection locked="0"/>
    </xf>
    <xf numFmtId="38" fontId="101" fillId="21" borderId="322" xfId="2" applyFont="1" applyFill="1" applyBorder="1" applyAlignment="1" applyProtection="1">
      <alignment horizontal="right" vertical="center"/>
      <protection locked="0"/>
    </xf>
    <xf numFmtId="38" fontId="101" fillId="21" borderId="323" xfId="2" applyFont="1" applyFill="1" applyBorder="1" applyAlignment="1" applyProtection="1">
      <alignment horizontal="right" vertical="center"/>
      <protection locked="0"/>
    </xf>
    <xf numFmtId="38" fontId="101" fillId="21" borderId="324" xfId="2" applyFont="1" applyFill="1" applyBorder="1" applyAlignment="1" applyProtection="1">
      <alignment horizontal="right" vertical="center"/>
      <protection locked="0"/>
    </xf>
    <xf numFmtId="0" fontId="101" fillId="21" borderId="97" xfId="16" applyNumberFormat="1" applyFont="1" applyFill="1" applyBorder="1" applyAlignment="1">
      <alignment horizontal="right" vertical="center"/>
    </xf>
    <xf numFmtId="10" fontId="108" fillId="21" borderId="106" xfId="16" applyNumberFormat="1" applyFont="1" applyFill="1" applyBorder="1" applyAlignment="1">
      <alignment horizontal="right" vertical="center"/>
    </xf>
    <xf numFmtId="10" fontId="108" fillId="21" borderId="106" xfId="18" applyNumberFormat="1" applyFont="1" applyFill="1" applyBorder="1" applyAlignment="1">
      <alignment horizontal="right" vertical="center"/>
    </xf>
    <xf numFmtId="10" fontId="108" fillId="21" borderId="325" xfId="18" applyNumberFormat="1" applyFont="1" applyFill="1" applyBorder="1" applyAlignment="1">
      <alignment horizontal="right" vertical="center"/>
    </xf>
    <xf numFmtId="38" fontId="101" fillId="27" borderId="303" xfId="17" applyFont="1" applyFill="1" applyBorder="1" applyAlignment="1" applyProtection="1">
      <alignment vertical="center"/>
    </xf>
    <xf numFmtId="180" fontId="108" fillId="28" borderId="305" xfId="18" applyNumberFormat="1" applyFont="1" applyFill="1" applyBorder="1" applyAlignment="1">
      <alignment horizontal="right" vertical="center"/>
    </xf>
    <xf numFmtId="183" fontId="101" fillId="28" borderId="305" xfId="17" applyNumberFormat="1" applyFont="1" applyFill="1" applyBorder="1" applyAlignment="1">
      <alignment horizontal="right" vertical="center"/>
    </xf>
    <xf numFmtId="38" fontId="101" fillId="24" borderId="306" xfId="17" applyFont="1" applyFill="1" applyBorder="1" applyAlignment="1" applyProtection="1">
      <alignment horizontal="right" vertical="center"/>
    </xf>
    <xf numFmtId="38" fontId="101" fillId="24" borderId="306" xfId="17" applyFont="1" applyFill="1" applyBorder="1" applyAlignment="1" applyProtection="1">
      <alignment vertical="center"/>
    </xf>
    <xf numFmtId="38" fontId="101" fillId="27" borderId="304" xfId="17" applyFont="1" applyFill="1" applyBorder="1" applyAlignment="1" applyProtection="1">
      <alignment horizontal="right" vertical="center"/>
    </xf>
    <xf numFmtId="38" fontId="101" fillId="28" borderId="304" xfId="17" applyFont="1" applyFill="1" applyBorder="1" applyAlignment="1" applyProtection="1">
      <alignment horizontal="right" vertical="center"/>
      <protection locked="0"/>
    </xf>
    <xf numFmtId="38" fontId="101" fillId="28" borderId="305" xfId="17" applyFont="1" applyFill="1" applyBorder="1" applyAlignment="1" applyProtection="1">
      <alignment horizontal="right" vertical="center"/>
      <protection locked="0"/>
    </xf>
    <xf numFmtId="38" fontId="101" fillId="28" borderId="307" xfId="17" applyFont="1" applyFill="1" applyBorder="1" applyAlignment="1" applyProtection="1">
      <alignment horizontal="right" vertical="center"/>
      <protection locked="0"/>
    </xf>
    <xf numFmtId="38" fontId="101" fillId="24" borderId="94" xfId="17" applyFont="1" applyFill="1" applyBorder="1" applyAlignment="1">
      <alignment horizontal="right" vertical="center"/>
    </xf>
    <xf numFmtId="38" fontId="101" fillId="24" borderId="102" xfId="17" applyFont="1" applyFill="1" applyBorder="1" applyAlignment="1">
      <alignment vertical="center"/>
    </xf>
    <xf numFmtId="38" fontId="101" fillId="4" borderId="304" xfId="17" applyFont="1" applyFill="1" applyBorder="1" applyAlignment="1" applyProtection="1">
      <alignment horizontal="right" vertical="center"/>
    </xf>
    <xf numFmtId="38" fontId="101" fillId="4" borderId="305" xfId="17" applyFont="1" applyFill="1" applyBorder="1" applyAlignment="1" applyProtection="1">
      <alignment horizontal="right" vertical="center"/>
    </xf>
    <xf numFmtId="38" fontId="101" fillId="4" borderId="309" xfId="17" applyFont="1" applyFill="1" applyBorder="1" applyAlignment="1" applyProtection="1">
      <alignment horizontal="right" vertical="center"/>
    </xf>
    <xf numFmtId="38" fontId="101" fillId="24" borderId="311" xfId="17" applyFont="1" applyFill="1" applyBorder="1" applyAlignment="1">
      <alignment horizontal="right" vertical="center"/>
    </xf>
    <xf numFmtId="38" fontId="101" fillId="27" borderId="311" xfId="17" applyFont="1" applyFill="1" applyBorder="1" applyAlignment="1">
      <alignment horizontal="right" vertical="center"/>
    </xf>
    <xf numFmtId="38" fontId="101" fillId="14" borderId="311" xfId="2" applyFont="1" applyFill="1" applyBorder="1" applyAlignment="1" applyProtection="1">
      <alignment vertical="center"/>
      <protection locked="0"/>
    </xf>
    <xf numFmtId="38" fontId="101" fillId="14" borderId="311" xfId="17" applyFont="1" applyFill="1" applyBorder="1" applyAlignment="1" applyProtection="1">
      <alignment vertical="center"/>
      <protection locked="0"/>
    </xf>
    <xf numFmtId="38" fontId="101" fillId="25" borderId="312" xfId="17" applyFont="1" applyFill="1" applyBorder="1" applyAlignment="1" applyProtection="1">
      <alignment vertical="center"/>
      <protection locked="0"/>
    </xf>
    <xf numFmtId="38" fontId="101" fillId="20" borderId="101" xfId="17" applyFont="1" applyFill="1" applyBorder="1" applyAlignment="1">
      <alignment vertical="center"/>
    </xf>
    <xf numFmtId="38" fontId="101" fillId="27" borderId="101" xfId="17" applyFont="1" applyFill="1" applyBorder="1" applyAlignment="1">
      <alignment vertical="center"/>
    </xf>
    <xf numFmtId="38" fontId="101" fillId="20" borderId="101" xfId="17" applyFont="1" applyFill="1" applyBorder="1" applyAlignment="1" applyProtection="1">
      <alignment vertical="center"/>
      <protection locked="0"/>
    </xf>
    <xf numFmtId="38" fontId="101" fillId="20" borderId="316" xfId="17" applyFont="1" applyFill="1" applyBorder="1" applyAlignment="1" applyProtection="1">
      <alignment vertical="center"/>
      <protection locked="0"/>
    </xf>
    <xf numFmtId="38" fontId="101" fillId="24" borderId="318" xfId="17" applyFont="1" applyFill="1" applyBorder="1" applyAlignment="1">
      <alignment vertical="center"/>
    </xf>
    <xf numFmtId="38" fontId="101" fillId="27" borderId="318" xfId="17" applyFont="1" applyFill="1" applyBorder="1" applyAlignment="1">
      <alignment vertical="center"/>
    </xf>
    <xf numFmtId="38" fontId="101" fillId="16" borderId="318" xfId="17" applyFont="1" applyFill="1" applyBorder="1" applyAlignment="1" applyProtection="1">
      <alignment vertical="center"/>
      <protection locked="0"/>
    </xf>
    <xf numFmtId="38" fontId="101" fillId="16" borderId="319" xfId="17" applyFont="1" applyFill="1" applyBorder="1" applyAlignment="1" applyProtection="1">
      <alignment vertical="center"/>
      <protection locked="0"/>
    </xf>
    <xf numFmtId="38" fontId="101" fillId="8" borderId="320" xfId="17" applyFont="1" applyFill="1" applyBorder="1" applyAlignment="1">
      <alignment vertical="center"/>
    </xf>
    <xf numFmtId="38" fontId="101" fillId="24" borderId="303" xfId="17" applyFont="1" applyFill="1" applyBorder="1" applyAlignment="1">
      <alignment vertical="center"/>
    </xf>
    <xf numFmtId="38" fontId="101" fillId="27" borderId="303" xfId="17" applyFont="1" applyFill="1" applyBorder="1" applyAlignment="1">
      <alignment vertical="center"/>
    </xf>
    <xf numFmtId="38" fontId="101" fillId="11" borderId="303" xfId="17" applyFont="1" applyFill="1" applyBorder="1" applyAlignment="1" applyProtection="1">
      <alignment vertical="center"/>
      <protection locked="0"/>
    </xf>
    <xf numFmtId="38" fontId="101" fillId="11" borderId="321" xfId="17" applyFont="1" applyFill="1" applyBorder="1" applyAlignment="1" applyProtection="1">
      <alignment vertical="center"/>
      <protection locked="0"/>
    </xf>
    <xf numFmtId="38" fontId="101" fillId="24" borderId="101" xfId="17" applyFont="1" applyFill="1" applyBorder="1" applyAlignment="1">
      <alignment vertical="center"/>
    </xf>
    <xf numFmtId="38" fontId="101" fillId="22" borderId="101" xfId="17" applyFont="1" applyFill="1" applyBorder="1" applyAlignment="1" applyProtection="1">
      <alignment vertical="center"/>
      <protection locked="0"/>
    </xf>
    <xf numFmtId="38" fontId="101" fillId="2" borderId="322" xfId="2" applyFont="1" applyFill="1" applyBorder="1" applyAlignment="1" applyProtection="1">
      <alignment horizontal="right" vertical="center"/>
      <protection locked="0"/>
    </xf>
    <xf numFmtId="38" fontId="101" fillId="2" borderId="323" xfId="2" applyFont="1" applyFill="1" applyBorder="1" applyAlignment="1" applyProtection="1">
      <alignment horizontal="right" vertical="center"/>
      <protection locked="0"/>
    </xf>
    <xf numFmtId="38" fontId="101" fillId="2" borderId="324" xfId="2" applyFont="1" applyFill="1" applyBorder="1" applyAlignment="1" applyProtection="1">
      <alignment horizontal="right" vertical="center"/>
      <protection locked="0"/>
    </xf>
    <xf numFmtId="0" fontId="101" fillId="29" borderId="97" xfId="16" applyNumberFormat="1" applyFont="1" applyFill="1" applyBorder="1" applyAlignment="1">
      <alignment horizontal="right" vertical="center"/>
    </xf>
    <xf numFmtId="10" fontId="108" fillId="29" borderId="106" xfId="16" applyNumberFormat="1" applyFont="1" applyFill="1" applyBorder="1" applyAlignment="1">
      <alignment horizontal="right" vertical="center"/>
    </xf>
    <xf numFmtId="10" fontId="108" fillId="29" borderId="106" xfId="18" applyNumberFormat="1" applyFont="1" applyFill="1" applyBorder="1" applyAlignment="1">
      <alignment horizontal="right" vertical="center"/>
    </xf>
    <xf numFmtId="10" fontId="108" fillId="29" borderId="325" xfId="18" applyNumberFormat="1" applyFont="1" applyFill="1" applyBorder="1" applyAlignment="1">
      <alignment horizontal="right" vertical="center"/>
    </xf>
    <xf numFmtId="38" fontId="101" fillId="0" borderId="303" xfId="17" applyFont="1" applyFill="1" applyBorder="1" applyAlignment="1" applyProtection="1">
      <alignment vertical="center"/>
    </xf>
    <xf numFmtId="180" fontId="108" fillId="0" borderId="305" xfId="18" applyNumberFormat="1" applyFont="1" applyFill="1" applyBorder="1" applyAlignment="1">
      <alignment horizontal="right" vertical="center"/>
    </xf>
    <xf numFmtId="183" fontId="101" fillId="0" borderId="305" xfId="17" applyNumberFormat="1" applyFont="1" applyFill="1" applyBorder="1" applyAlignment="1">
      <alignment horizontal="right" vertical="center"/>
    </xf>
    <xf numFmtId="38" fontId="101" fillId="0" borderId="306" xfId="17" applyFont="1" applyFill="1" applyBorder="1" applyAlignment="1" applyProtection="1">
      <alignment horizontal="right" vertical="center"/>
    </xf>
    <xf numFmtId="38" fontId="101" fillId="0" borderId="306" xfId="17" applyFont="1" applyFill="1" applyBorder="1" applyAlignment="1" applyProtection="1">
      <alignment vertical="center"/>
    </xf>
    <xf numFmtId="38" fontId="101" fillId="0" borderId="304" xfId="17" applyFont="1" applyFill="1" applyBorder="1" applyAlignment="1" applyProtection="1">
      <alignment horizontal="right" vertical="center"/>
    </xf>
    <xf numFmtId="38" fontId="101" fillId="0" borderId="304" xfId="17" applyFont="1" applyFill="1" applyBorder="1" applyAlignment="1" applyProtection="1">
      <alignment horizontal="right" vertical="center"/>
      <protection locked="0"/>
    </xf>
    <xf numFmtId="38" fontId="101" fillId="0" borderId="305" xfId="17" applyFont="1" applyFill="1" applyBorder="1" applyAlignment="1" applyProtection="1">
      <alignment horizontal="right" vertical="center"/>
      <protection locked="0"/>
    </xf>
    <xf numFmtId="38" fontId="101" fillId="0" borderId="307" xfId="17" applyFont="1" applyFill="1" applyBorder="1" applyAlignment="1" applyProtection="1">
      <alignment horizontal="right" vertical="center"/>
      <protection locked="0"/>
    </xf>
    <xf numFmtId="38" fontId="101" fillId="0" borderId="94" xfId="17" applyFont="1" applyFill="1" applyBorder="1" applyAlignment="1">
      <alignment horizontal="right" vertical="center"/>
    </xf>
    <xf numFmtId="38" fontId="101" fillId="0" borderId="102" xfId="17" applyFont="1" applyFill="1" applyBorder="1" applyAlignment="1">
      <alignment vertical="center"/>
    </xf>
    <xf numFmtId="38" fontId="101" fillId="0" borderId="305" xfId="17" applyFont="1" applyFill="1" applyBorder="1" applyAlignment="1" applyProtection="1">
      <alignment horizontal="right" vertical="center"/>
    </xf>
    <xf numFmtId="38" fontId="101" fillId="0" borderId="309" xfId="17" applyFont="1" applyFill="1" applyBorder="1" applyAlignment="1" applyProtection="1">
      <alignment horizontal="right" vertical="center"/>
    </xf>
    <xf numFmtId="38" fontId="101" fillId="0" borderId="311" xfId="17" applyFont="1" applyFill="1" applyBorder="1" applyAlignment="1">
      <alignment horizontal="right" vertical="center"/>
    </xf>
    <xf numFmtId="38" fontId="101" fillId="0" borderId="311" xfId="2" applyFont="1" applyFill="1" applyBorder="1" applyAlignment="1" applyProtection="1">
      <alignment vertical="center"/>
      <protection locked="0"/>
    </xf>
    <xf numFmtId="38" fontId="101" fillId="0" borderId="311" xfId="17" applyFont="1" applyFill="1" applyBorder="1" applyAlignment="1" applyProtection="1">
      <alignment vertical="center"/>
      <protection locked="0"/>
    </xf>
    <xf numFmtId="38" fontId="101" fillId="0" borderId="312" xfId="17" applyFont="1" applyFill="1" applyBorder="1" applyAlignment="1" applyProtection="1">
      <alignment vertical="center"/>
      <protection locked="0"/>
    </xf>
    <xf numFmtId="38" fontId="101" fillId="0" borderId="101" xfId="17" applyFont="1" applyFill="1" applyBorder="1" applyAlignment="1">
      <alignment vertical="center"/>
    </xf>
    <xf numFmtId="38" fontId="101" fillId="0" borderId="101" xfId="17" applyFont="1" applyFill="1" applyBorder="1" applyAlignment="1" applyProtection="1">
      <alignment vertical="center"/>
      <protection locked="0"/>
    </xf>
    <xf numFmtId="38" fontId="101" fillId="0" borderId="316" xfId="17" applyFont="1" applyFill="1" applyBorder="1" applyAlignment="1" applyProtection="1">
      <alignment vertical="center"/>
      <protection locked="0"/>
    </xf>
    <xf numFmtId="38" fontId="101" fillId="0" borderId="318" xfId="17" applyFont="1" applyFill="1" applyBorder="1" applyAlignment="1">
      <alignment vertical="center"/>
    </xf>
    <xf numFmtId="38" fontId="101" fillId="0" borderId="318" xfId="17" applyFont="1" applyFill="1" applyBorder="1" applyAlignment="1" applyProtection="1">
      <alignment vertical="center"/>
      <protection locked="0"/>
    </xf>
    <xf numFmtId="38" fontId="101" fillId="0" borderId="319" xfId="17" applyFont="1" applyFill="1" applyBorder="1" applyAlignment="1" applyProtection="1">
      <alignment vertical="center"/>
      <protection locked="0"/>
    </xf>
    <xf numFmtId="38" fontId="101" fillId="0" borderId="320" xfId="17" applyFont="1" applyFill="1" applyBorder="1" applyAlignment="1">
      <alignment vertical="center"/>
    </xf>
    <xf numFmtId="38" fontId="101" fillId="0" borderId="303" xfId="17" applyFont="1" applyFill="1" applyBorder="1" applyAlignment="1">
      <alignment vertical="center"/>
    </xf>
    <xf numFmtId="38" fontId="101" fillId="0" borderId="303" xfId="17" applyFont="1" applyFill="1" applyBorder="1" applyAlignment="1" applyProtection="1">
      <alignment vertical="center"/>
      <protection locked="0"/>
    </xf>
    <xf numFmtId="38" fontId="101" fillId="0" borderId="321" xfId="17" applyFont="1" applyFill="1" applyBorder="1" applyAlignment="1" applyProtection="1">
      <alignment vertical="center"/>
      <protection locked="0"/>
    </xf>
    <xf numFmtId="38" fontId="101" fillId="0" borderId="322" xfId="2" applyFont="1" applyFill="1" applyBorder="1" applyAlignment="1" applyProtection="1">
      <alignment horizontal="right" vertical="center"/>
      <protection locked="0"/>
    </xf>
    <xf numFmtId="38" fontId="101" fillId="0" borderId="323" xfId="2" applyFont="1" applyFill="1" applyBorder="1" applyAlignment="1" applyProtection="1">
      <alignment horizontal="right" vertical="center"/>
      <protection locked="0"/>
    </xf>
    <xf numFmtId="38" fontId="101" fillId="0" borderId="324" xfId="2" applyFont="1" applyFill="1" applyBorder="1" applyAlignment="1" applyProtection="1">
      <alignment horizontal="right" vertical="center"/>
      <protection locked="0"/>
    </xf>
    <xf numFmtId="0" fontId="101" fillId="0" borderId="97" xfId="16" applyNumberFormat="1" applyFont="1" applyFill="1" applyBorder="1" applyAlignment="1">
      <alignment horizontal="right" vertical="center"/>
    </xf>
    <xf numFmtId="10" fontId="108" fillId="0" borderId="106" xfId="16" applyNumberFormat="1" applyFont="1" applyFill="1" applyBorder="1" applyAlignment="1">
      <alignment horizontal="right" vertical="center"/>
    </xf>
    <xf numFmtId="10" fontId="108" fillId="0" borderId="106" xfId="18" applyNumberFormat="1" applyFont="1" applyFill="1" applyBorder="1" applyAlignment="1">
      <alignment horizontal="right" vertical="center"/>
    </xf>
    <xf numFmtId="10" fontId="108" fillId="0" borderId="325" xfId="18" applyNumberFormat="1" applyFont="1" applyFill="1" applyBorder="1" applyAlignment="1">
      <alignment horizontal="right" vertical="center"/>
    </xf>
    <xf numFmtId="38" fontId="101" fillId="27" borderId="329" xfId="17" applyFont="1" applyFill="1" applyBorder="1" applyAlignment="1" applyProtection="1">
      <alignment vertical="center"/>
    </xf>
    <xf numFmtId="180" fontId="108" fillId="28" borderId="331" xfId="18" applyNumberFormat="1" applyFont="1" applyFill="1" applyBorder="1" applyAlignment="1">
      <alignment horizontal="right" vertical="center"/>
    </xf>
    <xf numFmtId="183" fontId="101" fillId="28" borderId="331" xfId="17" applyNumberFormat="1" applyFont="1" applyFill="1" applyBorder="1" applyAlignment="1">
      <alignment horizontal="right" vertical="center"/>
    </xf>
    <xf numFmtId="38" fontId="101" fillId="24" borderId="332" xfId="17" applyFont="1" applyFill="1" applyBorder="1" applyAlignment="1" applyProtection="1">
      <alignment horizontal="right" vertical="center"/>
    </xf>
    <xf numFmtId="38" fontId="101" fillId="24" borderId="332" xfId="17" applyFont="1" applyFill="1" applyBorder="1" applyAlignment="1" applyProtection="1">
      <alignment vertical="center"/>
    </xf>
    <xf numFmtId="38" fontId="101" fillId="27" borderId="330" xfId="17" applyFont="1" applyFill="1" applyBorder="1" applyAlignment="1" applyProtection="1">
      <alignment horizontal="right" vertical="center"/>
    </xf>
    <xf numFmtId="38" fontId="101" fillId="28" borderId="330" xfId="17" applyFont="1" applyFill="1" applyBorder="1" applyAlignment="1" applyProtection="1">
      <alignment horizontal="right" vertical="center"/>
      <protection locked="0"/>
    </xf>
    <xf numFmtId="38" fontId="101" fillId="28" borderId="331" xfId="17" applyFont="1" applyFill="1" applyBorder="1" applyAlignment="1" applyProtection="1">
      <alignment horizontal="right" vertical="center"/>
      <protection locked="0"/>
    </xf>
    <xf numFmtId="38" fontId="101" fillId="28" borderId="333" xfId="17" applyFont="1" applyFill="1" applyBorder="1" applyAlignment="1" applyProtection="1">
      <alignment horizontal="right" vertical="center"/>
      <protection locked="0"/>
    </xf>
    <xf numFmtId="38" fontId="101" fillId="24" borderId="327" xfId="17" applyFont="1" applyFill="1" applyBorder="1" applyAlignment="1">
      <alignment horizontal="right" vertical="center"/>
    </xf>
    <xf numFmtId="38" fontId="101" fillId="24" borderId="336" xfId="17" applyFont="1" applyFill="1" applyBorder="1" applyAlignment="1">
      <alignment vertical="center"/>
    </xf>
    <xf numFmtId="38" fontId="101" fillId="4" borderId="330" xfId="17" applyFont="1" applyFill="1" applyBorder="1" applyAlignment="1" applyProtection="1">
      <alignment horizontal="right" vertical="center"/>
    </xf>
    <xf numFmtId="38" fontId="101" fillId="4" borderId="331" xfId="17" applyFont="1" applyFill="1" applyBorder="1" applyAlignment="1" applyProtection="1">
      <alignment horizontal="right" vertical="center"/>
    </xf>
    <xf numFmtId="38" fontId="101" fillId="4" borderId="337" xfId="17" applyFont="1" applyFill="1" applyBorder="1" applyAlignment="1" applyProtection="1">
      <alignment horizontal="right" vertical="center"/>
    </xf>
    <xf numFmtId="38" fontId="101" fillId="24" borderId="339" xfId="17" applyFont="1" applyFill="1" applyBorder="1" applyAlignment="1">
      <alignment horizontal="right" vertical="center"/>
    </xf>
    <xf numFmtId="38" fontId="101" fillId="27" borderId="339" xfId="17" applyFont="1" applyFill="1" applyBorder="1" applyAlignment="1">
      <alignment horizontal="right" vertical="center"/>
    </xf>
    <xf numFmtId="38" fontId="101" fillId="14" borderId="339" xfId="2" applyFont="1" applyFill="1" applyBorder="1" applyAlignment="1" applyProtection="1">
      <alignment vertical="center"/>
      <protection locked="0"/>
    </xf>
    <xf numFmtId="38" fontId="101" fillId="14" borderId="339" xfId="17" applyFont="1" applyFill="1" applyBorder="1" applyAlignment="1" applyProtection="1">
      <alignment vertical="center"/>
      <protection locked="0"/>
    </xf>
    <xf numFmtId="38" fontId="101" fillId="25" borderId="340" xfId="17" applyFont="1" applyFill="1" applyBorder="1" applyAlignment="1" applyProtection="1">
      <alignment vertical="center"/>
      <protection locked="0"/>
    </xf>
    <xf numFmtId="38" fontId="101" fillId="20" borderId="335" xfId="17" applyFont="1" applyFill="1" applyBorder="1" applyAlignment="1">
      <alignment vertical="center"/>
    </xf>
    <xf numFmtId="38" fontId="101" fillId="27" borderId="335" xfId="17" applyFont="1" applyFill="1" applyBorder="1" applyAlignment="1">
      <alignment vertical="center"/>
    </xf>
    <xf numFmtId="38" fontId="101" fillId="20" borderId="335" xfId="17" applyFont="1" applyFill="1" applyBorder="1" applyAlignment="1" applyProtection="1">
      <alignment vertical="center"/>
      <protection locked="0"/>
    </xf>
    <xf numFmtId="38" fontId="101" fillId="20" borderId="344" xfId="17" applyFont="1" applyFill="1" applyBorder="1" applyAlignment="1" applyProtection="1">
      <alignment vertical="center"/>
      <protection locked="0"/>
    </xf>
    <xf numFmtId="38" fontId="101" fillId="24" borderId="346" xfId="17" applyFont="1" applyFill="1" applyBorder="1" applyAlignment="1">
      <alignment vertical="center"/>
    </xf>
    <xf numFmtId="38" fontId="101" fillId="27" borderId="346" xfId="17" applyFont="1" applyFill="1" applyBorder="1" applyAlignment="1">
      <alignment vertical="center"/>
    </xf>
    <xf numFmtId="38" fontId="101" fillId="16" borderId="346" xfId="17" applyFont="1" applyFill="1" applyBorder="1" applyAlignment="1" applyProtection="1">
      <alignment vertical="center"/>
      <protection locked="0"/>
    </xf>
    <xf numFmtId="38" fontId="101" fillId="16" borderId="347" xfId="17" applyFont="1" applyFill="1" applyBorder="1" applyAlignment="1" applyProtection="1">
      <alignment vertical="center"/>
      <protection locked="0"/>
    </xf>
    <xf numFmtId="38" fontId="101" fillId="8" borderId="348" xfId="17" applyFont="1" applyFill="1" applyBorder="1" applyAlignment="1">
      <alignment vertical="center"/>
    </xf>
    <xf numFmtId="38" fontId="101" fillId="24" borderId="329" xfId="17" applyFont="1" applyFill="1" applyBorder="1" applyAlignment="1">
      <alignment vertical="center"/>
    </xf>
    <xf numFmtId="38" fontId="101" fillId="27" borderId="329" xfId="17" applyFont="1" applyFill="1" applyBorder="1" applyAlignment="1">
      <alignment vertical="center"/>
    </xf>
    <xf numFmtId="38" fontId="101" fillId="11" borderId="329" xfId="17" applyFont="1" applyFill="1" applyBorder="1" applyAlignment="1" applyProtection="1">
      <alignment vertical="center"/>
      <protection locked="0"/>
    </xf>
    <xf numFmtId="38" fontId="101" fillId="11" borderId="349" xfId="17" applyFont="1" applyFill="1" applyBorder="1" applyAlignment="1" applyProtection="1">
      <alignment vertical="center"/>
      <protection locked="0"/>
    </xf>
    <xf numFmtId="38" fontId="101" fillId="24" borderId="335" xfId="17" applyFont="1" applyFill="1" applyBorder="1" applyAlignment="1">
      <alignment vertical="center"/>
    </xf>
    <xf numFmtId="38" fontId="101" fillId="22" borderId="335" xfId="17" applyFont="1" applyFill="1" applyBorder="1" applyAlignment="1" applyProtection="1">
      <alignment vertical="center"/>
      <protection locked="0"/>
    </xf>
    <xf numFmtId="38" fontId="101" fillId="2" borderId="350" xfId="2" applyFont="1" applyFill="1" applyBorder="1" applyAlignment="1" applyProtection="1">
      <alignment horizontal="right" vertical="center"/>
      <protection locked="0"/>
    </xf>
    <xf numFmtId="38" fontId="101" fillId="2" borderId="351" xfId="2" applyFont="1" applyFill="1" applyBorder="1" applyAlignment="1" applyProtection="1">
      <alignment horizontal="right" vertical="center"/>
      <protection locked="0"/>
    </xf>
    <xf numFmtId="38" fontId="101" fillId="2" borderId="352" xfId="2" applyFont="1" applyFill="1" applyBorder="1" applyAlignment="1" applyProtection="1">
      <alignment horizontal="right" vertical="center"/>
      <protection locked="0"/>
    </xf>
    <xf numFmtId="0" fontId="101" fillId="29" borderId="353" xfId="16" applyNumberFormat="1" applyFont="1" applyFill="1" applyBorder="1" applyAlignment="1">
      <alignment horizontal="right" vertical="center"/>
    </xf>
    <xf numFmtId="10" fontId="108" fillId="29" borderId="354" xfId="16" applyNumberFormat="1" applyFont="1" applyFill="1" applyBorder="1" applyAlignment="1">
      <alignment horizontal="right" vertical="center"/>
    </xf>
    <xf numFmtId="10" fontId="108" fillId="29" borderId="354" xfId="18" applyNumberFormat="1" applyFont="1" applyFill="1" applyBorder="1" applyAlignment="1">
      <alignment horizontal="right" vertical="center"/>
    </xf>
    <xf numFmtId="10" fontId="108" fillId="29" borderId="355" xfId="18" applyNumberFormat="1" applyFont="1" applyFill="1" applyBorder="1" applyAlignment="1">
      <alignment horizontal="right" vertical="center"/>
    </xf>
    <xf numFmtId="38" fontId="108" fillId="0" borderId="276" xfId="17" applyFont="1" applyFill="1" applyBorder="1" applyAlignment="1" applyProtection="1">
      <alignment vertical="center"/>
    </xf>
    <xf numFmtId="180" fontId="108" fillId="0" borderId="278" xfId="18" applyNumberFormat="1" applyFont="1" applyFill="1" applyBorder="1" applyAlignment="1">
      <alignment horizontal="right" vertical="center"/>
    </xf>
    <xf numFmtId="183" fontId="101" fillId="0" borderId="278" xfId="17" applyNumberFormat="1" applyFont="1" applyFill="1" applyBorder="1" applyAlignment="1">
      <alignment horizontal="right" vertical="center"/>
    </xf>
    <xf numFmtId="38" fontId="101" fillId="0" borderId="279" xfId="17" applyFont="1" applyFill="1" applyBorder="1" applyAlignment="1" applyProtection="1">
      <alignment horizontal="right" vertical="center"/>
    </xf>
    <xf numFmtId="38" fontId="101" fillId="0" borderId="279" xfId="17" applyFont="1" applyFill="1" applyBorder="1" applyAlignment="1" applyProtection="1">
      <alignment vertical="center"/>
    </xf>
    <xf numFmtId="38" fontId="101" fillId="0" borderId="277" xfId="17" applyFont="1" applyFill="1" applyBorder="1" applyAlignment="1" applyProtection="1">
      <alignment horizontal="right" vertical="center"/>
    </xf>
    <xf numFmtId="38" fontId="101" fillId="0" borderId="277" xfId="17" applyFont="1" applyFill="1" applyBorder="1" applyAlignment="1" applyProtection="1">
      <alignment horizontal="right" vertical="center"/>
      <protection locked="0"/>
    </xf>
    <xf numFmtId="38" fontId="101" fillId="0" borderId="278" xfId="17" applyFont="1" applyFill="1" applyBorder="1" applyAlignment="1" applyProtection="1">
      <alignment horizontal="right" vertical="center"/>
      <protection locked="0"/>
    </xf>
    <xf numFmtId="38" fontId="101" fillId="0" borderId="280" xfId="17" applyFont="1" applyFill="1" applyBorder="1" applyAlignment="1" applyProtection="1">
      <alignment horizontal="right" vertical="center"/>
      <protection locked="0"/>
    </xf>
    <xf numFmtId="38" fontId="101" fillId="0" borderId="274" xfId="17" applyFont="1" applyFill="1" applyBorder="1" applyAlignment="1">
      <alignment horizontal="right" vertical="center"/>
    </xf>
    <xf numFmtId="38" fontId="101" fillId="0" borderId="283" xfId="17" applyFont="1" applyFill="1" applyBorder="1" applyAlignment="1">
      <alignment vertical="center"/>
    </xf>
    <xf numFmtId="38" fontId="101" fillId="0" borderId="278" xfId="17" applyFont="1" applyFill="1" applyBorder="1" applyAlignment="1" applyProtection="1">
      <alignment horizontal="right" vertical="center"/>
    </xf>
    <xf numFmtId="38" fontId="101" fillId="0" borderId="284" xfId="17" applyFont="1" applyFill="1" applyBorder="1" applyAlignment="1" applyProtection="1">
      <alignment horizontal="right" vertical="center"/>
    </xf>
    <xf numFmtId="38" fontId="109" fillId="0" borderId="286" xfId="17" applyFont="1" applyFill="1" applyBorder="1" applyAlignment="1">
      <alignment horizontal="right" vertical="center"/>
    </xf>
    <xf numFmtId="38" fontId="109" fillId="0" borderId="286" xfId="2" applyFont="1" applyFill="1" applyBorder="1" applyAlignment="1" applyProtection="1">
      <alignment vertical="center"/>
      <protection locked="0"/>
    </xf>
    <xf numFmtId="38" fontId="101" fillId="0" borderId="286" xfId="17" applyFont="1" applyFill="1" applyBorder="1" applyAlignment="1" applyProtection="1">
      <alignment vertical="center"/>
      <protection locked="0"/>
    </xf>
    <xf numFmtId="38" fontId="108" fillId="0" borderId="282" xfId="17" applyFont="1" applyFill="1" applyBorder="1" applyAlignment="1">
      <alignment vertical="center"/>
    </xf>
    <xf numFmtId="38" fontId="101" fillId="0" borderId="282" xfId="17" applyFont="1" applyFill="1" applyBorder="1" applyAlignment="1">
      <alignment vertical="center"/>
    </xf>
    <xf numFmtId="38" fontId="108" fillId="0" borderId="282" xfId="17" applyFont="1" applyFill="1" applyBorder="1" applyAlignment="1" applyProtection="1">
      <alignment vertical="center"/>
      <protection locked="0"/>
    </xf>
    <xf numFmtId="38" fontId="101" fillId="0" borderId="282" xfId="17" applyFont="1" applyFill="1" applyBorder="1" applyAlignment="1" applyProtection="1">
      <alignment vertical="center"/>
      <protection locked="0"/>
    </xf>
    <xf numFmtId="38" fontId="101" fillId="0" borderId="291" xfId="17" applyFont="1" applyFill="1" applyBorder="1" applyAlignment="1" applyProtection="1">
      <alignment vertical="center"/>
      <protection locked="0"/>
    </xf>
    <xf numFmtId="38" fontId="108" fillId="0" borderId="293" xfId="17" applyFont="1" applyFill="1" applyBorder="1" applyAlignment="1">
      <alignment vertical="center"/>
    </xf>
    <xf numFmtId="38" fontId="101" fillId="0" borderId="293" xfId="17" applyFont="1" applyFill="1" applyBorder="1" applyAlignment="1">
      <alignment vertical="center"/>
    </xf>
    <xf numFmtId="38" fontId="108" fillId="0" borderId="293" xfId="17" applyFont="1" applyFill="1" applyBorder="1" applyAlignment="1" applyProtection="1">
      <alignment vertical="center"/>
      <protection locked="0"/>
    </xf>
    <xf numFmtId="38" fontId="101" fillId="0" borderId="293" xfId="17" applyFont="1" applyFill="1" applyBorder="1" applyAlignment="1" applyProtection="1">
      <alignment vertical="center"/>
      <protection locked="0"/>
    </xf>
    <xf numFmtId="38" fontId="101" fillId="0" borderId="294" xfId="17" applyFont="1" applyFill="1" applyBorder="1" applyAlignment="1" applyProtection="1">
      <alignment vertical="center"/>
      <protection locked="0"/>
    </xf>
    <xf numFmtId="38" fontId="101" fillId="0" borderId="295" xfId="17" applyFont="1" applyFill="1" applyBorder="1" applyAlignment="1">
      <alignment vertical="center"/>
    </xf>
    <xf numFmtId="38" fontId="101" fillId="0" borderId="276" xfId="17" applyFont="1" applyFill="1" applyBorder="1" applyAlignment="1">
      <alignment vertical="center"/>
    </xf>
    <xf numFmtId="38" fontId="101" fillId="0" borderId="276" xfId="17" applyFont="1" applyFill="1" applyBorder="1" applyAlignment="1" applyProtection="1">
      <alignment vertical="center"/>
      <protection locked="0"/>
    </xf>
    <xf numFmtId="38" fontId="101" fillId="0" borderId="296" xfId="17" applyFont="1" applyFill="1" applyBorder="1" applyAlignment="1" applyProtection="1">
      <alignment vertical="center"/>
      <protection locked="0"/>
    </xf>
    <xf numFmtId="38" fontId="101" fillId="0" borderId="297" xfId="2" applyFont="1" applyFill="1" applyBorder="1" applyAlignment="1" applyProtection="1">
      <alignment horizontal="right" vertical="center"/>
      <protection locked="0"/>
    </xf>
    <xf numFmtId="38" fontId="101" fillId="0" borderId="298" xfId="2" applyFont="1" applyFill="1" applyBorder="1" applyAlignment="1" applyProtection="1">
      <alignment horizontal="right" vertical="center"/>
      <protection locked="0"/>
    </xf>
    <xf numFmtId="38" fontId="101" fillId="0" borderId="299" xfId="2" applyFont="1" applyFill="1" applyBorder="1" applyAlignment="1" applyProtection="1">
      <alignment horizontal="right" vertical="center"/>
      <protection locked="0"/>
    </xf>
    <xf numFmtId="0" fontId="101" fillId="0" borderId="300" xfId="16" applyNumberFormat="1" applyFont="1" applyFill="1" applyBorder="1" applyAlignment="1">
      <alignment horizontal="right" vertical="center"/>
    </xf>
    <xf numFmtId="10" fontId="108" fillId="0" borderId="221" xfId="16" applyNumberFormat="1" applyFont="1" applyFill="1" applyBorder="1" applyAlignment="1">
      <alignment horizontal="right" vertical="center"/>
    </xf>
    <xf numFmtId="10" fontId="108" fillId="0" borderId="221" xfId="18" applyNumberFormat="1" applyFont="1" applyFill="1" applyBorder="1" applyAlignment="1">
      <alignment horizontal="right" vertical="center"/>
    </xf>
    <xf numFmtId="10" fontId="108" fillId="0" borderId="301" xfId="18" applyNumberFormat="1" applyFont="1" applyFill="1" applyBorder="1" applyAlignment="1">
      <alignment horizontal="right" vertical="center"/>
    </xf>
    <xf numFmtId="38" fontId="108" fillId="27" borderId="335" xfId="17" applyFont="1" applyFill="1" applyBorder="1" applyAlignment="1">
      <alignment vertical="center"/>
    </xf>
    <xf numFmtId="38" fontId="108" fillId="22" borderId="335" xfId="17" applyFont="1" applyFill="1" applyBorder="1" applyAlignment="1" applyProtection="1">
      <alignment vertical="center"/>
      <protection locked="0"/>
    </xf>
    <xf numFmtId="38" fontId="108" fillId="27" borderId="276" xfId="17" applyFont="1" applyFill="1" applyBorder="1" applyAlignment="1" applyProtection="1">
      <alignment vertical="center"/>
    </xf>
    <xf numFmtId="183" fontId="109" fillId="28" borderId="278" xfId="17" applyNumberFormat="1" applyFont="1" applyFill="1" applyBorder="1" applyAlignment="1">
      <alignment horizontal="right" vertical="center"/>
    </xf>
    <xf numFmtId="38" fontId="108" fillId="24" borderId="293" xfId="17" applyFont="1" applyFill="1" applyBorder="1" applyAlignment="1">
      <alignment vertical="center"/>
    </xf>
    <xf numFmtId="38" fontId="108" fillId="27" borderId="293" xfId="17" applyFont="1" applyFill="1" applyBorder="1" applyAlignment="1">
      <alignment vertical="center"/>
    </xf>
    <xf numFmtId="38" fontId="108" fillId="16" borderId="293" xfId="17" applyFont="1" applyFill="1" applyBorder="1" applyAlignment="1" applyProtection="1">
      <alignment vertical="center"/>
      <protection locked="0"/>
    </xf>
    <xf numFmtId="38" fontId="108" fillId="24" borderId="282" xfId="17" applyFont="1" applyFill="1" applyBorder="1" applyAlignment="1">
      <alignment vertical="center"/>
    </xf>
    <xf numFmtId="38" fontId="109" fillId="24" borderId="282" xfId="17" applyFont="1" applyFill="1" applyBorder="1" applyAlignment="1">
      <alignment vertical="center"/>
    </xf>
    <xf numFmtId="38" fontId="108" fillId="27" borderId="282" xfId="17" applyFont="1" applyFill="1" applyBorder="1" applyAlignment="1">
      <alignment vertical="center"/>
    </xf>
    <xf numFmtId="38" fontId="108" fillId="22" borderId="282" xfId="17" applyFont="1" applyFill="1" applyBorder="1" applyAlignment="1" applyProtection="1">
      <alignment vertical="center"/>
      <protection locked="0"/>
    </xf>
    <xf numFmtId="38" fontId="108" fillId="24" borderId="335" xfId="17" applyFont="1" applyFill="1" applyBorder="1" applyAlignment="1">
      <alignment vertical="center"/>
    </xf>
    <xf numFmtId="38" fontId="101" fillId="0" borderId="329" xfId="17" applyFont="1" applyFill="1" applyBorder="1" applyAlignment="1" applyProtection="1">
      <alignment vertical="center"/>
    </xf>
    <xf numFmtId="180" fontId="108" fillId="0" borderId="331" xfId="18" applyNumberFormat="1" applyFont="1" applyFill="1" applyBorder="1" applyAlignment="1">
      <alignment horizontal="right" vertical="center"/>
    </xf>
    <xf numFmtId="183" fontId="101" fillId="0" borderId="331" xfId="17" applyNumberFormat="1" applyFont="1" applyFill="1" applyBorder="1" applyAlignment="1">
      <alignment horizontal="right" vertical="center"/>
    </xf>
    <xf numFmtId="38" fontId="101" fillId="0" borderId="332" xfId="17" applyFont="1" applyFill="1" applyBorder="1" applyAlignment="1" applyProtection="1">
      <alignment horizontal="right" vertical="center"/>
    </xf>
    <xf numFmtId="38" fontId="101" fillId="0" borderId="332" xfId="17" applyFont="1" applyFill="1" applyBorder="1" applyAlignment="1" applyProtection="1">
      <alignment vertical="center"/>
    </xf>
    <xf numFmtId="38" fontId="101" fillId="0" borderId="330" xfId="17" applyFont="1" applyFill="1" applyBorder="1" applyAlignment="1" applyProtection="1">
      <alignment horizontal="right" vertical="center"/>
    </xf>
    <xf numFmtId="38" fontId="101" fillId="0" borderId="330" xfId="17" applyFont="1" applyFill="1" applyBorder="1" applyAlignment="1" applyProtection="1">
      <alignment horizontal="right" vertical="center"/>
      <protection locked="0"/>
    </xf>
    <xf numFmtId="38" fontId="101" fillId="0" borderId="331" xfId="17" applyFont="1" applyFill="1" applyBorder="1" applyAlignment="1" applyProtection="1">
      <alignment horizontal="right" vertical="center"/>
      <protection locked="0"/>
    </xf>
    <xf numFmtId="38" fontId="101" fillId="0" borderId="333" xfId="17" applyFont="1" applyFill="1" applyBorder="1" applyAlignment="1" applyProtection="1">
      <alignment horizontal="right" vertical="center"/>
      <protection locked="0"/>
    </xf>
    <xf numFmtId="38" fontId="101" fillId="0" borderId="327" xfId="17" applyFont="1" applyFill="1" applyBorder="1" applyAlignment="1">
      <alignment horizontal="right" vertical="center"/>
    </xf>
    <xf numFmtId="38" fontId="101" fillId="0" borderId="336" xfId="17" applyFont="1" applyFill="1" applyBorder="1" applyAlignment="1">
      <alignment vertical="center"/>
    </xf>
    <xf numFmtId="38" fontId="101" fillId="0" borderId="331" xfId="17" applyFont="1" applyFill="1" applyBorder="1" applyAlignment="1" applyProtection="1">
      <alignment horizontal="right" vertical="center"/>
    </xf>
    <xf numFmtId="38" fontId="101" fillId="0" borderId="337" xfId="17" applyFont="1" applyFill="1" applyBorder="1" applyAlignment="1" applyProtection="1">
      <alignment horizontal="right" vertical="center"/>
    </xf>
    <xf numFmtId="38" fontId="101" fillId="0" borderId="339" xfId="17" applyFont="1" applyFill="1" applyBorder="1" applyAlignment="1">
      <alignment horizontal="right" vertical="center"/>
    </xf>
    <xf numFmtId="38" fontId="101" fillId="0" borderId="339" xfId="2" applyFont="1" applyFill="1" applyBorder="1" applyAlignment="1" applyProtection="1">
      <alignment vertical="center"/>
      <protection locked="0"/>
    </xf>
    <xf numFmtId="38" fontId="101" fillId="0" borderId="339" xfId="17" applyFont="1" applyFill="1" applyBorder="1" applyAlignment="1" applyProtection="1">
      <alignment vertical="center"/>
      <protection locked="0"/>
    </xf>
    <xf numFmtId="38" fontId="101" fillId="0" borderId="340" xfId="17" applyFont="1" applyFill="1" applyBorder="1" applyAlignment="1" applyProtection="1">
      <alignment vertical="center"/>
      <protection locked="0"/>
    </xf>
    <xf numFmtId="38" fontId="101" fillId="0" borderId="335" xfId="17" applyFont="1" applyFill="1" applyBorder="1" applyAlignment="1">
      <alignment vertical="center"/>
    </xf>
    <xf numFmtId="38" fontId="101" fillId="0" borderId="335" xfId="17" applyFont="1" applyFill="1" applyBorder="1" applyAlignment="1" applyProtection="1">
      <alignment vertical="center"/>
      <protection locked="0"/>
    </xf>
    <xf numFmtId="38" fontId="101" fillId="0" borderId="344" xfId="17" applyFont="1" applyFill="1" applyBorder="1" applyAlignment="1" applyProtection="1">
      <alignment vertical="center"/>
      <protection locked="0"/>
    </xf>
    <xf numFmtId="38" fontId="101" fillId="0" borderId="346" xfId="17" applyFont="1" applyFill="1" applyBorder="1" applyAlignment="1">
      <alignment vertical="center"/>
    </xf>
    <xf numFmtId="38" fontId="101" fillId="0" borderId="346" xfId="17" applyFont="1" applyFill="1" applyBorder="1" applyAlignment="1" applyProtection="1">
      <alignment vertical="center"/>
      <protection locked="0"/>
    </xf>
    <xf numFmtId="38" fontId="101" fillId="0" borderId="347" xfId="17" applyFont="1" applyFill="1" applyBorder="1" applyAlignment="1" applyProtection="1">
      <alignment vertical="center"/>
      <protection locked="0"/>
    </xf>
    <xf numFmtId="38" fontId="101" fillId="0" borderId="348" xfId="17" applyFont="1" applyFill="1" applyBorder="1" applyAlignment="1">
      <alignment vertical="center"/>
    </xf>
    <xf numFmtId="38" fontId="101" fillId="0" borderId="329" xfId="17" applyFont="1" applyFill="1" applyBorder="1" applyAlignment="1">
      <alignment vertical="center"/>
    </xf>
    <xf numFmtId="38" fontId="101" fillId="0" borderId="329" xfId="17" applyFont="1" applyFill="1" applyBorder="1" applyAlignment="1" applyProtection="1">
      <alignment vertical="center"/>
      <protection locked="0"/>
    </xf>
    <xf numFmtId="38" fontId="101" fillId="0" borderId="349" xfId="17" applyFont="1" applyFill="1" applyBorder="1" applyAlignment="1" applyProtection="1">
      <alignment vertical="center"/>
      <protection locked="0"/>
    </xf>
    <xf numFmtId="38" fontId="101" fillId="0" borderId="350" xfId="2" applyFont="1" applyFill="1" applyBorder="1" applyAlignment="1" applyProtection="1">
      <alignment horizontal="right" vertical="center"/>
      <protection locked="0"/>
    </xf>
    <xf numFmtId="38" fontId="101" fillId="0" borderId="351" xfId="2" applyFont="1" applyFill="1" applyBorder="1" applyAlignment="1" applyProtection="1">
      <alignment horizontal="right" vertical="center"/>
      <protection locked="0"/>
    </xf>
    <xf numFmtId="38" fontId="101" fillId="0" borderId="352" xfId="2" applyFont="1" applyFill="1" applyBorder="1" applyAlignment="1" applyProtection="1">
      <alignment horizontal="right" vertical="center"/>
      <protection locked="0"/>
    </xf>
    <xf numFmtId="0" fontId="101" fillId="0" borderId="353" xfId="16" applyNumberFormat="1" applyFont="1" applyFill="1" applyBorder="1" applyAlignment="1">
      <alignment horizontal="right" vertical="center"/>
    </xf>
    <xf numFmtId="10" fontId="108" fillId="0" borderId="354" xfId="16" applyNumberFormat="1" applyFont="1" applyFill="1" applyBorder="1" applyAlignment="1">
      <alignment horizontal="right" vertical="center"/>
    </xf>
    <xf numFmtId="10" fontId="108" fillId="0" borderId="354" xfId="18" applyNumberFormat="1" applyFont="1" applyFill="1" applyBorder="1" applyAlignment="1">
      <alignment horizontal="right" vertical="center"/>
    </xf>
    <xf numFmtId="10" fontId="108" fillId="0" borderId="355" xfId="18" applyNumberFormat="1" applyFont="1" applyFill="1" applyBorder="1" applyAlignment="1">
      <alignment horizontal="right" vertical="center"/>
    </xf>
    <xf numFmtId="38" fontId="101" fillId="0" borderId="276" xfId="17" applyFont="1" applyFill="1" applyBorder="1" applyAlignment="1" applyProtection="1">
      <alignment vertical="center"/>
    </xf>
    <xf numFmtId="38" fontId="101" fillId="0" borderId="286" xfId="17" applyFont="1" applyFill="1" applyBorder="1" applyAlignment="1">
      <alignment horizontal="right" vertical="center"/>
    </xf>
    <xf numFmtId="38" fontId="101" fillId="0" borderId="286" xfId="2" applyFont="1" applyFill="1" applyBorder="1" applyAlignment="1" applyProtection="1">
      <alignment vertical="center"/>
      <protection locked="0"/>
    </xf>
    <xf numFmtId="38" fontId="101" fillId="0" borderId="287" xfId="17" applyFont="1" applyFill="1" applyBorder="1" applyAlignment="1" applyProtection="1">
      <alignment vertical="center"/>
      <protection locked="0"/>
    </xf>
    <xf numFmtId="38" fontId="109" fillId="24" borderId="311" xfId="17" applyFont="1" applyFill="1" applyBorder="1" applyAlignment="1">
      <alignment horizontal="right" vertical="center"/>
    </xf>
    <xf numFmtId="38" fontId="109" fillId="27" borderId="311" xfId="17" applyFont="1" applyFill="1" applyBorder="1" applyAlignment="1">
      <alignment horizontal="right" vertical="center"/>
    </xf>
    <xf numFmtId="38" fontId="109" fillId="14" borderId="311" xfId="2" applyFont="1" applyFill="1" applyBorder="1" applyAlignment="1" applyProtection="1">
      <alignment vertical="center"/>
      <protection locked="0"/>
    </xf>
    <xf numFmtId="38" fontId="108" fillId="0" borderId="335" xfId="17" applyFont="1" applyFill="1" applyBorder="1" applyAlignment="1">
      <alignment vertical="center"/>
    </xf>
    <xf numFmtId="38" fontId="108" fillId="0" borderId="346" xfId="17" applyFont="1" applyFill="1" applyBorder="1" applyAlignment="1">
      <alignment vertical="center"/>
    </xf>
    <xf numFmtId="38" fontId="108" fillId="0" borderId="346" xfId="17" applyFont="1" applyFill="1" applyBorder="1" applyAlignment="1" applyProtection="1">
      <alignment vertical="center"/>
      <protection locked="0"/>
    </xf>
    <xf numFmtId="38" fontId="108" fillId="27" borderId="329" xfId="17" applyFont="1" applyFill="1" applyBorder="1" applyAlignment="1" applyProtection="1">
      <alignment vertical="center"/>
    </xf>
    <xf numFmtId="38" fontId="109" fillId="24" borderId="339" xfId="17" applyFont="1" applyFill="1" applyBorder="1" applyAlignment="1">
      <alignment horizontal="right" vertical="center"/>
    </xf>
    <xf numFmtId="177" fontId="109" fillId="26" borderId="356" xfId="16" applyNumberFormat="1" applyFont="1" applyFill="1" applyBorder="1" applyAlignment="1">
      <alignment horizontal="center" vertical="center"/>
    </xf>
    <xf numFmtId="179" fontId="109" fillId="21" borderId="108" xfId="16" applyNumberFormat="1" applyFont="1" applyFill="1" applyBorder="1" applyAlignment="1">
      <alignment horizontal="center" vertical="center"/>
    </xf>
    <xf numFmtId="177" fontId="109" fillId="26" borderId="108" xfId="16" applyNumberFormat="1" applyFont="1" applyFill="1" applyBorder="1" applyAlignment="1">
      <alignment horizontal="center" vertical="center"/>
    </xf>
    <xf numFmtId="179" fontId="109" fillId="0" borderId="108" xfId="16" applyNumberFormat="1" applyFont="1" applyFill="1" applyBorder="1" applyAlignment="1">
      <alignment horizontal="center" vertical="center"/>
    </xf>
    <xf numFmtId="177" fontId="109" fillId="26" borderId="357" xfId="16" applyNumberFormat="1" applyFont="1" applyFill="1" applyBorder="1" applyAlignment="1">
      <alignment horizontal="center" vertical="center"/>
    </xf>
    <xf numFmtId="49" fontId="109" fillId="0" borderId="358" xfId="16" applyNumberFormat="1" applyFont="1" applyFill="1" applyBorder="1" applyAlignment="1" applyProtection="1">
      <alignment horizontal="center" vertical="center"/>
      <protection locked="0"/>
    </xf>
    <xf numFmtId="49" fontId="109" fillId="0" borderId="108" xfId="16" applyNumberFormat="1" applyFont="1" applyFill="1" applyBorder="1" applyAlignment="1">
      <alignment horizontal="center" vertical="center"/>
    </xf>
    <xf numFmtId="177" fontId="109" fillId="26" borderId="358" xfId="16" applyNumberFormat="1" applyFont="1" applyFill="1" applyBorder="1" applyAlignment="1">
      <alignment horizontal="center" vertical="center"/>
    </xf>
    <xf numFmtId="49" fontId="109" fillId="0" borderId="356" xfId="16" applyNumberFormat="1" applyFont="1" applyFill="1" applyBorder="1" applyAlignment="1">
      <alignment horizontal="center" vertical="center"/>
    </xf>
    <xf numFmtId="177" fontId="109" fillId="0" borderId="357" xfId="16" applyNumberFormat="1" applyFont="1" applyFill="1" applyBorder="1" applyAlignment="1">
      <alignment horizontal="center" vertical="center"/>
    </xf>
    <xf numFmtId="49" fontId="109" fillId="0" borderId="357" xfId="16" applyNumberFormat="1" applyFont="1" applyFill="1" applyBorder="1" applyAlignment="1">
      <alignment horizontal="center" vertical="center"/>
    </xf>
    <xf numFmtId="38" fontId="101" fillId="21" borderId="79" xfId="2" applyFont="1" applyFill="1" applyBorder="1" applyAlignment="1" applyProtection="1">
      <alignment horizontal="right" vertical="center"/>
    </xf>
    <xf numFmtId="38" fontId="101" fillId="8" borderId="359" xfId="2" applyFont="1" applyFill="1" applyBorder="1" applyAlignment="1" applyProtection="1">
      <alignment horizontal="right" vertical="center"/>
    </xf>
    <xf numFmtId="38" fontId="101" fillId="21" borderId="91" xfId="2" applyFont="1" applyFill="1" applyBorder="1" applyAlignment="1" applyProtection="1">
      <alignment horizontal="right" vertical="center"/>
    </xf>
    <xf numFmtId="38" fontId="101" fillId="8" borderId="91" xfId="2" applyFont="1" applyFill="1" applyBorder="1" applyAlignment="1" applyProtection="1">
      <alignment horizontal="right" vertical="center"/>
    </xf>
    <xf numFmtId="38" fontId="101" fillId="0" borderId="91" xfId="2" applyFont="1" applyFill="1" applyBorder="1" applyAlignment="1" applyProtection="1">
      <alignment horizontal="right" vertical="center"/>
    </xf>
    <xf numFmtId="38" fontId="101" fillId="8" borderId="361" xfId="2" applyFont="1" applyFill="1" applyBorder="1" applyAlignment="1" applyProtection="1">
      <alignment horizontal="right" vertical="center"/>
    </xf>
    <xf numFmtId="38" fontId="101" fillId="0" borderId="128" xfId="2" applyFont="1" applyFill="1" applyBorder="1" applyAlignment="1" applyProtection="1">
      <alignment horizontal="right" vertical="center"/>
    </xf>
    <xf numFmtId="38" fontId="101" fillId="8" borderId="128" xfId="2" applyFont="1" applyFill="1" applyBorder="1" applyAlignment="1" applyProtection="1">
      <alignment horizontal="right" vertical="center"/>
    </xf>
    <xf numFmtId="38" fontId="101" fillId="0" borderId="359" xfId="2" applyFont="1" applyFill="1" applyBorder="1" applyAlignment="1" applyProtection="1">
      <alignment horizontal="right" vertical="center"/>
    </xf>
    <xf numFmtId="38" fontId="101" fillId="0" borderId="361" xfId="2" applyFont="1" applyFill="1" applyBorder="1" applyAlignment="1" applyProtection="1">
      <alignment horizontal="right" vertical="center"/>
    </xf>
    <xf numFmtId="38" fontId="101" fillId="8" borderId="142" xfId="2" applyFont="1" applyFill="1" applyBorder="1" applyAlignment="1" applyProtection="1">
      <alignment horizontal="right" vertical="center"/>
    </xf>
    <xf numFmtId="38" fontId="101" fillId="27" borderId="163" xfId="17" applyFont="1" applyFill="1" applyBorder="1" applyAlignment="1" applyProtection="1">
      <alignment vertical="center"/>
    </xf>
    <xf numFmtId="177" fontId="109" fillId="26" borderId="363" xfId="16" applyNumberFormat="1" applyFont="1" applyFill="1" applyBorder="1" applyAlignment="1">
      <alignment horizontal="center" vertical="center"/>
    </xf>
    <xf numFmtId="180" fontId="108" fillId="28" borderId="144" xfId="18" applyNumberFormat="1" applyFont="1" applyFill="1" applyBorder="1" applyAlignment="1">
      <alignment horizontal="right" vertical="center"/>
    </xf>
    <xf numFmtId="183" fontId="101" fillId="28" borderId="144" xfId="17" applyNumberFormat="1" applyFont="1" applyFill="1" applyBorder="1" applyAlignment="1">
      <alignment horizontal="right" vertical="center"/>
    </xf>
    <xf numFmtId="38" fontId="101" fillId="24" borderId="145" xfId="17" applyFont="1" applyFill="1" applyBorder="1" applyAlignment="1" applyProtection="1">
      <alignment horizontal="right" vertical="center"/>
    </xf>
    <xf numFmtId="38" fontId="101" fillId="24" borderId="145" xfId="17" applyFont="1" applyFill="1" applyBorder="1" applyAlignment="1" applyProtection="1">
      <alignment vertical="center"/>
    </xf>
    <xf numFmtId="38" fontId="101" fillId="27" borderId="146" xfId="17" applyFont="1" applyFill="1" applyBorder="1" applyAlignment="1" applyProtection="1">
      <alignment horizontal="right" vertical="center"/>
    </xf>
    <xf numFmtId="38" fontId="101" fillId="28" borderId="146" xfId="17" applyFont="1" applyFill="1" applyBorder="1" applyAlignment="1" applyProtection="1">
      <alignment horizontal="right" vertical="center"/>
      <protection locked="0"/>
    </xf>
    <xf numFmtId="38" fontId="101" fillId="28" borderId="144" xfId="17" applyFont="1" applyFill="1" applyBorder="1" applyAlignment="1" applyProtection="1">
      <alignment horizontal="right" vertical="center"/>
      <protection locked="0"/>
    </xf>
    <xf numFmtId="38" fontId="101" fillId="28" borderId="143" xfId="17" applyFont="1" applyFill="1" applyBorder="1" applyAlignment="1" applyProtection="1">
      <alignment horizontal="right" vertical="center"/>
      <protection locked="0"/>
    </xf>
    <xf numFmtId="38" fontId="101" fillId="24" borderId="141" xfId="17" applyFont="1" applyFill="1" applyBorder="1" applyAlignment="1">
      <alignment horizontal="right" vertical="center"/>
    </xf>
    <xf numFmtId="38" fontId="101" fillId="24" borderId="151" xfId="17" applyFont="1" applyFill="1" applyBorder="1" applyAlignment="1">
      <alignment vertical="center"/>
    </xf>
    <xf numFmtId="38" fontId="101" fillId="4" borderId="146" xfId="17" applyFont="1" applyFill="1" applyBorder="1" applyAlignment="1" applyProtection="1">
      <alignment horizontal="right" vertical="center"/>
    </xf>
    <xf numFmtId="38" fontId="101" fillId="4" borderId="144" xfId="17" applyFont="1" applyFill="1" applyBorder="1" applyAlignment="1" applyProtection="1">
      <alignment horizontal="right" vertical="center"/>
    </xf>
    <xf numFmtId="38" fontId="101" fillId="4" borderId="197" xfId="17" applyFont="1" applyFill="1" applyBorder="1" applyAlignment="1" applyProtection="1">
      <alignment horizontal="right" vertical="center"/>
    </xf>
    <xf numFmtId="38" fontId="101" fillId="24" borderId="190" xfId="17" applyFont="1" applyFill="1" applyBorder="1" applyAlignment="1">
      <alignment horizontal="right" vertical="center"/>
    </xf>
    <xf numFmtId="38" fontId="101" fillId="27" borderId="190" xfId="17" applyFont="1" applyFill="1" applyBorder="1" applyAlignment="1">
      <alignment horizontal="right" vertical="center"/>
    </xf>
    <xf numFmtId="38" fontId="101" fillId="14" borderId="190" xfId="2" applyFont="1" applyFill="1" applyBorder="1" applyAlignment="1" applyProtection="1">
      <alignment vertical="center"/>
      <protection locked="0"/>
    </xf>
    <xf numFmtId="38" fontId="101" fillId="14" borderId="190" xfId="17" applyFont="1" applyFill="1" applyBorder="1" applyAlignment="1" applyProtection="1">
      <alignment vertical="center"/>
      <protection locked="0"/>
    </xf>
    <xf numFmtId="38" fontId="101" fillId="25" borderId="191" xfId="17" applyFont="1" applyFill="1" applyBorder="1" applyAlignment="1" applyProtection="1">
      <alignment vertical="center"/>
      <protection locked="0"/>
    </xf>
    <xf numFmtId="38" fontId="101" fillId="20" borderId="148" xfId="17" applyFont="1" applyFill="1" applyBorder="1" applyAlignment="1">
      <alignment vertical="center"/>
    </xf>
    <xf numFmtId="38" fontId="101" fillId="27" borderId="148" xfId="17" applyFont="1" applyFill="1" applyBorder="1" applyAlignment="1">
      <alignment vertical="center"/>
    </xf>
    <xf numFmtId="38" fontId="101" fillId="20" borderId="148" xfId="17" applyFont="1" applyFill="1" applyBorder="1" applyAlignment="1" applyProtection="1">
      <alignment vertical="center"/>
      <protection locked="0"/>
    </xf>
    <xf numFmtId="38" fontId="101" fillId="20" borderId="149" xfId="17" applyFont="1" applyFill="1" applyBorder="1" applyAlignment="1" applyProtection="1">
      <alignment vertical="center"/>
      <protection locked="0"/>
    </xf>
    <xf numFmtId="38" fontId="101" fillId="24" borderId="172" xfId="17" applyFont="1" applyFill="1" applyBorder="1" applyAlignment="1">
      <alignment vertical="center"/>
    </xf>
    <xf numFmtId="38" fontId="101" fillId="27" borderId="172" xfId="17" applyFont="1" applyFill="1" applyBorder="1" applyAlignment="1">
      <alignment vertical="center"/>
    </xf>
    <xf numFmtId="38" fontId="101" fillId="16" borderId="172" xfId="17" applyFont="1" applyFill="1" applyBorder="1" applyAlignment="1" applyProtection="1">
      <alignment vertical="center"/>
      <protection locked="0"/>
    </xf>
    <xf numFmtId="38" fontId="101" fillId="16" borderId="173" xfId="17" applyFont="1" applyFill="1" applyBorder="1" applyAlignment="1" applyProtection="1">
      <alignment vertical="center"/>
      <protection locked="0"/>
    </xf>
    <xf numFmtId="38" fontId="101" fillId="8" borderId="162" xfId="17" applyFont="1" applyFill="1" applyBorder="1" applyAlignment="1">
      <alignment vertical="center"/>
    </xf>
    <xf numFmtId="38" fontId="101" fillId="24" borderId="163" xfId="17" applyFont="1" applyFill="1" applyBorder="1" applyAlignment="1">
      <alignment vertical="center"/>
    </xf>
    <xf numFmtId="38" fontId="101" fillId="27" borderId="163" xfId="17" applyFont="1" applyFill="1" applyBorder="1" applyAlignment="1">
      <alignment vertical="center"/>
    </xf>
    <xf numFmtId="38" fontId="101" fillId="11" borderId="163" xfId="17" applyFont="1" applyFill="1" applyBorder="1" applyAlignment="1" applyProtection="1">
      <alignment vertical="center"/>
      <protection locked="0"/>
    </xf>
    <xf numFmtId="38" fontId="101" fillId="11" borderId="164" xfId="17" applyFont="1" applyFill="1" applyBorder="1" applyAlignment="1" applyProtection="1">
      <alignment vertical="center"/>
      <protection locked="0"/>
    </xf>
    <xf numFmtId="38" fontId="101" fillId="24" borderId="148" xfId="17" applyFont="1" applyFill="1" applyBorder="1" applyAlignment="1">
      <alignment vertical="center"/>
    </xf>
    <xf numFmtId="38" fontId="101" fillId="22" borderId="148" xfId="17" applyFont="1" applyFill="1" applyBorder="1" applyAlignment="1" applyProtection="1">
      <alignment vertical="center"/>
      <protection locked="0"/>
    </xf>
    <xf numFmtId="38" fontId="101" fillId="2" borderId="206" xfId="2" applyFont="1" applyFill="1" applyBorder="1" applyAlignment="1" applyProtection="1">
      <alignment horizontal="right" vertical="center"/>
      <protection locked="0"/>
    </xf>
    <xf numFmtId="38" fontId="101" fillId="2" borderId="203" xfId="2" applyFont="1" applyFill="1" applyBorder="1" applyAlignment="1" applyProtection="1">
      <alignment horizontal="right" vertical="center"/>
      <protection locked="0"/>
    </xf>
    <xf numFmtId="38" fontId="101" fillId="2" borderId="200" xfId="2" applyFont="1" applyFill="1" applyBorder="1" applyAlignment="1" applyProtection="1">
      <alignment horizontal="right" vertical="center"/>
      <protection locked="0"/>
    </xf>
    <xf numFmtId="0" fontId="101" fillId="29" borderId="155" xfId="16" applyNumberFormat="1" applyFont="1" applyFill="1" applyBorder="1" applyAlignment="1">
      <alignment horizontal="right" vertical="center"/>
    </xf>
    <xf numFmtId="10" fontId="108" fillId="29" borderId="75" xfId="16" applyNumberFormat="1" applyFont="1" applyFill="1" applyBorder="1" applyAlignment="1">
      <alignment horizontal="right" vertical="center"/>
    </xf>
    <xf numFmtId="10" fontId="108" fillId="29" borderId="75" xfId="18" applyNumberFormat="1" applyFont="1" applyFill="1" applyBorder="1" applyAlignment="1">
      <alignment horizontal="right" vertical="center"/>
    </xf>
    <xf numFmtId="10" fontId="108" fillId="29" borderId="76" xfId="18" applyNumberFormat="1" applyFont="1" applyFill="1" applyBorder="1" applyAlignment="1">
      <alignment horizontal="right" vertical="center"/>
    </xf>
    <xf numFmtId="38" fontId="101" fillId="21" borderId="124" xfId="17" applyFont="1" applyFill="1" applyBorder="1" applyAlignment="1" applyProtection="1">
      <alignment vertical="center"/>
    </xf>
    <xf numFmtId="38" fontId="101" fillId="22" borderId="364" xfId="17" applyFont="1" applyFill="1" applyBorder="1" applyAlignment="1" applyProtection="1">
      <alignment vertical="center"/>
      <protection locked="0"/>
    </xf>
    <xf numFmtId="38" fontId="101" fillId="21" borderId="100" xfId="17" applyFont="1" applyFill="1" applyBorder="1" applyAlignment="1" applyProtection="1">
      <alignment vertical="center"/>
      <protection locked="0"/>
    </xf>
    <xf numFmtId="38" fontId="101" fillId="22" borderId="100" xfId="17" applyFont="1" applyFill="1" applyBorder="1" applyAlignment="1" applyProtection="1">
      <alignment vertical="center"/>
      <protection locked="0"/>
    </xf>
    <xf numFmtId="38" fontId="101" fillId="0" borderId="100" xfId="17" applyFont="1" applyFill="1" applyBorder="1" applyAlignment="1" applyProtection="1">
      <alignment vertical="center"/>
      <protection locked="0"/>
    </xf>
    <xf numFmtId="38" fontId="101" fillId="22" borderId="365" xfId="17" applyFont="1" applyFill="1" applyBorder="1" applyAlignment="1" applyProtection="1">
      <alignment vertical="center"/>
      <protection locked="0"/>
    </xf>
    <xf numFmtId="38" fontId="101" fillId="0" borderId="136" xfId="17" applyFont="1" applyFill="1" applyBorder="1" applyAlignment="1" applyProtection="1">
      <alignment vertical="center"/>
    </xf>
    <xf numFmtId="38" fontId="108" fillId="22" borderId="136" xfId="17" applyFont="1" applyFill="1" applyBorder="1" applyAlignment="1" applyProtection="1">
      <alignment vertical="center"/>
      <protection locked="0"/>
    </xf>
    <xf numFmtId="38" fontId="108" fillId="0" borderId="364" xfId="17" applyFont="1" applyFill="1" applyBorder="1" applyAlignment="1" applyProtection="1">
      <alignment vertical="center"/>
      <protection locked="0"/>
    </xf>
    <xf numFmtId="38" fontId="108" fillId="22" borderId="364" xfId="17" applyFont="1" applyFill="1" applyBorder="1" applyAlignment="1" applyProtection="1">
      <alignment vertical="center"/>
      <protection locked="0"/>
    </xf>
    <xf numFmtId="38" fontId="101" fillId="0" borderId="365" xfId="17" applyFont="1" applyFill="1" applyBorder="1" applyAlignment="1" applyProtection="1">
      <alignment vertical="center"/>
      <protection locked="0"/>
    </xf>
    <xf numFmtId="38" fontId="101" fillId="0" borderId="364" xfId="17" applyFont="1" applyFill="1" applyBorder="1" applyAlignment="1" applyProtection="1">
      <alignment vertical="center"/>
      <protection locked="0"/>
    </xf>
    <xf numFmtId="38" fontId="129" fillId="8" borderId="128" xfId="2" applyFont="1" applyFill="1" applyBorder="1" applyAlignment="1" applyProtection="1">
      <alignment horizontal="right" vertical="center"/>
    </xf>
    <xf numFmtId="38" fontId="101" fillId="22" borderId="150" xfId="17" applyFont="1" applyFill="1" applyBorder="1" applyAlignment="1" applyProtection="1">
      <alignment vertical="center"/>
      <protection locked="0"/>
    </xf>
    <xf numFmtId="38" fontId="109" fillId="0" borderId="287" xfId="17" applyFont="1" applyFill="1" applyBorder="1" applyAlignment="1" applyProtection="1">
      <alignment vertical="center"/>
      <protection locked="0"/>
    </xf>
    <xf numFmtId="38" fontId="108" fillId="0" borderId="284" xfId="17" applyFont="1" applyFill="1" applyBorder="1" applyAlignment="1" applyProtection="1">
      <alignment horizontal="right" vertical="center"/>
    </xf>
    <xf numFmtId="38" fontId="108" fillId="0" borderId="277" xfId="17" applyFont="1" applyFill="1" applyBorder="1" applyAlignment="1" applyProtection="1">
      <alignment horizontal="right" vertical="center"/>
    </xf>
    <xf numFmtId="38" fontId="108" fillId="4" borderId="304" xfId="17" applyFont="1" applyFill="1" applyBorder="1" applyAlignment="1" applyProtection="1">
      <alignment horizontal="right" vertical="center"/>
    </xf>
    <xf numFmtId="38" fontId="108" fillId="0" borderId="329" xfId="17" applyFont="1" applyFill="1" applyBorder="1" applyAlignment="1" applyProtection="1">
      <alignment vertical="center"/>
    </xf>
    <xf numFmtId="38" fontId="108" fillId="0" borderId="102" xfId="17" applyFont="1" applyFill="1" applyBorder="1" applyAlignment="1">
      <alignment vertical="center"/>
    </xf>
    <xf numFmtId="180" fontId="133" fillId="28" borderId="130" xfId="18" applyNumberFormat="1" applyFont="1" applyFill="1" applyBorder="1" applyAlignment="1">
      <alignment horizontal="right" vertical="center"/>
    </xf>
    <xf numFmtId="38" fontId="133" fillId="16" borderId="169" xfId="17" applyFont="1" applyFill="1" applyBorder="1" applyAlignment="1" applyProtection="1">
      <alignment vertical="center"/>
      <protection locked="0"/>
    </xf>
    <xf numFmtId="38" fontId="108" fillId="16" borderId="170" xfId="17" applyFont="1" applyFill="1" applyBorder="1" applyAlignment="1" applyProtection="1">
      <alignment vertical="center"/>
      <protection locked="0"/>
    </xf>
    <xf numFmtId="180" fontId="151" fillId="0" borderId="130" xfId="18" applyNumberFormat="1" applyFont="1" applyFill="1" applyBorder="1" applyAlignment="1">
      <alignment horizontal="right" vertical="center"/>
    </xf>
    <xf numFmtId="38" fontId="108" fillId="0" borderId="294" xfId="17" applyFont="1" applyFill="1" applyBorder="1" applyAlignment="1" applyProtection="1">
      <alignment vertical="center"/>
      <protection locked="0"/>
    </xf>
    <xf numFmtId="38" fontId="108" fillId="0" borderId="295" xfId="17" applyFont="1" applyFill="1" applyBorder="1" applyAlignment="1">
      <alignment vertical="center"/>
    </xf>
    <xf numFmtId="38" fontId="108" fillId="24" borderId="101" xfId="17" applyFont="1" applyFill="1" applyBorder="1" applyAlignment="1">
      <alignment vertical="center"/>
    </xf>
    <xf numFmtId="38" fontId="108" fillId="0" borderId="278" xfId="17" applyFont="1" applyFill="1" applyBorder="1" applyAlignment="1" applyProtection="1">
      <alignment horizontal="right" vertical="center"/>
    </xf>
    <xf numFmtId="38" fontId="109" fillId="0" borderId="293" xfId="17" applyFont="1" applyFill="1" applyBorder="1" applyAlignment="1">
      <alignment vertical="center"/>
    </xf>
    <xf numFmtId="38" fontId="109" fillId="0" borderId="293" xfId="17" applyFont="1" applyFill="1" applyBorder="1" applyAlignment="1" applyProtection="1">
      <alignment vertical="center"/>
      <protection locked="0"/>
    </xf>
    <xf numFmtId="38" fontId="108" fillId="0" borderId="298" xfId="2" applyFont="1" applyFill="1" applyBorder="1" applyAlignment="1" applyProtection="1">
      <alignment horizontal="right" vertical="center"/>
      <protection locked="0"/>
    </xf>
    <xf numFmtId="38" fontId="108" fillId="27" borderId="303" xfId="17" applyFont="1" applyFill="1" applyBorder="1" applyAlignment="1" applyProtection="1">
      <alignment vertical="center"/>
    </xf>
    <xf numFmtId="183" fontId="109" fillId="28" borderId="305" xfId="17" applyNumberFormat="1" applyFont="1" applyFill="1" applyBorder="1" applyAlignment="1">
      <alignment horizontal="right" vertical="center"/>
    </xf>
    <xf numFmtId="38" fontId="108" fillId="28" borderId="304" xfId="17" applyFont="1" applyFill="1" applyBorder="1" applyAlignment="1" applyProtection="1">
      <alignment horizontal="right" vertical="center"/>
      <protection locked="0"/>
    </xf>
    <xf numFmtId="38" fontId="108" fillId="28" borderId="307" xfId="17" applyFont="1" applyFill="1" applyBorder="1" applyAlignment="1" applyProtection="1">
      <alignment horizontal="right" vertical="center"/>
      <protection locked="0"/>
    </xf>
    <xf numFmtId="38" fontId="108" fillId="0" borderId="318" xfId="17" applyFont="1" applyFill="1" applyBorder="1" applyAlignment="1">
      <alignment vertical="center"/>
    </xf>
    <xf numFmtId="38" fontId="108" fillId="24" borderId="318" xfId="17" applyFont="1" applyFill="1" applyBorder="1" applyAlignment="1">
      <alignment vertical="center"/>
    </xf>
    <xf numFmtId="38" fontId="108" fillId="27" borderId="318" xfId="17" applyFont="1" applyFill="1" applyBorder="1" applyAlignment="1">
      <alignment vertical="center"/>
    </xf>
    <xf numFmtId="38" fontId="108" fillId="16" borderId="318" xfId="17" applyFont="1" applyFill="1" applyBorder="1" applyAlignment="1" applyProtection="1">
      <alignment vertical="center"/>
      <protection locked="0"/>
    </xf>
    <xf numFmtId="38" fontId="108" fillId="27" borderId="101" xfId="17" applyFont="1" applyFill="1" applyBorder="1" applyAlignment="1">
      <alignment vertical="center"/>
    </xf>
    <xf numFmtId="38" fontId="108" fillId="22" borderId="101" xfId="17" applyFont="1" applyFill="1" applyBorder="1" applyAlignment="1" applyProtection="1">
      <alignment vertical="center"/>
      <protection locked="0"/>
    </xf>
    <xf numFmtId="38" fontId="108" fillId="0" borderId="303" xfId="17" applyFont="1" applyFill="1" applyBorder="1" applyAlignment="1" applyProtection="1">
      <alignment vertical="center"/>
    </xf>
    <xf numFmtId="38" fontId="108" fillId="0" borderId="318" xfId="17" applyFont="1" applyFill="1" applyBorder="1" applyAlignment="1" applyProtection="1">
      <alignment vertical="center"/>
      <protection locked="0"/>
    </xf>
    <xf numFmtId="38" fontId="108" fillId="0" borderId="101" xfId="17" applyFont="1" applyFill="1" applyBorder="1" applyAlignment="1">
      <alignment vertical="center"/>
    </xf>
    <xf numFmtId="38" fontId="108" fillId="0" borderId="101" xfId="17" applyFont="1" applyFill="1" applyBorder="1" applyAlignment="1" applyProtection="1">
      <alignment vertical="center"/>
      <protection locked="0"/>
    </xf>
    <xf numFmtId="38" fontId="108" fillId="0" borderId="305" xfId="17" applyFont="1" applyFill="1" applyBorder="1" applyAlignment="1" applyProtection="1">
      <alignment horizontal="right" vertical="center"/>
      <protection locked="0"/>
    </xf>
    <xf numFmtId="38" fontId="109" fillId="16" borderId="318" xfId="17" applyFont="1" applyFill="1" applyBorder="1" applyAlignment="1" applyProtection="1">
      <alignment vertical="center"/>
      <protection locked="0"/>
    </xf>
    <xf numFmtId="38" fontId="109" fillId="0" borderId="318" xfId="17" applyFont="1" applyFill="1" applyBorder="1" applyAlignment="1">
      <alignment vertical="center"/>
    </xf>
    <xf numFmtId="38" fontId="109" fillId="0" borderId="318" xfId="17" applyFont="1" applyFill="1" applyBorder="1" applyAlignment="1" applyProtection="1">
      <alignment vertical="center"/>
      <protection locked="0"/>
    </xf>
    <xf numFmtId="38" fontId="108" fillId="0" borderId="319" xfId="17" applyFont="1" applyFill="1" applyBorder="1" applyAlignment="1" applyProtection="1">
      <alignment vertical="center"/>
      <protection locked="0"/>
    </xf>
    <xf numFmtId="38" fontId="108" fillId="0" borderId="306" xfId="17" applyFont="1" applyFill="1" applyBorder="1" applyAlignment="1" applyProtection="1">
      <alignment horizontal="right" vertical="center"/>
    </xf>
    <xf numFmtId="38" fontId="108" fillId="0" borderId="306" xfId="17" applyFont="1" applyFill="1" applyBorder="1" applyAlignment="1" applyProtection="1">
      <alignment vertical="center"/>
    </xf>
    <xf numFmtId="38" fontId="108" fillId="0" borderId="304" xfId="17" applyFont="1" applyFill="1" applyBorder="1" applyAlignment="1" applyProtection="1">
      <alignment horizontal="right" vertical="center"/>
    </xf>
    <xf numFmtId="38" fontId="108" fillId="0" borderId="94" xfId="17" applyFont="1" applyFill="1" applyBorder="1" applyAlignment="1">
      <alignment horizontal="right" vertical="center"/>
    </xf>
    <xf numFmtId="38" fontId="108" fillId="0" borderId="305" xfId="17" applyFont="1" applyFill="1" applyBorder="1" applyAlignment="1" applyProtection="1">
      <alignment horizontal="right" vertical="center"/>
    </xf>
    <xf numFmtId="38" fontId="108" fillId="0" borderId="309" xfId="17" applyFont="1" applyFill="1" applyBorder="1" applyAlignment="1" applyProtection="1">
      <alignment horizontal="right" vertical="center"/>
    </xf>
    <xf numFmtId="38" fontId="109" fillId="0" borderId="311" xfId="17" applyFont="1" applyFill="1" applyBorder="1" applyAlignment="1">
      <alignment horizontal="right" vertical="center"/>
    </xf>
    <xf numFmtId="38" fontId="109" fillId="0" borderId="311" xfId="2" applyFont="1" applyFill="1" applyBorder="1" applyAlignment="1" applyProtection="1">
      <alignment vertical="center"/>
      <protection locked="0"/>
    </xf>
    <xf numFmtId="38" fontId="109" fillId="0" borderId="312" xfId="17" applyFont="1" applyFill="1" applyBorder="1" applyAlignment="1" applyProtection="1">
      <alignment vertical="center"/>
      <protection locked="0"/>
    </xf>
    <xf numFmtId="38" fontId="108" fillId="0" borderId="316" xfId="17" applyFont="1" applyFill="1" applyBorder="1" applyAlignment="1" applyProtection="1">
      <alignment vertical="center"/>
      <protection locked="0"/>
    </xf>
    <xf numFmtId="38" fontId="109" fillId="0" borderId="320" xfId="17" applyFont="1" applyFill="1" applyBorder="1" applyAlignment="1">
      <alignment vertical="center"/>
    </xf>
    <xf numFmtId="38" fontId="109" fillId="0" borderId="303" xfId="17" applyFont="1" applyFill="1" applyBorder="1" applyAlignment="1">
      <alignment vertical="center"/>
    </xf>
    <xf numFmtId="38" fontId="108" fillId="0" borderId="100" xfId="17" applyFont="1" applyFill="1" applyBorder="1" applyAlignment="1" applyProtection="1">
      <alignment vertical="center"/>
      <protection locked="0"/>
    </xf>
    <xf numFmtId="38" fontId="108" fillId="0" borderId="323" xfId="2" applyFont="1" applyFill="1" applyBorder="1" applyAlignment="1" applyProtection="1">
      <alignment horizontal="right" vertical="center"/>
      <protection locked="0"/>
    </xf>
    <xf numFmtId="38" fontId="108" fillId="24" borderId="306" xfId="17" applyFont="1" applyFill="1" applyBorder="1" applyAlignment="1" applyProtection="1">
      <alignment vertical="center"/>
    </xf>
    <xf numFmtId="38" fontId="109" fillId="24" borderId="318" xfId="17" applyFont="1" applyFill="1" applyBorder="1" applyAlignment="1">
      <alignment vertical="center"/>
    </xf>
    <xf numFmtId="38" fontId="109" fillId="27" borderId="318" xfId="17" applyFont="1" applyFill="1" applyBorder="1" applyAlignment="1">
      <alignment vertical="center"/>
    </xf>
    <xf numFmtId="183" fontId="109" fillId="28" borderId="331" xfId="17" applyNumberFormat="1" applyFont="1" applyFill="1" applyBorder="1" applyAlignment="1">
      <alignment horizontal="right" vertical="center"/>
    </xf>
    <xf numFmtId="38" fontId="108" fillId="28" borderId="331" xfId="17" applyFont="1" applyFill="1" applyBorder="1" applyAlignment="1" applyProtection="1">
      <alignment horizontal="right" vertical="center"/>
      <protection locked="0"/>
    </xf>
    <xf numFmtId="38" fontId="108" fillId="28" borderId="333" xfId="17" applyFont="1" applyFill="1" applyBorder="1" applyAlignment="1" applyProtection="1">
      <alignment horizontal="right" vertical="center"/>
      <protection locked="0"/>
    </xf>
    <xf numFmtId="38" fontId="108" fillId="4" borderId="330" xfId="17" applyFont="1" applyFill="1" applyBorder="1" applyAlignment="1" applyProtection="1">
      <alignment horizontal="right" vertical="center"/>
    </xf>
    <xf numFmtId="38" fontId="108" fillId="4" borderId="331" xfId="17" applyFont="1" applyFill="1" applyBorder="1" applyAlignment="1" applyProtection="1">
      <alignment horizontal="right" vertical="center"/>
    </xf>
    <xf numFmtId="38" fontId="108" fillId="4" borderId="337" xfId="17" applyFont="1" applyFill="1" applyBorder="1" applyAlignment="1" applyProtection="1">
      <alignment horizontal="right" vertical="center"/>
    </xf>
    <xf numFmtId="38" fontId="109" fillId="27" borderId="339" xfId="17" applyFont="1" applyFill="1" applyBorder="1" applyAlignment="1">
      <alignment horizontal="right" vertical="center"/>
    </xf>
    <xf numFmtId="38" fontId="109" fillId="25" borderId="340" xfId="17" applyFont="1" applyFill="1" applyBorder="1" applyAlignment="1" applyProtection="1">
      <alignment vertical="center"/>
      <protection locked="0"/>
    </xf>
    <xf numFmtId="38" fontId="108" fillId="20" borderId="335" xfId="17" applyFont="1" applyFill="1" applyBorder="1" applyAlignment="1">
      <alignment vertical="center"/>
    </xf>
    <xf numFmtId="38" fontId="108" fillId="20" borderId="335" xfId="17" applyFont="1" applyFill="1" applyBorder="1" applyAlignment="1" applyProtection="1">
      <alignment vertical="center"/>
      <protection locked="0"/>
    </xf>
    <xf numFmtId="38" fontId="108" fillId="20" borderId="344" xfId="17" applyFont="1" applyFill="1" applyBorder="1" applyAlignment="1" applyProtection="1">
      <alignment vertical="center"/>
      <protection locked="0"/>
    </xf>
    <xf numFmtId="38" fontId="109" fillId="24" borderId="346" xfId="17" applyFont="1" applyFill="1" applyBorder="1" applyAlignment="1">
      <alignment vertical="center"/>
    </xf>
    <xf numFmtId="38" fontId="109" fillId="27" borderId="346" xfId="17" applyFont="1" applyFill="1" applyBorder="1" applyAlignment="1">
      <alignment vertical="center"/>
    </xf>
    <xf numFmtId="38" fontId="109" fillId="16" borderId="346" xfId="17" applyFont="1" applyFill="1" applyBorder="1" applyAlignment="1" applyProtection="1">
      <alignment vertical="center"/>
      <protection locked="0"/>
    </xf>
    <xf numFmtId="38" fontId="108" fillId="16" borderId="346" xfId="17" applyFont="1" applyFill="1" applyBorder="1" applyAlignment="1" applyProtection="1">
      <alignment vertical="center"/>
      <protection locked="0"/>
    </xf>
    <xf numFmtId="38" fontId="108" fillId="16" borderId="347" xfId="17" applyFont="1" applyFill="1" applyBorder="1" applyAlignment="1" applyProtection="1">
      <alignment vertical="center"/>
      <protection locked="0"/>
    </xf>
    <xf numFmtId="38" fontId="108" fillId="22" borderId="365" xfId="17" applyFont="1" applyFill="1" applyBorder="1" applyAlignment="1" applyProtection="1">
      <alignment vertical="center"/>
      <protection locked="0"/>
    </xf>
    <xf numFmtId="38" fontId="108" fillId="2" borderId="351" xfId="2" applyFont="1" applyFill="1" applyBorder="1" applyAlignment="1" applyProtection="1">
      <alignment horizontal="right" vertical="center"/>
      <protection locked="0"/>
    </xf>
    <xf numFmtId="38" fontId="108" fillId="27" borderId="346" xfId="17" applyFont="1" applyFill="1" applyBorder="1" applyAlignment="1">
      <alignment vertical="center"/>
    </xf>
    <xf numFmtId="38" fontId="108" fillId="0" borderId="335" xfId="17" applyFont="1" applyFill="1" applyBorder="1" applyAlignment="1" applyProtection="1">
      <alignment vertical="center"/>
      <protection locked="0"/>
    </xf>
    <xf numFmtId="38" fontId="101" fillId="0" borderId="142" xfId="2" applyFont="1" applyFill="1" applyBorder="1" applyAlignment="1" applyProtection="1">
      <alignment horizontal="right" vertical="center"/>
    </xf>
    <xf numFmtId="38" fontId="101" fillId="8" borderId="368" xfId="2" applyFont="1" applyFill="1" applyBorder="1" applyAlignment="1" applyProtection="1">
      <alignment horizontal="right" vertical="center"/>
    </xf>
    <xf numFmtId="38" fontId="101" fillId="27" borderId="370" xfId="17" applyFont="1" applyFill="1" applyBorder="1" applyAlignment="1" applyProtection="1">
      <alignment vertical="center"/>
    </xf>
    <xf numFmtId="180" fontId="108" fillId="28" borderId="374" xfId="18" applyNumberFormat="1" applyFont="1" applyFill="1" applyBorder="1" applyAlignment="1">
      <alignment horizontal="right" vertical="center"/>
    </xf>
    <xf numFmtId="183" fontId="101" fillId="28" borderId="374" xfId="17" applyNumberFormat="1" applyFont="1" applyFill="1" applyBorder="1" applyAlignment="1">
      <alignment horizontal="right" vertical="center"/>
    </xf>
    <xf numFmtId="38" fontId="101" fillId="24" borderId="375" xfId="17" applyFont="1" applyFill="1" applyBorder="1" applyAlignment="1" applyProtection="1">
      <alignment horizontal="right" vertical="center"/>
    </xf>
    <xf numFmtId="38" fontId="101" fillId="24" borderId="375" xfId="17" applyFont="1" applyFill="1" applyBorder="1" applyAlignment="1" applyProtection="1">
      <alignment vertical="center"/>
    </xf>
    <xf numFmtId="38" fontId="101" fillId="27" borderId="373" xfId="17" applyFont="1" applyFill="1" applyBorder="1" applyAlignment="1" applyProtection="1">
      <alignment horizontal="right" vertical="center"/>
    </xf>
    <xf numFmtId="38" fontId="101" fillId="28" borderId="373" xfId="17" applyFont="1" applyFill="1" applyBorder="1" applyAlignment="1" applyProtection="1">
      <alignment horizontal="right" vertical="center"/>
      <protection locked="0"/>
    </xf>
    <xf numFmtId="38" fontId="101" fillId="28" borderId="374" xfId="17" applyFont="1" applyFill="1" applyBorder="1" applyAlignment="1" applyProtection="1">
      <alignment horizontal="right" vertical="center"/>
      <protection locked="0"/>
    </xf>
    <xf numFmtId="38" fontId="101" fillId="28" borderId="376" xfId="17" applyFont="1" applyFill="1" applyBorder="1" applyAlignment="1" applyProtection="1">
      <alignment horizontal="right" vertical="center"/>
      <protection locked="0"/>
    </xf>
    <xf numFmtId="38" fontId="101" fillId="24" borderId="367" xfId="17" applyFont="1" applyFill="1" applyBorder="1" applyAlignment="1">
      <alignment horizontal="right" vertical="center"/>
    </xf>
    <xf numFmtId="38" fontId="101" fillId="24" borderId="379" xfId="17" applyFont="1" applyFill="1" applyBorder="1" applyAlignment="1">
      <alignment vertical="center"/>
    </xf>
    <xf numFmtId="38" fontId="101" fillId="4" borderId="373" xfId="17" applyFont="1" applyFill="1" applyBorder="1" applyAlignment="1" applyProtection="1">
      <alignment horizontal="right" vertical="center"/>
    </xf>
    <xf numFmtId="38" fontId="101" fillId="4" borderId="374" xfId="17" applyFont="1" applyFill="1" applyBorder="1" applyAlignment="1" applyProtection="1">
      <alignment horizontal="right" vertical="center"/>
    </xf>
    <xf numFmtId="38" fontId="101" fillId="4" borderId="380" xfId="17" applyFont="1" applyFill="1" applyBorder="1" applyAlignment="1" applyProtection="1">
      <alignment horizontal="right" vertical="center"/>
    </xf>
    <xf numFmtId="38" fontId="101" fillId="24" borderId="382" xfId="17" applyFont="1" applyFill="1" applyBorder="1" applyAlignment="1">
      <alignment horizontal="right" vertical="center"/>
    </xf>
    <xf numFmtId="38" fontId="101" fillId="27" borderId="382" xfId="17" applyFont="1" applyFill="1" applyBorder="1" applyAlignment="1">
      <alignment horizontal="right" vertical="center"/>
    </xf>
    <xf numFmtId="38" fontId="101" fillId="14" borderId="382" xfId="2" applyFont="1" applyFill="1" applyBorder="1" applyAlignment="1" applyProtection="1">
      <alignment vertical="center"/>
      <protection locked="0"/>
    </xf>
    <xf numFmtId="38" fontId="101" fillId="14" borderId="382" xfId="17" applyFont="1" applyFill="1" applyBorder="1" applyAlignment="1" applyProtection="1">
      <alignment vertical="center"/>
      <protection locked="0"/>
    </xf>
    <xf numFmtId="38" fontId="101" fillId="25" borderId="383" xfId="17" applyFont="1" applyFill="1" applyBorder="1" applyAlignment="1" applyProtection="1">
      <alignment vertical="center"/>
      <protection locked="0"/>
    </xf>
    <xf numFmtId="38" fontId="101" fillId="20" borderId="378" xfId="17" applyFont="1" applyFill="1" applyBorder="1" applyAlignment="1">
      <alignment vertical="center"/>
    </xf>
    <xf numFmtId="38" fontId="101" fillId="27" borderId="378" xfId="17" applyFont="1" applyFill="1" applyBorder="1" applyAlignment="1">
      <alignment vertical="center"/>
    </xf>
    <xf numFmtId="38" fontId="101" fillId="20" borderId="378" xfId="17" applyFont="1" applyFill="1" applyBorder="1" applyAlignment="1" applyProtection="1">
      <alignment vertical="center"/>
      <protection locked="0"/>
    </xf>
    <xf numFmtId="38" fontId="101" fillId="20" borderId="387" xfId="17" applyFont="1" applyFill="1" applyBorder="1" applyAlignment="1" applyProtection="1">
      <alignment vertical="center"/>
      <protection locked="0"/>
    </xf>
    <xf numFmtId="38" fontId="101" fillId="24" borderId="389" xfId="17" applyFont="1" applyFill="1" applyBorder="1" applyAlignment="1">
      <alignment vertical="center"/>
    </xf>
    <xf numFmtId="38" fontId="101" fillId="27" borderId="389" xfId="17" applyFont="1" applyFill="1" applyBorder="1" applyAlignment="1">
      <alignment vertical="center"/>
    </xf>
    <xf numFmtId="38" fontId="101" fillId="16" borderId="389" xfId="17" applyFont="1" applyFill="1" applyBorder="1" applyAlignment="1" applyProtection="1">
      <alignment vertical="center"/>
      <protection locked="0"/>
    </xf>
    <xf numFmtId="38" fontId="101" fillId="16" borderId="390" xfId="17" applyFont="1" applyFill="1" applyBorder="1" applyAlignment="1" applyProtection="1">
      <alignment vertical="center"/>
      <protection locked="0"/>
    </xf>
    <xf numFmtId="38" fontId="101" fillId="8" borderId="391" xfId="17" applyFont="1" applyFill="1" applyBorder="1" applyAlignment="1">
      <alignment vertical="center"/>
    </xf>
    <xf numFmtId="38" fontId="101" fillId="24" borderId="370" xfId="17" applyFont="1" applyFill="1" applyBorder="1" applyAlignment="1">
      <alignment vertical="center"/>
    </xf>
    <xf numFmtId="38" fontId="101" fillId="27" borderId="370" xfId="17" applyFont="1" applyFill="1" applyBorder="1" applyAlignment="1">
      <alignment vertical="center"/>
    </xf>
    <xf numFmtId="38" fontId="101" fillId="11" borderId="370" xfId="17" applyFont="1" applyFill="1" applyBorder="1" applyAlignment="1" applyProtection="1">
      <alignment vertical="center"/>
      <protection locked="0"/>
    </xf>
    <xf numFmtId="38" fontId="101" fillId="11" borderId="392" xfId="17" applyFont="1" applyFill="1" applyBorder="1" applyAlignment="1" applyProtection="1">
      <alignment vertical="center"/>
      <protection locked="0"/>
    </xf>
    <xf numFmtId="38" fontId="101" fillId="24" borderId="378" xfId="17" applyFont="1" applyFill="1" applyBorder="1" applyAlignment="1">
      <alignment vertical="center"/>
    </xf>
    <xf numFmtId="38" fontId="101" fillId="22" borderId="378" xfId="17" applyFont="1" applyFill="1" applyBorder="1" applyAlignment="1" applyProtection="1">
      <alignment vertical="center"/>
      <protection locked="0"/>
    </xf>
    <xf numFmtId="38" fontId="101" fillId="22" borderId="393" xfId="17" applyFont="1" applyFill="1" applyBorder="1" applyAlignment="1" applyProtection="1">
      <alignment vertical="center"/>
      <protection locked="0"/>
    </xf>
    <xf numFmtId="38" fontId="101" fillId="2" borderId="394" xfId="2" applyFont="1" applyFill="1" applyBorder="1" applyAlignment="1" applyProtection="1">
      <alignment horizontal="right" vertical="center"/>
      <protection locked="0"/>
    </xf>
    <xf numFmtId="38" fontId="101" fillId="2" borderId="395" xfId="2" applyFont="1" applyFill="1" applyBorder="1" applyAlignment="1" applyProtection="1">
      <alignment horizontal="right" vertical="center"/>
      <protection locked="0"/>
    </xf>
    <xf numFmtId="38" fontId="101" fillId="2" borderId="396" xfId="2" applyFont="1" applyFill="1" applyBorder="1" applyAlignment="1" applyProtection="1">
      <alignment horizontal="right" vertical="center"/>
      <protection locked="0"/>
    </xf>
    <xf numFmtId="0" fontId="101" fillId="29" borderId="98" xfId="16" applyNumberFormat="1" applyFont="1" applyFill="1" applyBorder="1" applyAlignment="1">
      <alignment horizontal="right" vertical="center"/>
    </xf>
    <xf numFmtId="10" fontId="108" fillId="29" borderId="397" xfId="16" applyNumberFormat="1" applyFont="1" applyFill="1" applyBorder="1" applyAlignment="1">
      <alignment horizontal="right" vertical="center"/>
    </xf>
    <xf numFmtId="10" fontId="108" fillId="29" borderId="397" xfId="18" applyNumberFormat="1" applyFont="1" applyFill="1" applyBorder="1" applyAlignment="1">
      <alignment horizontal="right" vertical="center"/>
    </xf>
    <xf numFmtId="10" fontId="108" fillId="29" borderId="398" xfId="18" applyNumberFormat="1" applyFont="1" applyFill="1" applyBorder="1" applyAlignment="1">
      <alignment horizontal="right" vertical="center"/>
    </xf>
    <xf numFmtId="180" fontId="151" fillId="28" borderId="144" xfId="18" applyNumberFormat="1" applyFont="1" applyFill="1" applyBorder="1" applyAlignment="1">
      <alignment horizontal="right" vertical="center"/>
    </xf>
    <xf numFmtId="38" fontId="108" fillId="0" borderId="163" xfId="17" applyFont="1" applyFill="1" applyBorder="1" applyAlignment="1" applyProtection="1">
      <alignment vertical="center"/>
    </xf>
    <xf numFmtId="180" fontId="108" fillId="0" borderId="144" xfId="18" applyNumberFormat="1" applyFont="1" applyFill="1" applyBorder="1" applyAlignment="1" applyProtection="1">
      <alignment horizontal="right" vertical="center"/>
    </xf>
    <xf numFmtId="183" fontId="101" fillId="0" borderId="144" xfId="17" applyNumberFormat="1" applyFont="1" applyFill="1" applyBorder="1" applyAlignment="1" applyProtection="1">
      <alignment horizontal="right" vertical="center"/>
    </xf>
    <xf numFmtId="38" fontId="101" fillId="0" borderId="143" xfId="17" applyFont="1" applyFill="1" applyBorder="1" applyAlignment="1" applyProtection="1">
      <alignment horizontal="right" vertical="center"/>
    </xf>
    <xf numFmtId="38" fontId="101" fillId="0" borderId="190" xfId="2" applyFont="1" applyFill="1" applyBorder="1" applyAlignment="1" applyProtection="1">
      <alignment vertical="center"/>
    </xf>
    <xf numFmtId="38" fontId="101" fillId="0" borderId="190" xfId="17" applyFont="1" applyFill="1" applyBorder="1" applyAlignment="1" applyProtection="1">
      <alignment vertical="center"/>
    </xf>
    <xf numFmtId="38" fontId="101" fillId="0" borderId="191" xfId="17" applyFont="1" applyFill="1" applyBorder="1" applyAlignment="1" applyProtection="1">
      <alignment vertical="center"/>
    </xf>
    <xf numFmtId="38" fontId="108" fillId="0" borderId="148" xfId="17" applyFont="1" applyFill="1" applyBorder="1" applyAlignment="1">
      <alignment vertical="center"/>
    </xf>
    <xf numFmtId="38" fontId="108" fillId="0" borderId="148" xfId="17" applyFont="1" applyFill="1" applyBorder="1" applyAlignment="1" applyProtection="1">
      <alignment vertical="center"/>
    </xf>
    <xf numFmtId="38" fontId="101" fillId="0" borderId="148" xfId="17" applyFont="1" applyFill="1" applyBorder="1" applyAlignment="1" applyProtection="1">
      <alignment vertical="center"/>
    </xf>
    <xf numFmtId="38" fontId="101" fillId="0" borderId="149" xfId="17" applyFont="1" applyFill="1" applyBorder="1" applyAlignment="1" applyProtection="1">
      <alignment vertical="center"/>
    </xf>
    <xf numFmtId="38" fontId="101" fillId="0" borderId="172" xfId="17" applyFont="1" applyFill="1" applyBorder="1" applyAlignment="1" applyProtection="1">
      <alignment vertical="center"/>
    </xf>
    <xf numFmtId="38" fontId="101" fillId="0" borderId="173" xfId="17" applyFont="1" applyFill="1" applyBorder="1" applyAlignment="1" applyProtection="1">
      <alignment vertical="center"/>
    </xf>
    <xf numFmtId="38" fontId="101" fillId="0" borderId="164" xfId="17" applyFont="1" applyFill="1" applyBorder="1" applyAlignment="1" applyProtection="1">
      <alignment vertical="center"/>
    </xf>
    <xf numFmtId="38" fontId="101" fillId="0" borderId="150" xfId="17" applyFont="1" applyFill="1" applyBorder="1" applyAlignment="1" applyProtection="1">
      <alignment vertical="center"/>
    </xf>
    <xf numFmtId="38" fontId="101" fillId="0" borderId="206" xfId="2" applyFont="1" applyFill="1" applyBorder="1" applyAlignment="1" applyProtection="1">
      <alignment horizontal="right" vertical="center"/>
    </xf>
    <xf numFmtId="38" fontId="101" fillId="0" borderId="203" xfId="2" applyFont="1" applyFill="1" applyBorder="1" applyAlignment="1" applyProtection="1">
      <alignment horizontal="right" vertical="center"/>
    </xf>
    <xf numFmtId="38" fontId="101" fillId="0" borderId="200" xfId="2" applyFont="1" applyFill="1" applyBorder="1" applyAlignment="1" applyProtection="1">
      <alignment horizontal="right" vertical="center"/>
    </xf>
    <xf numFmtId="38" fontId="101" fillId="0" borderId="368" xfId="2" applyFont="1" applyFill="1" applyBorder="1" applyAlignment="1" applyProtection="1">
      <alignment horizontal="right" vertical="center"/>
    </xf>
    <xf numFmtId="38" fontId="101" fillId="0" borderId="370" xfId="17" applyFont="1" applyFill="1" applyBorder="1" applyAlignment="1" applyProtection="1">
      <alignment vertical="center"/>
    </xf>
    <xf numFmtId="49" fontId="109" fillId="0" borderId="372" xfId="16" applyNumberFormat="1" applyFont="1" applyFill="1" applyBorder="1" applyAlignment="1">
      <alignment horizontal="center" vertical="center"/>
    </xf>
    <xf numFmtId="180" fontId="108" fillId="0" borderId="374" xfId="18" applyNumberFormat="1" applyFont="1" applyFill="1" applyBorder="1" applyAlignment="1">
      <alignment horizontal="right" vertical="center"/>
    </xf>
    <xf numFmtId="183" fontId="101" fillId="0" borderId="374" xfId="17" applyNumberFormat="1" applyFont="1" applyFill="1" applyBorder="1" applyAlignment="1">
      <alignment horizontal="right" vertical="center"/>
    </xf>
    <xf numFmtId="38" fontId="101" fillId="0" borderId="375" xfId="17" applyFont="1" applyFill="1" applyBorder="1" applyAlignment="1" applyProtection="1">
      <alignment horizontal="right" vertical="center"/>
    </xf>
    <xf numFmtId="38" fontId="101" fillId="0" borderId="375" xfId="17" applyFont="1" applyFill="1" applyBorder="1" applyAlignment="1" applyProtection="1">
      <alignment vertical="center"/>
    </xf>
    <xf numFmtId="38" fontId="101" fillId="0" borderId="373" xfId="17" applyFont="1" applyFill="1" applyBorder="1" applyAlignment="1" applyProtection="1">
      <alignment horizontal="right" vertical="center"/>
    </xf>
    <xf numFmtId="38" fontId="101" fillId="0" borderId="373" xfId="17" applyFont="1" applyFill="1" applyBorder="1" applyAlignment="1" applyProtection="1">
      <alignment horizontal="right" vertical="center"/>
      <protection locked="0"/>
    </xf>
    <xf numFmtId="38" fontId="101" fillId="0" borderId="374" xfId="17" applyFont="1" applyFill="1" applyBorder="1" applyAlignment="1" applyProtection="1">
      <alignment horizontal="right" vertical="center"/>
      <protection locked="0"/>
    </xf>
    <xf numFmtId="38" fontId="101" fillId="0" borderId="376" xfId="17" applyFont="1" applyFill="1" applyBorder="1" applyAlignment="1" applyProtection="1">
      <alignment horizontal="right" vertical="center"/>
      <protection locked="0"/>
    </xf>
    <xf numFmtId="38" fontId="101" fillId="0" borderId="367" xfId="17" applyFont="1" applyFill="1" applyBorder="1" applyAlignment="1">
      <alignment horizontal="right" vertical="center"/>
    </xf>
    <xf numFmtId="38" fontId="101" fillId="0" borderId="379" xfId="17" applyFont="1" applyFill="1" applyBorder="1" applyAlignment="1">
      <alignment vertical="center"/>
    </xf>
    <xf numFmtId="38" fontId="101" fillId="0" borderId="374" xfId="17" applyFont="1" applyFill="1" applyBorder="1" applyAlignment="1" applyProtection="1">
      <alignment horizontal="right" vertical="center"/>
    </xf>
    <xf numFmtId="38" fontId="101" fillId="0" borderId="380" xfId="17" applyFont="1" applyFill="1" applyBorder="1" applyAlignment="1" applyProtection="1">
      <alignment horizontal="right" vertical="center"/>
    </xf>
    <xf numFmtId="38" fontId="101" fillId="0" borderId="382" xfId="17" applyFont="1" applyFill="1" applyBorder="1" applyAlignment="1">
      <alignment horizontal="right" vertical="center"/>
    </xf>
    <xf numFmtId="38" fontId="101" fillId="0" borderId="382" xfId="2" applyFont="1" applyFill="1" applyBorder="1" applyAlignment="1" applyProtection="1">
      <alignment vertical="center"/>
      <protection locked="0"/>
    </xf>
    <xf numFmtId="38" fontId="101" fillId="0" borderId="382" xfId="17" applyFont="1" applyFill="1" applyBorder="1" applyAlignment="1" applyProtection="1">
      <alignment vertical="center"/>
      <protection locked="0"/>
    </xf>
    <xf numFmtId="38" fontId="101" fillId="0" borderId="383" xfId="17" applyFont="1" applyFill="1" applyBorder="1" applyAlignment="1" applyProtection="1">
      <alignment vertical="center"/>
      <protection locked="0"/>
    </xf>
    <xf numFmtId="38" fontId="101" fillId="0" borderId="378" xfId="17" applyFont="1" applyFill="1" applyBorder="1" applyAlignment="1">
      <alignment vertical="center"/>
    </xf>
    <xf numFmtId="38" fontId="101" fillId="0" borderId="378" xfId="17" applyFont="1" applyFill="1" applyBorder="1" applyAlignment="1" applyProtection="1">
      <alignment vertical="center"/>
      <protection locked="0"/>
    </xf>
    <xf numFmtId="38" fontId="101" fillId="0" borderId="387" xfId="17" applyFont="1" applyFill="1" applyBorder="1" applyAlignment="1" applyProtection="1">
      <alignment vertical="center"/>
      <protection locked="0"/>
    </xf>
    <xf numFmtId="38" fontId="101" fillId="0" borderId="389" xfId="17" applyFont="1" applyFill="1" applyBorder="1" applyAlignment="1">
      <alignment vertical="center"/>
    </xf>
    <xf numFmtId="38" fontId="101" fillId="0" borderId="389" xfId="17" applyFont="1" applyFill="1" applyBorder="1" applyAlignment="1" applyProtection="1">
      <alignment vertical="center"/>
      <protection locked="0"/>
    </xf>
    <xf numFmtId="38" fontId="101" fillId="0" borderId="390" xfId="17" applyFont="1" applyFill="1" applyBorder="1" applyAlignment="1" applyProtection="1">
      <alignment vertical="center"/>
      <protection locked="0"/>
    </xf>
    <xf numFmtId="38" fontId="101" fillId="0" borderId="391" xfId="17" applyFont="1" applyFill="1" applyBorder="1" applyAlignment="1">
      <alignment vertical="center"/>
    </xf>
    <xf numFmtId="38" fontId="101" fillId="0" borderId="370" xfId="17" applyFont="1" applyFill="1" applyBorder="1" applyAlignment="1">
      <alignment vertical="center"/>
    </xf>
    <xf numFmtId="38" fontId="101" fillId="0" borderId="370" xfId="17" applyFont="1" applyFill="1" applyBorder="1" applyAlignment="1" applyProtection="1">
      <alignment vertical="center"/>
      <protection locked="0"/>
    </xf>
    <xf numFmtId="38" fontId="101" fillId="0" borderId="392" xfId="17" applyFont="1" applyFill="1" applyBorder="1" applyAlignment="1" applyProtection="1">
      <alignment vertical="center"/>
      <protection locked="0"/>
    </xf>
    <xf numFmtId="38" fontId="101" fillId="0" borderId="393" xfId="17" applyFont="1" applyFill="1" applyBorder="1" applyAlignment="1" applyProtection="1">
      <alignment vertical="center"/>
      <protection locked="0"/>
    </xf>
    <xf numFmtId="38" fontId="101" fillId="0" borderId="394" xfId="2" applyFont="1" applyFill="1" applyBorder="1" applyAlignment="1" applyProtection="1">
      <alignment horizontal="right" vertical="center"/>
      <protection locked="0"/>
    </xf>
    <xf numFmtId="38" fontId="101" fillId="0" borderId="395" xfId="2" applyFont="1" applyFill="1" applyBorder="1" applyAlignment="1" applyProtection="1">
      <alignment horizontal="right" vertical="center"/>
      <protection locked="0"/>
    </xf>
    <xf numFmtId="38" fontId="101" fillId="0" borderId="396" xfId="2" applyFont="1" applyFill="1" applyBorder="1" applyAlignment="1" applyProtection="1">
      <alignment horizontal="right" vertical="center"/>
      <protection locked="0"/>
    </xf>
    <xf numFmtId="0" fontId="101" fillId="0" borderId="98" xfId="16" applyNumberFormat="1" applyFont="1" applyFill="1" applyBorder="1" applyAlignment="1">
      <alignment horizontal="right" vertical="center"/>
    </xf>
    <xf numFmtId="10" fontId="108" fillId="0" borderId="397" xfId="16" applyNumberFormat="1" applyFont="1" applyFill="1" applyBorder="1" applyAlignment="1">
      <alignment horizontal="right" vertical="center"/>
    </xf>
    <xf numFmtId="10" fontId="108" fillId="0" borderId="397" xfId="18" applyNumberFormat="1" applyFont="1" applyFill="1" applyBorder="1" applyAlignment="1">
      <alignment horizontal="right" vertical="center"/>
    </xf>
    <xf numFmtId="10" fontId="108" fillId="0" borderId="398" xfId="18" applyNumberFormat="1" applyFont="1" applyFill="1" applyBorder="1" applyAlignment="1">
      <alignment horizontal="right" vertical="center"/>
    </xf>
    <xf numFmtId="38" fontId="108" fillId="0" borderId="373" xfId="17" applyFont="1" applyFill="1" applyBorder="1" applyAlignment="1" applyProtection="1">
      <alignment horizontal="right" vertical="center"/>
    </xf>
    <xf numFmtId="38" fontId="108" fillId="0" borderId="380" xfId="17" applyFont="1" applyFill="1" applyBorder="1" applyAlignment="1" applyProtection="1">
      <alignment horizontal="right" vertical="center"/>
    </xf>
    <xf numFmtId="38" fontId="109" fillId="0" borderId="382" xfId="17" applyFont="1" applyFill="1" applyBorder="1" applyAlignment="1">
      <alignment horizontal="right" vertical="center"/>
    </xf>
    <xf numFmtId="38" fontId="109" fillId="0" borderId="382" xfId="2" applyFont="1" applyFill="1" applyBorder="1" applyAlignment="1" applyProtection="1">
      <alignment vertical="center"/>
      <protection locked="0"/>
    </xf>
    <xf numFmtId="38" fontId="109" fillId="0" borderId="383" xfId="17" applyFont="1" applyFill="1" applyBorder="1" applyAlignment="1" applyProtection="1">
      <alignment vertical="center"/>
      <protection locked="0"/>
    </xf>
    <xf numFmtId="38" fontId="108" fillId="0" borderId="378" xfId="17" applyFont="1" applyFill="1" applyBorder="1" applyAlignment="1">
      <alignment vertical="center"/>
    </xf>
    <xf numFmtId="38" fontId="108" fillId="0" borderId="389" xfId="17" applyFont="1" applyFill="1" applyBorder="1" applyAlignment="1">
      <alignment vertical="center"/>
    </xf>
    <xf numFmtId="38" fontId="108" fillId="0" borderId="389" xfId="17" applyFont="1" applyFill="1" applyBorder="1" applyAlignment="1" applyProtection="1">
      <alignment vertical="center"/>
      <protection locked="0"/>
    </xf>
    <xf numFmtId="38" fontId="108" fillId="0" borderId="394" xfId="2" applyFont="1" applyFill="1" applyBorder="1" applyAlignment="1" applyProtection="1">
      <alignment horizontal="right" vertical="center"/>
      <protection locked="0"/>
    </xf>
    <xf numFmtId="38" fontId="109" fillId="0" borderId="399" xfId="17" applyFont="1" applyFill="1" applyBorder="1" applyAlignment="1" applyProtection="1">
      <alignment horizontal="center" vertical="center"/>
      <protection locked="0"/>
    </xf>
    <xf numFmtId="38" fontId="101" fillId="8" borderId="403" xfId="2" applyFont="1" applyFill="1" applyBorder="1" applyAlignment="1" applyProtection="1">
      <alignment horizontal="right" vertical="center"/>
    </xf>
    <xf numFmtId="38" fontId="101" fillId="27" borderId="405" xfId="17" applyFont="1" applyFill="1" applyBorder="1" applyAlignment="1" applyProtection="1">
      <alignment vertical="center"/>
    </xf>
    <xf numFmtId="177" fontId="109" fillId="26" borderId="407" xfId="16" applyNumberFormat="1" applyFont="1" applyFill="1" applyBorder="1" applyAlignment="1">
      <alignment horizontal="center" vertical="center"/>
    </xf>
    <xf numFmtId="180" fontId="108" fillId="28" borderId="409" xfId="18" applyNumberFormat="1" applyFont="1" applyFill="1" applyBorder="1" applyAlignment="1">
      <alignment horizontal="right" vertical="center"/>
    </xf>
    <xf numFmtId="183" fontId="101" fillId="28" borderId="409" xfId="17" applyNumberFormat="1" applyFont="1" applyFill="1" applyBorder="1" applyAlignment="1">
      <alignment horizontal="right" vertical="center"/>
    </xf>
    <xf numFmtId="38" fontId="101" fillId="24" borderId="410" xfId="17" applyFont="1" applyFill="1" applyBorder="1" applyAlignment="1" applyProtection="1">
      <alignment horizontal="right" vertical="center"/>
    </xf>
    <xf numFmtId="38" fontId="101" fillId="24" borderId="410" xfId="17" applyFont="1" applyFill="1" applyBorder="1" applyAlignment="1" applyProtection="1">
      <alignment vertical="center"/>
    </xf>
    <xf numFmtId="38" fontId="101" fillId="27" borderId="408" xfId="17" applyFont="1" applyFill="1" applyBorder="1" applyAlignment="1" applyProtection="1">
      <alignment horizontal="right" vertical="center"/>
    </xf>
    <xf numFmtId="38" fontId="101" fillId="28" borderId="408" xfId="17" applyFont="1" applyFill="1" applyBorder="1" applyAlignment="1" applyProtection="1">
      <alignment horizontal="right" vertical="center"/>
      <protection locked="0"/>
    </xf>
    <xf numFmtId="38" fontId="101" fillId="28" borderId="409" xfId="17" applyFont="1" applyFill="1" applyBorder="1" applyAlignment="1" applyProtection="1">
      <alignment horizontal="right" vertical="center"/>
      <protection locked="0"/>
    </xf>
    <xf numFmtId="38" fontId="101" fillId="28" borderId="411" xfId="17" applyFont="1" applyFill="1" applyBorder="1" applyAlignment="1" applyProtection="1">
      <alignment horizontal="right" vertical="center"/>
      <protection locked="0"/>
    </xf>
    <xf numFmtId="38" fontId="101" fillId="24" borderId="80" xfId="17" applyFont="1" applyFill="1" applyBorder="1" applyAlignment="1">
      <alignment horizontal="right" vertical="center"/>
    </xf>
    <xf numFmtId="38" fontId="101" fillId="24" borderId="414" xfId="17" applyFont="1" applyFill="1" applyBorder="1" applyAlignment="1">
      <alignment vertical="center"/>
    </xf>
    <xf numFmtId="38" fontId="101" fillId="4" borderId="408" xfId="17" applyFont="1" applyFill="1" applyBorder="1" applyAlignment="1" applyProtection="1">
      <alignment horizontal="right" vertical="center"/>
    </xf>
    <xf numFmtId="38" fontId="101" fillId="4" borderId="409" xfId="17" applyFont="1" applyFill="1" applyBorder="1" applyAlignment="1" applyProtection="1">
      <alignment horizontal="right" vertical="center"/>
    </xf>
    <xf numFmtId="38" fontId="101" fillId="4" borderId="415" xfId="17" applyFont="1" applyFill="1" applyBorder="1" applyAlignment="1" applyProtection="1">
      <alignment horizontal="right" vertical="center"/>
    </xf>
    <xf numFmtId="38" fontId="101" fillId="24" borderId="417" xfId="17" applyFont="1" applyFill="1" applyBorder="1" applyAlignment="1">
      <alignment horizontal="right" vertical="center"/>
    </xf>
    <xf numFmtId="38" fontId="101" fillId="27" borderId="417" xfId="17" applyFont="1" applyFill="1" applyBorder="1" applyAlignment="1">
      <alignment horizontal="right" vertical="center"/>
    </xf>
    <xf numFmtId="38" fontId="101" fillId="14" borderId="417" xfId="2" applyFont="1" applyFill="1" applyBorder="1" applyAlignment="1" applyProtection="1">
      <alignment vertical="center"/>
      <protection locked="0"/>
    </xf>
    <xf numFmtId="38" fontId="101" fillId="14" borderId="417" xfId="17" applyFont="1" applyFill="1" applyBorder="1" applyAlignment="1" applyProtection="1">
      <alignment vertical="center"/>
      <protection locked="0"/>
    </xf>
    <xf numFmtId="38" fontId="101" fillId="25" borderId="418" xfId="17" applyFont="1" applyFill="1" applyBorder="1" applyAlignment="1" applyProtection="1">
      <alignment vertical="center"/>
      <protection locked="0"/>
    </xf>
    <xf numFmtId="38" fontId="101" fillId="20" borderId="413" xfId="17" applyFont="1" applyFill="1" applyBorder="1" applyAlignment="1">
      <alignment vertical="center"/>
    </xf>
    <xf numFmtId="38" fontId="101" fillId="27" borderId="413" xfId="17" applyFont="1" applyFill="1" applyBorder="1" applyAlignment="1">
      <alignment vertical="center"/>
    </xf>
    <xf numFmtId="38" fontId="101" fillId="20" borderId="413" xfId="17" applyFont="1" applyFill="1" applyBorder="1" applyAlignment="1" applyProtection="1">
      <alignment vertical="center"/>
      <protection locked="0"/>
    </xf>
    <xf numFmtId="38" fontId="101" fillId="20" borderId="422" xfId="17" applyFont="1" applyFill="1" applyBorder="1" applyAlignment="1" applyProtection="1">
      <alignment vertical="center"/>
      <protection locked="0"/>
    </xf>
    <xf numFmtId="38" fontId="101" fillId="24" borderId="424" xfId="17" applyFont="1" applyFill="1" applyBorder="1" applyAlignment="1">
      <alignment vertical="center"/>
    </xf>
    <xf numFmtId="38" fontId="101" fillId="27" borderId="424" xfId="17" applyFont="1" applyFill="1" applyBorder="1" applyAlignment="1">
      <alignment vertical="center"/>
    </xf>
    <xf numFmtId="38" fontId="101" fillId="16" borderId="424" xfId="17" applyFont="1" applyFill="1" applyBorder="1" applyAlignment="1" applyProtection="1">
      <alignment vertical="center"/>
      <protection locked="0"/>
    </xf>
    <xf numFmtId="38" fontId="101" fillId="16" borderId="425" xfId="17" applyFont="1" applyFill="1" applyBorder="1" applyAlignment="1" applyProtection="1">
      <alignment vertical="center"/>
      <protection locked="0"/>
    </xf>
    <xf numFmtId="38" fontId="101" fillId="8" borderId="426" xfId="17" applyFont="1" applyFill="1" applyBorder="1" applyAlignment="1">
      <alignment vertical="center"/>
    </xf>
    <xf numFmtId="38" fontId="101" fillId="24" borderId="405" xfId="17" applyFont="1" applyFill="1" applyBorder="1" applyAlignment="1">
      <alignment vertical="center"/>
    </xf>
    <xf numFmtId="38" fontId="101" fillId="27" borderId="405" xfId="17" applyFont="1" applyFill="1" applyBorder="1" applyAlignment="1">
      <alignment vertical="center"/>
    </xf>
    <xf numFmtId="38" fontId="101" fillId="11" borderId="405" xfId="17" applyFont="1" applyFill="1" applyBorder="1" applyAlignment="1" applyProtection="1">
      <alignment vertical="center"/>
      <protection locked="0"/>
    </xf>
    <xf numFmtId="38" fontId="101" fillId="11" borderId="427" xfId="17" applyFont="1" applyFill="1" applyBorder="1" applyAlignment="1" applyProtection="1">
      <alignment vertical="center"/>
      <protection locked="0"/>
    </xf>
    <xf numFmtId="38" fontId="101" fillId="24" borderId="413" xfId="17" applyFont="1" applyFill="1" applyBorder="1" applyAlignment="1">
      <alignment vertical="center"/>
    </xf>
    <xf numFmtId="38" fontId="101" fillId="22" borderId="413" xfId="17" applyFont="1" applyFill="1" applyBorder="1" applyAlignment="1" applyProtection="1">
      <alignment vertical="center"/>
      <protection locked="0"/>
    </xf>
    <xf numFmtId="38" fontId="101" fillId="22" borderId="428" xfId="17" applyFont="1" applyFill="1" applyBorder="1" applyAlignment="1" applyProtection="1">
      <alignment vertical="center"/>
      <protection locked="0"/>
    </xf>
    <xf numFmtId="38" fontId="101" fillId="2" borderId="429" xfId="2" applyFont="1" applyFill="1" applyBorder="1" applyAlignment="1" applyProtection="1">
      <alignment horizontal="right" vertical="center"/>
      <protection locked="0"/>
    </xf>
    <xf numFmtId="38" fontId="101" fillId="2" borderId="430" xfId="2" applyFont="1" applyFill="1" applyBorder="1" applyAlignment="1" applyProtection="1">
      <alignment horizontal="right" vertical="center"/>
      <protection locked="0"/>
    </xf>
    <xf numFmtId="38" fontId="101" fillId="2" borderId="431" xfId="2" applyFont="1" applyFill="1" applyBorder="1" applyAlignment="1" applyProtection="1">
      <alignment horizontal="right" vertical="center"/>
      <protection locked="0"/>
    </xf>
    <xf numFmtId="0" fontId="101" fillId="29" borderId="432" xfId="16" applyNumberFormat="1" applyFont="1" applyFill="1" applyBorder="1" applyAlignment="1">
      <alignment horizontal="right" vertical="center"/>
    </xf>
    <xf numFmtId="10" fontId="108" fillId="29" borderId="433" xfId="16" applyNumberFormat="1" applyFont="1" applyFill="1" applyBorder="1" applyAlignment="1">
      <alignment horizontal="right" vertical="center"/>
    </xf>
    <xf numFmtId="10" fontId="108" fillId="29" borderId="433" xfId="18" applyNumberFormat="1" applyFont="1" applyFill="1" applyBorder="1" applyAlignment="1">
      <alignment horizontal="right" vertical="center"/>
    </xf>
    <xf numFmtId="10" fontId="108" fillId="29" borderId="434" xfId="18" applyNumberFormat="1" applyFont="1" applyFill="1" applyBorder="1" applyAlignment="1">
      <alignment horizontal="right" vertical="center"/>
    </xf>
    <xf numFmtId="38" fontId="101" fillId="0" borderId="79" xfId="2" applyFont="1" applyFill="1" applyBorder="1" applyAlignment="1" applyProtection="1">
      <alignment horizontal="right" vertical="center"/>
    </xf>
    <xf numFmtId="38" fontId="108" fillId="0" borderId="157" xfId="17" applyFont="1" applyFill="1" applyBorder="1" applyAlignment="1" applyProtection="1">
      <alignment vertical="center"/>
    </xf>
    <xf numFmtId="49" fontId="109" fillId="0" borderId="399" xfId="16" applyNumberFormat="1" applyFont="1" applyFill="1" applyBorder="1" applyAlignment="1" applyProtection="1">
      <alignment horizontal="center" vertical="center"/>
      <protection locked="0"/>
    </xf>
    <xf numFmtId="180" fontId="108" fillId="0" borderId="117" xfId="18" applyNumberFormat="1" applyFont="1" applyFill="1" applyBorder="1" applyAlignment="1" applyProtection="1">
      <alignment horizontal="right" vertical="center"/>
    </xf>
    <xf numFmtId="183" fontId="109" fillId="0" borderId="117" xfId="17" applyNumberFormat="1" applyFont="1" applyFill="1" applyBorder="1" applyAlignment="1" applyProtection="1">
      <alignment horizontal="right" vertical="center"/>
    </xf>
    <xf numFmtId="38" fontId="108" fillId="0" borderId="118" xfId="17" applyFont="1" applyFill="1" applyBorder="1" applyAlignment="1" applyProtection="1">
      <alignment horizontal="right" vertical="center"/>
    </xf>
    <xf numFmtId="38" fontId="108" fillId="0" borderId="118" xfId="17" applyFont="1" applyFill="1" applyBorder="1" applyAlignment="1" applyProtection="1">
      <alignment vertical="center"/>
    </xf>
    <xf numFmtId="38" fontId="108" fillId="0" borderId="120" xfId="17" applyFont="1" applyFill="1" applyBorder="1" applyAlignment="1" applyProtection="1">
      <alignment horizontal="right" vertical="center"/>
    </xf>
    <xf numFmtId="38" fontId="101" fillId="0" borderId="115" xfId="17" applyFont="1" applyFill="1" applyBorder="1" applyAlignment="1">
      <alignment horizontal="right" vertical="center"/>
    </xf>
    <xf numFmtId="38" fontId="101" fillId="0" borderId="125" xfId="17" applyFont="1" applyFill="1" applyBorder="1" applyAlignment="1">
      <alignment vertical="center"/>
    </xf>
    <xf numFmtId="38" fontId="101" fillId="0" borderId="184" xfId="17" applyFont="1" applyFill="1" applyBorder="1" applyAlignment="1">
      <alignment horizontal="right" vertical="center"/>
    </xf>
    <xf numFmtId="38" fontId="101" fillId="0" borderId="184" xfId="2" applyFont="1" applyFill="1" applyBorder="1" applyAlignment="1" applyProtection="1">
      <alignment vertical="center"/>
    </xf>
    <xf numFmtId="38" fontId="101" fillId="0" borderId="184" xfId="17" applyFont="1" applyFill="1" applyBorder="1" applyAlignment="1" applyProtection="1">
      <alignment vertical="center"/>
    </xf>
    <xf numFmtId="38" fontId="101" fillId="0" borderId="185" xfId="17" applyFont="1" applyFill="1" applyBorder="1" applyAlignment="1" applyProtection="1">
      <alignment vertical="center"/>
    </xf>
    <xf numFmtId="38" fontId="101" fillId="0" borderId="122" xfId="17" applyFont="1" applyFill="1" applyBorder="1" applyAlignment="1">
      <alignment vertical="center"/>
    </xf>
    <xf numFmtId="38" fontId="108" fillId="0" borderId="122" xfId="17" applyFont="1" applyFill="1" applyBorder="1" applyAlignment="1">
      <alignment vertical="center"/>
    </xf>
    <xf numFmtId="38" fontId="101" fillId="0" borderId="122" xfId="17" applyFont="1" applyFill="1" applyBorder="1" applyAlignment="1" applyProtection="1">
      <alignment vertical="center"/>
    </xf>
    <xf numFmtId="38" fontId="101" fillId="0" borderId="123" xfId="17" applyFont="1" applyFill="1" applyBorder="1" applyAlignment="1" applyProtection="1">
      <alignment vertical="center"/>
    </xf>
    <xf numFmtId="38" fontId="108" fillId="0" borderId="166" xfId="17" applyFont="1" applyFill="1" applyBorder="1" applyAlignment="1">
      <alignment vertical="center"/>
    </xf>
    <xf numFmtId="38" fontId="109" fillId="0" borderId="166" xfId="17" applyFont="1" applyFill="1" applyBorder="1" applyAlignment="1">
      <alignment vertical="center"/>
    </xf>
    <xf numFmtId="38" fontId="108" fillId="0" borderId="166" xfId="17" applyFont="1" applyFill="1" applyBorder="1" applyAlignment="1" applyProtection="1">
      <alignment vertical="center"/>
    </xf>
    <xf numFmtId="38" fontId="133" fillId="0" borderId="166" xfId="17" applyFont="1" applyFill="1" applyBorder="1" applyAlignment="1" applyProtection="1">
      <alignment vertical="center"/>
    </xf>
    <xf numFmtId="38" fontId="101" fillId="0" borderId="166" xfId="17" applyFont="1" applyFill="1" applyBorder="1" applyAlignment="1" applyProtection="1">
      <alignment vertical="center"/>
    </xf>
    <xf numFmtId="38" fontId="101" fillId="0" borderId="167" xfId="17" applyFont="1" applyFill="1" applyBorder="1" applyAlignment="1" applyProtection="1">
      <alignment vertical="center"/>
    </xf>
    <xf numFmtId="38" fontId="101" fillId="0" borderId="156" xfId="17" applyFont="1" applyFill="1" applyBorder="1" applyAlignment="1">
      <alignment vertical="center"/>
    </xf>
    <xf numFmtId="38" fontId="101" fillId="0" borderId="157" xfId="17" applyFont="1" applyFill="1" applyBorder="1" applyAlignment="1">
      <alignment vertical="center"/>
    </xf>
    <xf numFmtId="38" fontId="101" fillId="0" borderId="157" xfId="17" applyFont="1" applyFill="1" applyBorder="1" applyAlignment="1" applyProtection="1">
      <alignment vertical="center"/>
    </xf>
    <xf numFmtId="38" fontId="101" fillId="0" borderId="158" xfId="17" applyFont="1" applyFill="1" applyBorder="1" applyAlignment="1" applyProtection="1">
      <alignment vertical="center"/>
    </xf>
    <xf numFmtId="38" fontId="109" fillId="0" borderId="122" xfId="17" applyFont="1" applyFill="1" applyBorder="1" applyAlignment="1">
      <alignment vertical="center"/>
    </xf>
    <xf numFmtId="38" fontId="108" fillId="0" borderId="122" xfId="17" applyFont="1" applyFill="1" applyBorder="1" applyAlignment="1" applyProtection="1">
      <alignment vertical="center"/>
    </xf>
    <xf numFmtId="38" fontId="101" fillId="0" borderId="124" xfId="17" applyFont="1" applyFill="1" applyBorder="1" applyAlignment="1" applyProtection="1">
      <alignment vertical="center"/>
    </xf>
    <xf numFmtId="38" fontId="101" fillId="0" borderId="204" xfId="2" applyFont="1" applyFill="1" applyBorder="1" applyAlignment="1" applyProtection="1">
      <alignment horizontal="right" vertical="center"/>
    </xf>
    <xf numFmtId="38" fontId="101" fillId="0" borderId="201" xfId="2" applyFont="1" applyFill="1" applyBorder="1" applyAlignment="1" applyProtection="1">
      <alignment horizontal="right" vertical="center"/>
    </xf>
    <xf numFmtId="38" fontId="108" fillId="0" borderId="201" xfId="2" applyFont="1" applyFill="1" applyBorder="1" applyAlignment="1" applyProtection="1">
      <alignment horizontal="right" vertical="center"/>
    </xf>
    <xf numFmtId="38" fontId="108" fillId="0" borderId="204" xfId="2" applyFont="1" applyFill="1" applyBorder="1" applyAlignment="1" applyProtection="1">
      <alignment horizontal="right" vertical="center"/>
    </xf>
    <xf numFmtId="38" fontId="108" fillId="0" borderId="198" xfId="2" applyFont="1" applyFill="1" applyBorder="1" applyAlignment="1" applyProtection="1">
      <alignment horizontal="right" vertical="center"/>
    </xf>
    <xf numFmtId="0" fontId="101" fillId="0" borderId="13" xfId="16" applyNumberFormat="1" applyFont="1" applyFill="1" applyBorder="1" applyAlignment="1">
      <alignment horizontal="right" vertical="center"/>
    </xf>
    <xf numFmtId="10" fontId="108" fillId="0" borderId="3" xfId="16" applyNumberFormat="1" applyFont="1" applyFill="1" applyBorder="1" applyAlignment="1">
      <alignment horizontal="right" vertical="center"/>
    </xf>
    <xf numFmtId="10" fontId="108" fillId="0" borderId="3" xfId="18" applyNumberFormat="1" applyFont="1" applyFill="1" applyBorder="1" applyAlignment="1">
      <alignment horizontal="right" vertical="center"/>
    </xf>
    <xf numFmtId="10" fontId="108" fillId="0" borderId="116" xfId="18" applyNumberFormat="1" applyFont="1" applyFill="1" applyBorder="1" applyAlignment="1">
      <alignment horizontal="right" vertical="center"/>
    </xf>
    <xf numFmtId="38" fontId="109" fillId="27" borderId="157" xfId="17" applyFont="1" applyFill="1" applyBorder="1" applyAlignment="1" applyProtection="1">
      <alignment vertical="center"/>
    </xf>
    <xf numFmtId="180" fontId="108" fillId="28" borderId="117" xfId="18" applyNumberFormat="1" applyFont="1" applyFill="1" applyBorder="1" applyAlignment="1">
      <alignment horizontal="right" vertical="center"/>
    </xf>
    <xf numFmtId="183" fontId="109" fillId="28" borderId="117" xfId="17" applyNumberFormat="1" applyFont="1" applyFill="1" applyBorder="1" applyAlignment="1">
      <alignment horizontal="right" vertical="center"/>
    </xf>
    <xf numFmtId="38" fontId="108" fillId="24" borderId="118" xfId="17" applyFont="1" applyFill="1" applyBorder="1" applyAlignment="1" applyProtection="1">
      <alignment horizontal="right" vertical="center"/>
    </xf>
    <xf numFmtId="38" fontId="109" fillId="24" borderId="118" xfId="17" applyFont="1" applyFill="1" applyBorder="1" applyAlignment="1" applyProtection="1">
      <alignment vertical="center"/>
    </xf>
    <xf numFmtId="38" fontId="108" fillId="27" borderId="119" xfId="17" applyFont="1" applyFill="1" applyBorder="1" applyAlignment="1" applyProtection="1">
      <alignment horizontal="right" vertical="center"/>
    </xf>
    <xf numFmtId="38" fontId="108" fillId="28" borderId="119" xfId="17" applyFont="1" applyFill="1" applyBorder="1" applyAlignment="1" applyProtection="1">
      <alignment horizontal="right" vertical="center"/>
      <protection locked="0"/>
    </xf>
    <xf numFmtId="38" fontId="108" fillId="28" borderId="117" xfId="17" applyFont="1" applyFill="1" applyBorder="1" applyAlignment="1" applyProtection="1">
      <alignment horizontal="right" vertical="center"/>
      <protection locked="0"/>
    </xf>
    <xf numFmtId="38" fontId="108" fillId="28" borderId="120" xfId="17" applyFont="1" applyFill="1" applyBorder="1" applyAlignment="1" applyProtection="1">
      <alignment horizontal="right" vertical="center"/>
      <protection locked="0"/>
    </xf>
    <xf numFmtId="38" fontId="109" fillId="24" borderId="115" xfId="17" applyFont="1" applyFill="1" applyBorder="1" applyAlignment="1">
      <alignment horizontal="right" vertical="center"/>
    </xf>
    <xf numFmtId="38" fontId="109" fillId="24" borderId="125" xfId="17" applyFont="1" applyFill="1" applyBorder="1" applyAlignment="1">
      <alignment vertical="center"/>
    </xf>
    <xf numFmtId="38" fontId="109" fillId="27" borderId="119" xfId="17" applyFont="1" applyFill="1" applyBorder="1" applyAlignment="1" applyProtection="1">
      <alignment horizontal="right" vertical="center"/>
    </xf>
    <xf numFmtId="38" fontId="108" fillId="4" borderId="119" xfId="17" applyFont="1" applyFill="1" applyBorder="1" applyAlignment="1" applyProtection="1">
      <alignment horizontal="right" vertical="center"/>
    </xf>
    <xf numFmtId="38" fontId="108" fillId="4" borderId="117" xfId="17" applyFont="1" applyFill="1" applyBorder="1" applyAlignment="1" applyProtection="1">
      <alignment horizontal="right" vertical="center"/>
    </xf>
    <xf numFmtId="38" fontId="108" fillId="4" borderId="195" xfId="17" applyFont="1" applyFill="1" applyBorder="1" applyAlignment="1" applyProtection="1">
      <alignment horizontal="right" vertical="center"/>
    </xf>
    <xf numFmtId="38" fontId="109" fillId="24" borderId="184" xfId="17" applyFont="1" applyFill="1" applyBorder="1" applyAlignment="1">
      <alignment horizontal="right" vertical="center"/>
    </xf>
    <xf numFmtId="38" fontId="109" fillId="27" borderId="184" xfId="17" applyFont="1" applyFill="1" applyBorder="1" applyAlignment="1">
      <alignment horizontal="right" vertical="center"/>
    </xf>
    <xf numFmtId="38" fontId="109" fillId="14" borderId="184" xfId="2" applyFont="1" applyFill="1" applyBorder="1" applyAlignment="1" applyProtection="1">
      <alignment vertical="center"/>
      <protection locked="0"/>
    </xf>
    <xf numFmtId="38" fontId="101" fillId="14" borderId="184" xfId="17" applyFont="1" applyFill="1" applyBorder="1" applyAlignment="1" applyProtection="1">
      <alignment vertical="center"/>
      <protection locked="0"/>
    </xf>
    <xf numFmtId="38" fontId="109" fillId="14" borderId="184" xfId="17" applyFont="1" applyFill="1" applyBorder="1" applyAlignment="1" applyProtection="1">
      <alignment vertical="center"/>
      <protection locked="0"/>
    </xf>
    <xf numFmtId="38" fontId="109" fillId="25" borderId="185" xfId="17" applyFont="1" applyFill="1" applyBorder="1" applyAlignment="1" applyProtection="1">
      <alignment vertical="center"/>
      <protection locked="0"/>
    </xf>
    <xf numFmtId="38" fontId="108" fillId="20" borderId="122" xfId="17" applyFont="1" applyFill="1" applyBorder="1" applyAlignment="1">
      <alignment vertical="center"/>
    </xf>
    <xf numFmtId="38" fontId="108" fillId="27" borderId="122" xfId="17" applyFont="1" applyFill="1" applyBorder="1" applyAlignment="1">
      <alignment vertical="center"/>
    </xf>
    <xf numFmtId="38" fontId="108" fillId="20" borderId="122" xfId="17" applyFont="1" applyFill="1" applyBorder="1" applyAlignment="1" applyProtection="1">
      <alignment vertical="center"/>
      <protection locked="0"/>
    </xf>
    <xf numFmtId="38" fontId="108" fillId="20" borderId="123" xfId="17" applyFont="1" applyFill="1" applyBorder="1" applyAlignment="1" applyProtection="1">
      <alignment vertical="center"/>
      <protection locked="0"/>
    </xf>
    <xf numFmtId="38" fontId="109" fillId="24" borderId="166" xfId="17" applyFont="1" applyFill="1" applyBorder="1" applyAlignment="1">
      <alignment vertical="center"/>
    </xf>
    <xf numFmtId="38" fontId="109" fillId="27" borderId="166" xfId="17" applyFont="1" applyFill="1" applyBorder="1" applyAlignment="1">
      <alignment vertical="center"/>
    </xf>
    <xf numFmtId="38" fontId="133" fillId="16" borderId="166" xfId="17" applyFont="1" applyFill="1" applyBorder="1" applyAlignment="1" applyProtection="1">
      <alignment vertical="center"/>
      <protection locked="0"/>
    </xf>
    <xf numFmtId="38" fontId="133" fillId="16" borderId="167" xfId="17" applyFont="1" applyFill="1" applyBorder="1" applyAlignment="1" applyProtection="1">
      <alignment vertical="center"/>
      <protection locked="0"/>
    </xf>
    <xf numFmtId="38" fontId="109" fillId="8" borderId="156" xfId="17" applyFont="1" applyFill="1" applyBorder="1" applyAlignment="1">
      <alignment vertical="center"/>
    </xf>
    <xf numFmtId="38" fontId="109" fillId="24" borderId="157" xfId="17" applyFont="1" applyFill="1" applyBorder="1" applyAlignment="1">
      <alignment vertical="center"/>
    </xf>
    <xf numFmtId="38" fontId="109" fillId="27" borderId="157" xfId="17" applyFont="1" applyFill="1" applyBorder="1" applyAlignment="1">
      <alignment vertical="center"/>
    </xf>
    <xf numFmtId="38" fontId="133" fillId="11" borderId="157" xfId="17" applyFont="1" applyFill="1" applyBorder="1" applyAlignment="1" applyProtection="1">
      <alignment vertical="center"/>
      <protection locked="0"/>
    </xf>
    <xf numFmtId="38" fontId="101" fillId="11" borderId="157" xfId="17" applyFont="1" applyFill="1" applyBorder="1" applyAlignment="1" applyProtection="1">
      <alignment vertical="center"/>
      <protection locked="0"/>
    </xf>
    <xf numFmtId="38" fontId="133" fillId="11" borderId="158" xfId="17" applyFont="1" applyFill="1" applyBorder="1" applyAlignment="1" applyProtection="1">
      <alignment vertical="center"/>
      <protection locked="0"/>
    </xf>
    <xf numFmtId="38" fontId="108" fillId="24" borderId="122" xfId="17" applyFont="1" applyFill="1" applyBorder="1" applyAlignment="1">
      <alignment vertical="center"/>
    </xf>
    <xf numFmtId="38" fontId="109" fillId="24" borderId="122" xfId="17" applyFont="1" applyFill="1" applyBorder="1" applyAlignment="1">
      <alignment vertical="center"/>
    </xf>
    <xf numFmtId="38" fontId="109" fillId="27" borderId="122" xfId="17" applyFont="1" applyFill="1" applyBorder="1" applyAlignment="1">
      <alignment vertical="center"/>
    </xf>
    <xf numFmtId="38" fontId="108" fillId="22" borderId="122" xfId="17" applyFont="1" applyFill="1" applyBorder="1" applyAlignment="1" applyProtection="1">
      <alignment vertical="center"/>
      <protection locked="0"/>
    </xf>
    <xf numFmtId="38" fontId="108" fillId="22" borderId="124" xfId="17" applyFont="1" applyFill="1" applyBorder="1" applyAlignment="1" applyProtection="1">
      <alignment vertical="center"/>
      <protection locked="0"/>
    </xf>
    <xf numFmtId="38" fontId="109" fillId="8" borderId="79" xfId="2" applyFont="1" applyFill="1" applyBorder="1" applyAlignment="1" applyProtection="1">
      <alignment horizontal="right" vertical="center"/>
    </xf>
    <xf numFmtId="38" fontId="108" fillId="2" borderId="204" xfId="2" applyFont="1" applyFill="1" applyBorder="1" applyAlignment="1" applyProtection="1">
      <alignment horizontal="right" vertical="center"/>
      <protection locked="0"/>
    </xf>
    <xf numFmtId="38" fontId="108" fillId="2" borderId="201" xfId="2" applyFont="1" applyFill="1" applyBorder="1" applyAlignment="1" applyProtection="1">
      <alignment horizontal="right" vertical="center"/>
      <protection locked="0"/>
    </xf>
    <xf numFmtId="38" fontId="108" fillId="2" borderId="198" xfId="2" applyFont="1" applyFill="1" applyBorder="1" applyAlignment="1" applyProtection="1">
      <alignment horizontal="right" vertical="center"/>
      <protection locked="0"/>
    </xf>
    <xf numFmtId="0" fontId="101" fillId="29" borderId="13" xfId="16" applyNumberFormat="1" applyFont="1" applyFill="1" applyBorder="1" applyAlignment="1">
      <alignment horizontal="right" vertical="center"/>
    </xf>
    <xf numFmtId="10" fontId="108" fillId="29" borderId="3" xfId="16" applyNumberFormat="1" applyFont="1" applyFill="1" applyBorder="1" applyAlignment="1">
      <alignment horizontal="right" vertical="center"/>
    </xf>
    <xf numFmtId="10" fontId="108" fillId="29" borderId="3" xfId="18" applyNumberFormat="1" applyFont="1" applyFill="1" applyBorder="1" applyAlignment="1">
      <alignment horizontal="right" vertical="center"/>
    </xf>
    <xf numFmtId="10" fontId="108" fillId="29" borderId="116" xfId="18" applyNumberFormat="1" applyFont="1" applyFill="1" applyBorder="1" applyAlignment="1">
      <alignment horizontal="right" vertical="center"/>
    </xf>
    <xf numFmtId="38" fontId="101" fillId="8" borderId="79" xfId="2" applyFont="1" applyFill="1" applyBorder="1" applyAlignment="1" applyProtection="1">
      <alignment horizontal="right" vertical="center"/>
    </xf>
    <xf numFmtId="38" fontId="101" fillId="27" borderId="157" xfId="17" applyFont="1" applyFill="1" applyBorder="1" applyAlignment="1" applyProtection="1">
      <alignment vertical="center"/>
    </xf>
    <xf numFmtId="183" fontId="101" fillId="28" borderId="117" xfId="17" applyNumberFormat="1" applyFont="1" applyFill="1" applyBorder="1" applyAlignment="1">
      <alignment horizontal="right" vertical="center"/>
    </xf>
    <xf numFmtId="38" fontId="101" fillId="24" borderId="118" xfId="17" applyFont="1" applyFill="1" applyBorder="1" applyAlignment="1" applyProtection="1">
      <alignment horizontal="right" vertical="center"/>
    </xf>
    <xf numFmtId="38" fontId="101" fillId="24" borderId="118" xfId="17" applyFont="1" applyFill="1" applyBorder="1" applyAlignment="1" applyProtection="1">
      <alignment vertical="center"/>
    </xf>
    <xf numFmtId="38" fontId="101" fillId="27" borderId="119" xfId="17" applyFont="1" applyFill="1" applyBorder="1" applyAlignment="1" applyProtection="1">
      <alignment horizontal="right" vertical="center"/>
    </xf>
    <xf numFmtId="38" fontId="101" fillId="28" borderId="119" xfId="17" applyFont="1" applyFill="1" applyBorder="1" applyAlignment="1" applyProtection="1">
      <alignment horizontal="right" vertical="center"/>
      <protection locked="0"/>
    </xf>
    <xf numFmtId="38" fontId="101" fillId="28" borderId="117" xfId="17" applyFont="1" applyFill="1" applyBorder="1" applyAlignment="1" applyProtection="1">
      <alignment horizontal="right" vertical="center"/>
      <protection locked="0"/>
    </xf>
    <xf numFmtId="38" fontId="101" fillId="28" borderId="120" xfId="17" applyFont="1" applyFill="1" applyBorder="1" applyAlignment="1" applyProtection="1">
      <alignment horizontal="right" vertical="center"/>
      <protection locked="0"/>
    </xf>
    <xf numFmtId="38" fontId="101" fillId="24" borderId="115" xfId="17" applyFont="1" applyFill="1" applyBorder="1" applyAlignment="1">
      <alignment horizontal="right" vertical="center"/>
    </xf>
    <xf numFmtId="38" fontId="101" fillId="24" borderId="125" xfId="17" applyFont="1" applyFill="1" applyBorder="1" applyAlignment="1">
      <alignment vertical="center"/>
    </xf>
    <xf numFmtId="38" fontId="101" fillId="4" borderId="119" xfId="17" applyFont="1" applyFill="1" applyBorder="1" applyAlignment="1" applyProtection="1">
      <alignment horizontal="right" vertical="center"/>
    </xf>
    <xf numFmtId="38" fontId="101" fillId="4" borderId="117" xfId="17" applyFont="1" applyFill="1" applyBorder="1" applyAlignment="1" applyProtection="1">
      <alignment horizontal="right" vertical="center"/>
    </xf>
    <xf numFmtId="38" fontId="101" fillId="4" borderId="195" xfId="17" applyFont="1" applyFill="1" applyBorder="1" applyAlignment="1" applyProtection="1">
      <alignment horizontal="right" vertical="center"/>
    </xf>
    <xf numFmtId="38" fontId="101" fillId="24" borderId="184" xfId="17" applyFont="1" applyFill="1" applyBorder="1" applyAlignment="1">
      <alignment horizontal="right" vertical="center"/>
    </xf>
    <xf numFmtId="38" fontId="101" fillId="27" borderId="184" xfId="17" applyFont="1" applyFill="1" applyBorder="1" applyAlignment="1">
      <alignment horizontal="right" vertical="center"/>
    </xf>
    <xf numFmtId="38" fontId="101" fillId="14" borderId="184" xfId="2" applyFont="1" applyFill="1" applyBorder="1" applyAlignment="1" applyProtection="1">
      <alignment vertical="center"/>
      <protection locked="0"/>
    </xf>
    <xf numFmtId="38" fontId="101" fillId="25" borderId="185" xfId="17" applyFont="1" applyFill="1" applyBorder="1" applyAlignment="1" applyProtection="1">
      <alignment vertical="center"/>
      <protection locked="0"/>
    </xf>
    <xf numFmtId="38" fontId="101" fillId="20" borderId="122" xfId="17" applyFont="1" applyFill="1" applyBorder="1" applyAlignment="1">
      <alignment vertical="center"/>
    </xf>
    <xf numFmtId="38" fontId="101" fillId="27" borderId="122" xfId="17" applyFont="1" applyFill="1" applyBorder="1" applyAlignment="1">
      <alignment vertical="center"/>
    </xf>
    <xf numFmtId="38" fontId="101" fillId="20" borderId="122" xfId="17" applyFont="1" applyFill="1" applyBorder="1" applyAlignment="1" applyProtection="1">
      <alignment vertical="center"/>
      <protection locked="0"/>
    </xf>
    <xf numFmtId="38" fontId="101" fillId="20" borderId="123" xfId="17" applyFont="1" applyFill="1" applyBorder="1" applyAlignment="1" applyProtection="1">
      <alignment vertical="center"/>
      <protection locked="0"/>
    </xf>
    <xf numFmtId="38" fontId="101" fillId="24" borderId="166" xfId="17" applyFont="1" applyFill="1" applyBorder="1" applyAlignment="1">
      <alignment vertical="center"/>
    </xf>
    <xf numFmtId="38" fontId="101" fillId="27" borderId="166" xfId="17" applyFont="1" applyFill="1" applyBorder="1" applyAlignment="1">
      <alignment vertical="center"/>
    </xf>
    <xf numFmtId="38" fontId="101" fillId="16" borderId="166" xfId="17" applyFont="1" applyFill="1" applyBorder="1" applyAlignment="1" applyProtection="1">
      <alignment vertical="center"/>
      <protection locked="0"/>
    </xf>
    <xf numFmtId="38" fontId="101" fillId="16" borderId="167" xfId="17" applyFont="1" applyFill="1" applyBorder="1" applyAlignment="1" applyProtection="1">
      <alignment vertical="center"/>
      <protection locked="0"/>
    </xf>
    <xf numFmtId="38" fontId="101" fillId="8" borderId="156" xfId="17" applyFont="1" applyFill="1" applyBorder="1" applyAlignment="1">
      <alignment vertical="center"/>
    </xf>
    <xf numFmtId="38" fontId="101" fillId="24" borderId="157" xfId="17" applyFont="1" applyFill="1" applyBorder="1" applyAlignment="1">
      <alignment vertical="center"/>
    </xf>
    <xf numFmtId="38" fontId="101" fillId="27" borderId="157" xfId="17" applyFont="1" applyFill="1" applyBorder="1" applyAlignment="1">
      <alignment vertical="center"/>
    </xf>
    <xf numFmtId="38" fontId="101" fillId="11" borderId="158" xfId="17" applyFont="1" applyFill="1" applyBorder="1" applyAlignment="1" applyProtection="1">
      <alignment vertical="center"/>
      <protection locked="0"/>
    </xf>
    <xf numFmtId="38" fontId="101" fillId="24" borderId="122" xfId="17" applyFont="1" applyFill="1" applyBorder="1" applyAlignment="1">
      <alignment vertical="center"/>
    </xf>
    <xf numFmtId="38" fontId="101" fillId="22" borderId="122" xfId="17" applyFont="1" applyFill="1" applyBorder="1" applyAlignment="1" applyProtection="1">
      <alignment vertical="center"/>
      <protection locked="0"/>
    </xf>
    <xf numFmtId="38" fontId="101" fillId="22" borderId="124" xfId="17" applyFont="1" applyFill="1" applyBorder="1" applyAlignment="1" applyProtection="1">
      <alignment vertical="center"/>
      <protection locked="0"/>
    </xf>
    <xf numFmtId="38" fontId="101" fillId="2" borderId="204" xfId="2" applyFont="1" applyFill="1" applyBorder="1" applyAlignment="1" applyProtection="1">
      <alignment horizontal="right" vertical="center"/>
      <protection locked="0"/>
    </xf>
    <xf numFmtId="38" fontId="101" fillId="2" borderId="201" xfId="2" applyFont="1" applyFill="1" applyBorder="1" applyAlignment="1" applyProtection="1">
      <alignment horizontal="right" vertical="center"/>
      <protection locked="0"/>
    </xf>
    <xf numFmtId="38" fontId="101" fillId="2" borderId="198" xfId="2" applyFont="1" applyFill="1" applyBorder="1" applyAlignment="1" applyProtection="1">
      <alignment horizontal="right" vertical="center"/>
      <protection locked="0"/>
    </xf>
    <xf numFmtId="180" fontId="108" fillId="0" borderId="117" xfId="18" applyNumberFormat="1" applyFont="1" applyFill="1" applyBorder="1" applyAlignment="1">
      <alignment horizontal="right" vertical="center"/>
    </xf>
    <xf numFmtId="183" fontId="101" fillId="0" borderId="117" xfId="17" applyNumberFormat="1" applyFont="1" applyFill="1" applyBorder="1" applyAlignment="1">
      <alignment horizontal="right" vertical="center"/>
    </xf>
    <xf numFmtId="38" fontId="101" fillId="0" borderId="118" xfId="17" applyFont="1" applyFill="1" applyBorder="1" applyAlignment="1" applyProtection="1">
      <alignment vertical="center"/>
    </xf>
    <xf numFmtId="38" fontId="101" fillId="0" borderId="119" xfId="17" applyFont="1" applyFill="1" applyBorder="1" applyAlignment="1" applyProtection="1">
      <alignment horizontal="right" vertical="center"/>
      <protection locked="0"/>
    </xf>
    <xf numFmtId="38" fontId="101" fillId="0" borderId="117" xfId="17" applyFont="1" applyFill="1" applyBorder="1" applyAlignment="1" applyProtection="1">
      <alignment horizontal="right" vertical="center"/>
      <protection locked="0"/>
    </xf>
    <xf numFmtId="38" fontId="101" fillId="0" borderId="120" xfId="17" applyFont="1" applyFill="1" applyBorder="1" applyAlignment="1" applyProtection="1">
      <alignment horizontal="right" vertical="center"/>
      <protection locked="0"/>
    </xf>
    <xf numFmtId="38" fontId="101" fillId="0" borderId="184" xfId="2" applyFont="1" applyFill="1" applyBorder="1" applyAlignment="1" applyProtection="1">
      <alignment vertical="center"/>
      <protection locked="0"/>
    </xf>
    <xf numFmtId="38" fontId="101" fillId="0" borderId="184" xfId="17" applyFont="1" applyFill="1" applyBorder="1" applyAlignment="1" applyProtection="1">
      <alignment vertical="center"/>
      <protection locked="0"/>
    </xf>
    <xf numFmtId="38" fontId="101" fillId="0" borderId="185" xfId="17" applyFont="1" applyFill="1" applyBorder="1" applyAlignment="1" applyProtection="1">
      <alignment vertical="center"/>
      <protection locked="0"/>
    </xf>
    <xf numFmtId="38" fontId="101" fillId="0" borderId="122" xfId="17" applyFont="1" applyFill="1" applyBorder="1" applyAlignment="1" applyProtection="1">
      <alignment vertical="center"/>
      <protection locked="0"/>
    </xf>
    <xf numFmtId="38" fontId="101" fillId="0" borderId="123" xfId="17" applyFont="1" applyFill="1" applyBorder="1" applyAlignment="1" applyProtection="1">
      <alignment vertical="center"/>
      <protection locked="0"/>
    </xf>
    <xf numFmtId="38" fontId="101" fillId="0" borderId="166" xfId="17" applyFont="1" applyFill="1" applyBorder="1" applyAlignment="1">
      <alignment vertical="center"/>
    </xf>
    <xf numFmtId="38" fontId="101" fillId="0" borderId="166" xfId="17" applyFont="1" applyFill="1" applyBorder="1" applyAlignment="1" applyProtection="1">
      <alignment vertical="center"/>
      <protection locked="0"/>
    </xf>
    <xf numFmtId="38" fontId="101" fillId="0" borderId="167" xfId="17" applyFont="1" applyFill="1" applyBorder="1" applyAlignment="1" applyProtection="1">
      <alignment vertical="center"/>
      <protection locked="0"/>
    </xf>
    <xf numFmtId="38" fontId="101" fillId="0" borderId="157" xfId="17" applyFont="1" applyFill="1" applyBorder="1" applyAlignment="1" applyProtection="1">
      <alignment vertical="center"/>
      <protection locked="0"/>
    </xf>
    <xf numFmtId="38" fontId="101" fillId="0" borderId="158" xfId="17" applyFont="1" applyFill="1" applyBorder="1" applyAlignment="1" applyProtection="1">
      <alignment vertical="center"/>
      <protection locked="0"/>
    </xf>
    <xf numFmtId="38" fontId="101" fillId="0" borderId="124" xfId="17" applyFont="1" applyFill="1" applyBorder="1" applyAlignment="1" applyProtection="1">
      <alignment vertical="center"/>
      <protection locked="0"/>
    </xf>
    <xf numFmtId="38" fontId="101" fillId="0" borderId="204" xfId="2" applyFont="1" applyFill="1" applyBorder="1" applyAlignment="1" applyProtection="1">
      <alignment horizontal="right" vertical="center"/>
      <protection locked="0"/>
    </xf>
    <xf numFmtId="38" fontId="101" fillId="0" borderId="201" xfId="2" applyFont="1" applyFill="1" applyBorder="1" applyAlignment="1" applyProtection="1">
      <alignment horizontal="right" vertical="center"/>
      <protection locked="0"/>
    </xf>
    <xf numFmtId="38" fontId="101" fillId="0" borderId="198" xfId="2" applyFont="1" applyFill="1" applyBorder="1" applyAlignment="1" applyProtection="1">
      <alignment horizontal="right" vertical="center"/>
      <protection locked="0"/>
    </xf>
    <xf numFmtId="38" fontId="108" fillId="16" borderId="166" xfId="17" applyFont="1" applyFill="1" applyBorder="1" applyAlignment="1" applyProtection="1">
      <alignment vertical="center"/>
      <protection locked="0"/>
    </xf>
    <xf numFmtId="38" fontId="101" fillId="21" borderId="435" xfId="2" applyFont="1" applyFill="1" applyBorder="1" applyAlignment="1" applyProtection="1">
      <alignment horizontal="right" vertical="center"/>
    </xf>
    <xf numFmtId="38" fontId="101" fillId="2" borderId="436" xfId="2" applyFont="1" applyFill="1" applyBorder="1" applyAlignment="1" applyProtection="1">
      <alignment horizontal="right" vertical="center"/>
      <protection locked="0"/>
    </xf>
    <xf numFmtId="38" fontId="101" fillId="21" borderId="437" xfId="2" applyFont="1" applyFill="1" applyBorder="1" applyAlignment="1" applyProtection="1">
      <alignment horizontal="right" vertical="center"/>
      <protection locked="0"/>
    </xf>
    <xf numFmtId="38" fontId="101" fillId="2" borderId="437" xfId="2" applyFont="1" applyFill="1" applyBorder="1" applyAlignment="1" applyProtection="1">
      <alignment horizontal="right" vertical="center"/>
      <protection locked="0"/>
    </xf>
    <xf numFmtId="38" fontId="101" fillId="0" borderId="437" xfId="2" applyFont="1" applyFill="1" applyBorder="1" applyAlignment="1" applyProtection="1">
      <alignment horizontal="right" vertical="center"/>
      <protection locked="0"/>
    </xf>
    <xf numFmtId="38" fontId="101" fillId="2" borderId="438" xfId="2" applyFont="1" applyFill="1" applyBorder="1" applyAlignment="1" applyProtection="1">
      <alignment horizontal="right" vertical="center"/>
      <protection locked="0"/>
    </xf>
    <xf numFmtId="38" fontId="101" fillId="0" borderId="439" xfId="2" applyFont="1" applyFill="1" applyBorder="1" applyAlignment="1" applyProtection="1">
      <alignment horizontal="right" vertical="center"/>
    </xf>
    <xf numFmtId="38" fontId="101" fillId="0" borderId="439" xfId="2" applyFont="1" applyFill="1" applyBorder="1" applyAlignment="1" applyProtection="1">
      <alignment horizontal="right" vertical="center"/>
      <protection locked="0"/>
    </xf>
    <xf numFmtId="38" fontId="101" fillId="2" borderId="439" xfId="2" applyFont="1" applyFill="1" applyBorder="1" applyAlignment="1" applyProtection="1">
      <alignment horizontal="right" vertical="center"/>
      <protection locked="0"/>
    </xf>
    <xf numFmtId="38" fontId="101" fillId="0" borderId="436" xfId="2" applyFont="1" applyFill="1" applyBorder="1" applyAlignment="1" applyProtection="1">
      <alignment horizontal="right" vertical="center"/>
      <protection locked="0"/>
    </xf>
    <xf numFmtId="38" fontId="101" fillId="0" borderId="438" xfId="2" applyFont="1" applyFill="1" applyBorder="1" applyAlignment="1" applyProtection="1">
      <alignment horizontal="right" vertical="center"/>
      <protection locked="0"/>
    </xf>
    <xf numFmtId="38" fontId="108" fillId="2" borderId="439" xfId="2" applyFont="1" applyFill="1" applyBorder="1" applyAlignment="1" applyProtection="1">
      <alignment horizontal="right" vertical="center"/>
      <protection locked="0"/>
    </xf>
    <xf numFmtId="38" fontId="101" fillId="0" borderId="440" xfId="2" applyFont="1" applyFill="1" applyBorder="1" applyAlignment="1" applyProtection="1">
      <alignment horizontal="right" vertical="center"/>
      <protection locked="0"/>
    </xf>
    <xf numFmtId="38" fontId="101" fillId="2" borderId="441" xfId="2" applyFont="1" applyFill="1" applyBorder="1" applyAlignment="1" applyProtection="1">
      <alignment horizontal="right" vertical="center"/>
      <protection locked="0"/>
    </xf>
    <xf numFmtId="38" fontId="101" fillId="21" borderId="103" xfId="2" applyFont="1" applyFill="1" applyBorder="1" applyAlignment="1" applyProtection="1">
      <alignment horizontal="right" vertical="center"/>
      <protection locked="0"/>
    </xf>
    <xf numFmtId="38" fontId="101" fillId="2" borderId="103" xfId="2" applyFont="1" applyFill="1" applyBorder="1" applyAlignment="1" applyProtection="1">
      <alignment horizontal="right" vertical="center"/>
      <protection locked="0"/>
    </xf>
    <xf numFmtId="38" fontId="101" fillId="0" borderId="103" xfId="2" applyFont="1" applyFill="1" applyBorder="1" applyAlignment="1" applyProtection="1">
      <alignment horizontal="right" vertical="center"/>
      <protection locked="0"/>
    </xf>
    <xf numFmtId="38" fontId="101" fillId="2" borderId="442" xfId="2" applyFont="1" applyFill="1" applyBorder="1" applyAlignment="1" applyProtection="1">
      <alignment horizontal="right" vertical="center"/>
      <protection locked="0"/>
    </xf>
    <xf numFmtId="38" fontId="101" fillId="0" borderId="441" xfId="2" applyFont="1" applyFill="1" applyBorder="1" applyAlignment="1" applyProtection="1">
      <alignment horizontal="right" vertical="center"/>
      <protection locked="0"/>
    </xf>
    <xf numFmtId="38" fontId="101" fillId="0" borderId="442" xfId="2" applyFont="1" applyFill="1" applyBorder="1" applyAlignment="1" applyProtection="1">
      <alignment horizontal="right" vertical="center"/>
      <protection locked="0"/>
    </xf>
    <xf numFmtId="38" fontId="108" fillId="0" borderId="443" xfId="2" applyFont="1" applyFill="1" applyBorder="1" applyAlignment="1" applyProtection="1">
      <alignment horizontal="right" vertical="center"/>
      <protection locked="0"/>
    </xf>
    <xf numFmtId="38" fontId="101" fillId="2" borderId="444" xfId="2" applyFont="1" applyFill="1" applyBorder="1" applyAlignment="1" applyProtection="1">
      <alignment horizontal="right" vertical="center"/>
      <protection locked="0"/>
    </xf>
    <xf numFmtId="38" fontId="101" fillId="2" borderId="445" xfId="2" applyFont="1" applyFill="1" applyBorder="1" applyAlignment="1" applyProtection="1">
      <alignment horizontal="right" vertical="center"/>
      <protection locked="0"/>
    </xf>
    <xf numFmtId="38" fontId="101" fillId="21" borderId="446" xfId="2" applyFont="1" applyFill="1" applyBorder="1" applyAlignment="1" applyProtection="1">
      <alignment horizontal="right" vertical="center"/>
      <protection locked="0"/>
    </xf>
    <xf numFmtId="38" fontId="101" fillId="21" borderId="447" xfId="2" applyFont="1" applyFill="1" applyBorder="1" applyAlignment="1" applyProtection="1">
      <alignment horizontal="right" vertical="center"/>
      <protection locked="0"/>
    </xf>
    <xf numFmtId="38" fontId="101" fillId="2" borderId="446" xfId="2" applyFont="1" applyFill="1" applyBorder="1" applyAlignment="1" applyProtection="1">
      <alignment horizontal="right" vertical="center"/>
      <protection locked="0"/>
    </xf>
    <xf numFmtId="38" fontId="101" fillId="2" borderId="447" xfId="2" applyFont="1" applyFill="1" applyBorder="1" applyAlignment="1" applyProtection="1">
      <alignment horizontal="right" vertical="center"/>
      <protection locked="0"/>
    </xf>
    <xf numFmtId="38" fontId="101" fillId="0" borderId="446" xfId="2" applyFont="1" applyFill="1" applyBorder="1" applyAlignment="1" applyProtection="1">
      <alignment horizontal="right" vertical="center"/>
      <protection locked="0"/>
    </xf>
    <xf numFmtId="38" fontId="101" fillId="0" borderId="447" xfId="2" applyFont="1" applyFill="1" applyBorder="1" applyAlignment="1" applyProtection="1">
      <alignment horizontal="right" vertical="center"/>
      <protection locked="0"/>
    </xf>
    <xf numFmtId="38" fontId="101" fillId="2" borderId="448" xfId="2" applyFont="1" applyFill="1" applyBorder="1" applyAlignment="1" applyProtection="1">
      <alignment horizontal="right" vertical="center"/>
      <protection locked="0"/>
    </xf>
    <xf numFmtId="38" fontId="101" fillId="2" borderId="449" xfId="2" applyFont="1" applyFill="1" applyBorder="1" applyAlignment="1" applyProtection="1">
      <alignment horizontal="right" vertical="center"/>
      <protection locked="0"/>
    </xf>
    <xf numFmtId="38" fontId="101" fillId="0" borderId="444" xfId="2" applyFont="1" applyFill="1" applyBorder="1" applyAlignment="1" applyProtection="1">
      <alignment horizontal="right" vertical="center"/>
      <protection locked="0"/>
    </xf>
    <xf numFmtId="38" fontId="101" fillId="0" borderId="445" xfId="2" applyFont="1" applyFill="1" applyBorder="1" applyAlignment="1" applyProtection="1">
      <alignment horizontal="right" vertical="center"/>
      <protection locked="0"/>
    </xf>
    <xf numFmtId="38" fontId="101" fillId="0" borderId="448" xfId="2" applyFont="1" applyFill="1" applyBorder="1" applyAlignment="1" applyProtection="1">
      <alignment horizontal="right" vertical="center"/>
      <protection locked="0"/>
    </xf>
    <xf numFmtId="38" fontId="101" fillId="0" borderId="449" xfId="2" applyFont="1" applyFill="1" applyBorder="1" applyAlignment="1" applyProtection="1">
      <alignment horizontal="right" vertical="center"/>
      <protection locked="0"/>
    </xf>
    <xf numFmtId="38" fontId="101" fillId="0" borderId="450" xfId="2" applyFont="1" applyFill="1" applyBorder="1" applyAlignment="1" applyProtection="1">
      <alignment horizontal="right" vertical="center"/>
      <protection locked="0"/>
    </xf>
    <xf numFmtId="38" fontId="101" fillId="0" borderId="451" xfId="2" applyFont="1" applyFill="1" applyBorder="1" applyAlignment="1" applyProtection="1">
      <alignment horizontal="right" vertical="center"/>
      <protection locked="0"/>
    </xf>
    <xf numFmtId="38" fontId="101" fillId="2" borderId="452" xfId="2" applyFont="1" applyFill="1" applyBorder="1" applyAlignment="1" applyProtection="1">
      <alignment horizontal="right" vertical="center"/>
      <protection locked="0"/>
    </xf>
    <xf numFmtId="38" fontId="101" fillId="21" borderId="453" xfId="2" applyFont="1" applyFill="1" applyBorder="1" applyAlignment="1" applyProtection="1">
      <alignment horizontal="right" vertical="center"/>
      <protection locked="0"/>
    </xf>
    <xf numFmtId="38" fontId="101" fillId="2" borderId="453" xfId="2" applyFont="1" applyFill="1" applyBorder="1" applyAlignment="1" applyProtection="1">
      <alignment horizontal="right" vertical="center"/>
      <protection locked="0"/>
    </xf>
    <xf numFmtId="38" fontId="101" fillId="0" borderId="453" xfId="2" applyFont="1" applyFill="1" applyBorder="1" applyAlignment="1" applyProtection="1">
      <alignment horizontal="right" vertical="center"/>
      <protection locked="0"/>
    </xf>
    <xf numFmtId="38" fontId="101" fillId="2" borderId="454" xfId="2" applyFont="1" applyFill="1" applyBorder="1" applyAlignment="1" applyProtection="1">
      <alignment horizontal="right" vertical="center"/>
      <protection locked="0"/>
    </xf>
    <xf numFmtId="38" fontId="108" fillId="0" borderId="452" xfId="2" applyFont="1" applyFill="1" applyBorder="1" applyAlignment="1" applyProtection="1">
      <alignment horizontal="right" vertical="center"/>
      <protection locked="0"/>
    </xf>
    <xf numFmtId="38" fontId="101" fillId="0" borderId="454" xfId="2" applyFont="1" applyFill="1" applyBorder="1" applyAlignment="1" applyProtection="1">
      <alignment horizontal="right" vertical="center"/>
      <protection locked="0"/>
    </xf>
    <xf numFmtId="38" fontId="101" fillId="0" borderId="452" xfId="2" applyFont="1" applyFill="1" applyBorder="1" applyAlignment="1" applyProtection="1">
      <alignment horizontal="right" vertical="center"/>
      <protection locked="0"/>
    </xf>
    <xf numFmtId="38" fontId="108" fillId="0" borderId="455" xfId="2" applyFont="1" applyFill="1" applyBorder="1" applyAlignment="1" applyProtection="1">
      <alignment horizontal="right" vertical="center"/>
      <protection locked="0"/>
    </xf>
    <xf numFmtId="38" fontId="101" fillId="0" borderId="443" xfId="2" applyFont="1" applyFill="1" applyBorder="1" applyAlignment="1" applyProtection="1">
      <alignment horizontal="right" vertical="center"/>
      <protection locked="0"/>
    </xf>
    <xf numFmtId="38" fontId="108" fillId="0" borderId="444" xfId="2" applyFont="1" applyFill="1" applyBorder="1" applyAlignment="1" applyProtection="1">
      <alignment horizontal="right" vertical="center"/>
      <protection locked="0"/>
    </xf>
    <xf numFmtId="38" fontId="108" fillId="0" borderId="450" xfId="2" applyFont="1" applyFill="1" applyBorder="1" applyAlignment="1" applyProtection="1">
      <alignment horizontal="right" vertical="center"/>
      <protection locked="0"/>
    </xf>
    <xf numFmtId="38" fontId="101" fillId="0" borderId="455" xfId="2" applyFont="1" applyFill="1" applyBorder="1" applyAlignment="1" applyProtection="1">
      <alignment horizontal="right" vertical="center"/>
      <protection locked="0"/>
    </xf>
    <xf numFmtId="38" fontId="101" fillId="2" borderId="456" xfId="2" applyFont="1" applyFill="1" applyBorder="1" applyAlignment="1" applyProtection="1">
      <alignment horizontal="right" vertical="center"/>
      <protection locked="0"/>
    </xf>
    <xf numFmtId="38" fontId="101" fillId="2" borderId="457" xfId="2" applyFont="1" applyFill="1" applyBorder="1" applyAlignment="1" applyProtection="1">
      <alignment horizontal="right" vertical="center"/>
      <protection locked="0"/>
    </xf>
    <xf numFmtId="38" fontId="101" fillId="2" borderId="458" xfId="2" applyFont="1" applyFill="1" applyBorder="1" applyAlignment="1" applyProtection="1">
      <alignment horizontal="right" vertical="center"/>
      <protection locked="0"/>
    </xf>
    <xf numFmtId="38" fontId="101" fillId="2" borderId="230" xfId="2" applyFont="1" applyFill="1" applyBorder="1" applyAlignment="1" applyProtection="1">
      <alignment horizontal="right" vertical="center"/>
      <protection locked="0"/>
    </xf>
    <xf numFmtId="38" fontId="101" fillId="2" borderId="459" xfId="2" applyFont="1" applyFill="1" applyBorder="1" applyAlignment="1" applyProtection="1">
      <alignment horizontal="right" vertical="center"/>
      <protection locked="0"/>
    </xf>
    <xf numFmtId="38" fontId="101" fillId="2" borderId="460" xfId="2" applyFont="1" applyFill="1" applyBorder="1" applyAlignment="1" applyProtection="1">
      <alignment horizontal="right" vertical="center"/>
      <protection locked="0"/>
    </xf>
    <xf numFmtId="38" fontId="101" fillId="2" borderId="211" xfId="2" applyFont="1" applyFill="1" applyBorder="1" applyAlignment="1" applyProtection="1">
      <alignment horizontal="right" vertical="center"/>
      <protection locked="0"/>
    </xf>
    <xf numFmtId="38" fontId="101" fillId="2" borderId="212" xfId="2" applyFont="1" applyFill="1" applyBorder="1" applyAlignment="1" applyProtection="1">
      <alignment horizontal="right" vertical="center"/>
      <protection locked="0"/>
    </xf>
    <xf numFmtId="38" fontId="101" fillId="2" borderId="461" xfId="2" applyFont="1" applyFill="1" applyBorder="1" applyAlignment="1" applyProtection="1">
      <alignment horizontal="right" vertical="center"/>
      <protection locked="0"/>
    </xf>
    <xf numFmtId="38" fontId="101" fillId="2" borderId="152" xfId="2" applyFont="1" applyFill="1" applyBorder="1" applyAlignment="1" applyProtection="1">
      <alignment horizontal="right" vertical="center"/>
      <protection locked="0"/>
    </xf>
    <xf numFmtId="38" fontId="101" fillId="0" borderId="435" xfId="2" applyFont="1" applyFill="1" applyBorder="1" applyAlignment="1" applyProtection="1">
      <alignment horizontal="right" vertical="center"/>
    </xf>
    <xf numFmtId="38" fontId="101" fillId="0" borderId="457" xfId="2" applyFont="1" applyFill="1" applyBorder="1" applyAlignment="1" applyProtection="1">
      <alignment horizontal="right" vertical="center"/>
      <protection locked="0"/>
    </xf>
    <xf numFmtId="38" fontId="101" fillId="0" borderId="228" xfId="2" applyFont="1" applyFill="1" applyBorder="1" applyAlignment="1" applyProtection="1">
      <alignment horizontal="right" vertical="center"/>
    </xf>
    <xf numFmtId="38" fontId="101" fillId="0" borderId="207" xfId="2" applyFont="1" applyFill="1" applyBorder="1" applyAlignment="1" applyProtection="1">
      <alignment horizontal="right" vertical="center"/>
    </xf>
    <xf numFmtId="38" fontId="101" fillId="0" borderId="208" xfId="2" applyFont="1" applyFill="1" applyBorder="1" applyAlignment="1" applyProtection="1">
      <alignment horizontal="right" vertical="center"/>
    </xf>
    <xf numFmtId="38" fontId="101" fillId="0" borderId="126" xfId="2" applyFont="1" applyFill="1" applyBorder="1" applyAlignment="1" applyProtection="1">
      <alignment horizontal="right" vertical="center"/>
    </xf>
    <xf numFmtId="38" fontId="108" fillId="0" borderId="228" xfId="2" applyFont="1" applyFill="1" applyBorder="1" applyAlignment="1" applyProtection="1">
      <alignment horizontal="right" vertical="center"/>
    </xf>
    <xf numFmtId="38" fontId="108" fillId="0" borderId="208" xfId="2" applyFont="1" applyFill="1" applyBorder="1" applyAlignment="1" applyProtection="1">
      <alignment horizontal="right" vertical="center"/>
    </xf>
    <xf numFmtId="38" fontId="108" fillId="2" borderId="435" xfId="2" applyFont="1" applyFill="1" applyBorder="1" applyAlignment="1" applyProtection="1">
      <alignment horizontal="right" vertical="center"/>
      <protection locked="0"/>
    </xf>
    <xf numFmtId="38" fontId="108" fillId="2" borderId="228" xfId="2" applyFont="1" applyFill="1" applyBorder="1" applyAlignment="1" applyProtection="1">
      <alignment horizontal="right" vertical="center"/>
      <protection locked="0"/>
    </xf>
    <xf numFmtId="38" fontId="108" fillId="2" borderId="207" xfId="2" applyFont="1" applyFill="1" applyBorder="1" applyAlignment="1" applyProtection="1">
      <alignment horizontal="right" vertical="center"/>
      <protection locked="0"/>
    </xf>
    <xf numFmtId="38" fontId="108" fillId="2" borderId="208" xfId="2" applyFont="1" applyFill="1" applyBorder="1" applyAlignment="1" applyProtection="1">
      <alignment horizontal="right" vertical="center"/>
      <protection locked="0"/>
    </xf>
    <xf numFmtId="38" fontId="108" fillId="2" borderId="126" xfId="2" applyFont="1" applyFill="1" applyBorder="1" applyAlignment="1" applyProtection="1">
      <alignment horizontal="right" vertical="center"/>
      <protection locked="0"/>
    </xf>
    <xf numFmtId="38" fontId="108" fillId="0" borderId="447" xfId="2" applyFont="1" applyFill="1" applyBorder="1" applyAlignment="1" applyProtection="1">
      <alignment horizontal="right" vertical="center"/>
      <protection locked="0"/>
    </xf>
    <xf numFmtId="38" fontId="108" fillId="2" borderId="449" xfId="2" applyFont="1" applyFill="1" applyBorder="1" applyAlignment="1" applyProtection="1">
      <alignment horizontal="right" vertical="center"/>
      <protection locked="0"/>
    </xf>
    <xf numFmtId="38" fontId="101" fillId="2" borderId="435" xfId="2" applyFont="1" applyFill="1" applyBorder="1" applyAlignment="1" applyProtection="1">
      <alignment horizontal="right" vertical="center"/>
      <protection locked="0"/>
    </xf>
    <xf numFmtId="38" fontId="101" fillId="2" borderId="228" xfId="2" applyFont="1" applyFill="1" applyBorder="1" applyAlignment="1" applyProtection="1">
      <alignment horizontal="right" vertical="center"/>
      <protection locked="0"/>
    </xf>
    <xf numFmtId="38" fontId="101" fillId="2" borderId="207" xfId="2" applyFont="1" applyFill="1" applyBorder="1" applyAlignment="1" applyProtection="1">
      <alignment horizontal="right" vertical="center"/>
      <protection locked="0"/>
    </xf>
    <xf numFmtId="38" fontId="101" fillId="2" borderId="208" xfId="2" applyFont="1" applyFill="1" applyBorder="1" applyAlignment="1" applyProtection="1">
      <alignment horizontal="right" vertical="center"/>
      <protection locked="0"/>
    </xf>
    <xf numFmtId="38" fontId="101" fillId="2" borderId="126" xfId="2" applyFont="1" applyFill="1" applyBorder="1" applyAlignment="1" applyProtection="1">
      <alignment horizontal="right" vertical="center"/>
      <protection locked="0"/>
    </xf>
    <xf numFmtId="38" fontId="101" fillId="0" borderId="435" xfId="2" applyFont="1" applyFill="1" applyBorder="1" applyAlignment="1" applyProtection="1">
      <alignment horizontal="right" vertical="center"/>
      <protection locked="0"/>
    </xf>
    <xf numFmtId="38" fontId="108" fillId="2" borderId="437" xfId="2" applyFont="1" applyFill="1" applyBorder="1" applyAlignment="1" applyProtection="1">
      <alignment horizontal="right" vertical="center"/>
      <protection locked="0"/>
    </xf>
    <xf numFmtId="38" fontId="101" fillId="0" borderId="228" xfId="2" applyFont="1" applyFill="1" applyBorder="1" applyAlignment="1" applyProtection="1">
      <alignment horizontal="right" vertical="center"/>
      <protection locked="0"/>
    </xf>
    <xf numFmtId="38" fontId="101" fillId="0" borderId="207" xfId="2" applyFont="1" applyFill="1" applyBorder="1" applyAlignment="1" applyProtection="1">
      <alignment horizontal="right" vertical="center"/>
      <protection locked="0"/>
    </xf>
    <xf numFmtId="38" fontId="101" fillId="0" borderId="208" xfId="2" applyFont="1" applyFill="1" applyBorder="1" applyAlignment="1" applyProtection="1">
      <alignment horizontal="right" vertical="center"/>
      <protection locked="0"/>
    </xf>
    <xf numFmtId="38" fontId="108" fillId="2" borderId="446" xfId="2" applyFont="1" applyFill="1" applyBorder="1" applyAlignment="1" applyProtection="1">
      <alignment horizontal="right" vertical="center"/>
      <protection locked="0"/>
    </xf>
    <xf numFmtId="38" fontId="108" fillId="2" borderId="447" xfId="2" applyFont="1" applyFill="1" applyBorder="1" applyAlignment="1" applyProtection="1">
      <alignment horizontal="right" vertical="center"/>
      <protection locked="0"/>
    </xf>
    <xf numFmtId="38" fontId="101" fillId="0" borderId="126" xfId="2" applyFont="1" applyFill="1" applyBorder="1" applyAlignment="1" applyProtection="1">
      <alignment horizontal="right" vertical="center"/>
      <protection locked="0"/>
    </xf>
    <xf numFmtId="38" fontId="101" fillId="0" borderId="457" xfId="2" applyFont="1" applyFill="1" applyBorder="1" applyAlignment="1" applyProtection="1">
      <alignment horizontal="right" vertical="center"/>
    </xf>
    <xf numFmtId="38" fontId="101" fillId="0" borderId="230" xfId="2" applyFont="1" applyFill="1" applyBorder="1" applyAlignment="1" applyProtection="1">
      <alignment horizontal="right" vertical="center"/>
    </xf>
    <xf numFmtId="38" fontId="101" fillId="0" borderId="211" xfId="2" applyFont="1" applyFill="1" applyBorder="1" applyAlignment="1" applyProtection="1">
      <alignment horizontal="right" vertical="center"/>
    </xf>
    <xf numFmtId="38" fontId="101" fillId="0" borderId="212" xfId="2" applyFont="1" applyFill="1" applyBorder="1" applyAlignment="1" applyProtection="1">
      <alignment horizontal="right" vertical="center"/>
    </xf>
    <xf numFmtId="38" fontId="101" fillId="0" borderId="152" xfId="2" applyFont="1" applyFill="1" applyBorder="1" applyAlignment="1" applyProtection="1">
      <alignment horizontal="right" vertical="center"/>
    </xf>
    <xf numFmtId="38" fontId="108" fillId="0" borderId="445" xfId="2" applyFont="1" applyFill="1" applyBorder="1" applyAlignment="1" applyProtection="1">
      <alignment horizontal="right" vertical="center"/>
      <protection locked="0"/>
    </xf>
    <xf numFmtId="38" fontId="101" fillId="2" borderId="440" xfId="2" applyFont="1" applyFill="1" applyBorder="1" applyAlignment="1" applyProtection="1">
      <alignment horizontal="right" vertical="center"/>
      <protection locked="0"/>
    </xf>
    <xf numFmtId="38" fontId="101" fillId="2" borderId="443" xfId="2" applyFont="1" applyFill="1" applyBorder="1" applyAlignment="1" applyProtection="1">
      <alignment horizontal="right" vertical="center"/>
      <protection locked="0"/>
    </xf>
    <xf numFmtId="38" fontId="101" fillId="2" borderId="450" xfId="2" applyFont="1" applyFill="1" applyBorder="1" applyAlignment="1" applyProtection="1">
      <alignment horizontal="right" vertical="center"/>
      <protection locked="0"/>
    </xf>
    <xf numFmtId="38" fontId="101" fillId="2" borderId="451" xfId="2" applyFont="1" applyFill="1" applyBorder="1" applyAlignment="1" applyProtection="1">
      <alignment horizontal="right" vertical="center"/>
      <protection locked="0"/>
    </xf>
    <xf numFmtId="38" fontId="101" fillId="2" borderId="455" xfId="2" applyFont="1" applyFill="1" applyBorder="1" applyAlignment="1" applyProtection="1">
      <alignment horizontal="right" vertical="center"/>
      <protection locked="0"/>
    </xf>
    <xf numFmtId="38" fontId="120" fillId="0" borderId="502" xfId="2" applyFont="1" applyFill="1" applyBorder="1" applyAlignment="1">
      <alignment horizontal="center" vertical="center" textRotation="255" wrapText="1"/>
    </xf>
    <xf numFmtId="38" fontId="120" fillId="0" borderId="503" xfId="2" applyFont="1" applyFill="1" applyBorder="1" applyAlignment="1">
      <alignment horizontal="center" vertical="center" textRotation="255" wrapText="1"/>
    </xf>
    <xf numFmtId="38" fontId="120" fillId="0" borderId="504" xfId="2" applyFont="1" applyFill="1" applyBorder="1" applyAlignment="1">
      <alignment horizontal="center" vertical="center" textRotation="255" wrapText="1"/>
    </xf>
    <xf numFmtId="0" fontId="152" fillId="0" borderId="0" xfId="0" applyFont="1" applyAlignment="1">
      <alignment vertical="center"/>
    </xf>
    <xf numFmtId="0" fontId="153" fillId="0" borderId="0" xfId="0" applyFont="1" applyAlignment="1">
      <alignment vertical="center"/>
    </xf>
    <xf numFmtId="0" fontId="44" fillId="24" borderId="0" xfId="16" applyFill="1" applyAlignment="1">
      <alignment vertical="center"/>
    </xf>
    <xf numFmtId="0" fontId="98" fillId="24" borderId="0" xfId="16" applyNumberFormat="1" applyFont="1" applyFill="1" applyAlignment="1">
      <alignment vertical="center"/>
    </xf>
    <xf numFmtId="0" fontId="98" fillId="24" borderId="0" xfId="16" applyFont="1" applyFill="1" applyAlignment="1">
      <alignment vertical="center"/>
    </xf>
    <xf numFmtId="38" fontId="98" fillId="24" borderId="0" xfId="17" applyFont="1" applyFill="1" applyAlignment="1">
      <alignment vertical="center"/>
    </xf>
    <xf numFmtId="0" fontId="44" fillId="24" borderId="0" xfId="16" applyFill="1">
      <alignment vertical="center"/>
    </xf>
    <xf numFmtId="0" fontId="120" fillId="2" borderId="26" xfId="0" applyFont="1" applyFill="1" applyBorder="1" applyAlignment="1">
      <alignment horizontal="center" vertical="center" textRotation="255" wrapText="1"/>
    </xf>
    <xf numFmtId="0" fontId="154" fillId="8" borderId="40" xfId="0" applyFont="1" applyFill="1" applyBorder="1" applyAlignment="1">
      <alignment horizontal="center" vertical="center" textRotation="255" wrapText="1"/>
    </xf>
    <xf numFmtId="0" fontId="120" fillId="2" borderId="25" xfId="0" applyFont="1" applyFill="1" applyBorder="1" applyAlignment="1">
      <alignment horizontal="center" vertical="center" textRotation="255" wrapText="1"/>
    </xf>
    <xf numFmtId="38" fontId="154" fillId="8" borderId="49" xfId="17" applyFont="1" applyFill="1" applyBorder="1" applyAlignment="1" applyProtection="1">
      <alignment horizontal="right" vertical="center"/>
    </xf>
    <xf numFmtId="38" fontId="154" fillId="21" borderId="7" xfId="17" applyFont="1" applyFill="1" applyBorder="1" applyAlignment="1" applyProtection="1">
      <alignment horizontal="right" vertical="center"/>
    </xf>
    <xf numFmtId="38" fontId="154" fillId="8" borderId="7" xfId="17" applyFont="1" applyFill="1" applyBorder="1" applyAlignment="1" applyProtection="1">
      <alignment horizontal="right" vertical="center"/>
    </xf>
    <xf numFmtId="38" fontId="154" fillId="8" borderId="74" xfId="17" applyFont="1" applyFill="1" applyBorder="1" applyAlignment="1" applyProtection="1">
      <alignment horizontal="right" vertical="center"/>
    </xf>
    <xf numFmtId="0" fontId="44" fillId="24" borderId="0" xfId="16" applyFill="1" applyAlignment="1">
      <alignment horizontal="right" vertical="center"/>
    </xf>
    <xf numFmtId="0" fontId="0" fillId="0" borderId="0" xfId="0" applyAlignment="1">
      <alignment horizontal="right" vertical="center"/>
    </xf>
    <xf numFmtId="180" fontId="150" fillId="23" borderId="50" xfId="17" applyNumberFormat="1" applyFont="1" applyFill="1" applyBorder="1" applyAlignment="1" applyProtection="1">
      <alignment horizontal="right" vertical="center"/>
    </xf>
    <xf numFmtId="38" fontId="150" fillId="24" borderId="34" xfId="17" applyFont="1" applyFill="1" applyBorder="1" applyAlignment="1" applyProtection="1">
      <alignment vertical="center"/>
    </xf>
    <xf numFmtId="38" fontId="150" fillId="27" borderId="50" xfId="17" applyFont="1" applyFill="1" applyBorder="1" applyAlignment="1" applyProtection="1">
      <alignment vertical="center"/>
    </xf>
    <xf numFmtId="38" fontId="150" fillId="27" borderId="62" xfId="17" applyFont="1" applyFill="1" applyBorder="1" applyAlignment="1" applyProtection="1">
      <alignment vertical="center"/>
    </xf>
    <xf numFmtId="38" fontId="150" fillId="24" borderId="48" xfId="17" applyFont="1" applyFill="1" applyBorder="1" applyAlignment="1" applyProtection="1">
      <alignment horizontal="right" vertical="center"/>
    </xf>
    <xf numFmtId="180" fontId="150" fillId="21" borderId="1" xfId="17" applyNumberFormat="1" applyFont="1" applyFill="1" applyBorder="1" applyAlignment="1" applyProtection="1">
      <alignment vertical="center"/>
    </xf>
    <xf numFmtId="183" fontId="150" fillId="21" borderId="5" xfId="17" applyNumberFormat="1" applyFont="1" applyFill="1" applyBorder="1" applyAlignment="1" applyProtection="1">
      <alignment vertical="center"/>
    </xf>
    <xf numFmtId="38" fontId="150" fillId="21" borderId="8" xfId="17" applyFont="1" applyFill="1" applyBorder="1" applyAlignment="1" applyProtection="1">
      <alignment vertical="center"/>
    </xf>
    <xf numFmtId="38" fontId="150" fillId="21" borderId="1" xfId="17" applyFont="1" applyFill="1" applyBorder="1" applyAlignment="1" applyProtection="1">
      <alignment vertical="center"/>
    </xf>
    <xf numFmtId="38" fontId="150" fillId="21" borderId="9" xfId="17" applyFont="1" applyFill="1" applyBorder="1" applyAlignment="1" applyProtection="1">
      <alignment vertical="center"/>
    </xf>
    <xf numFmtId="38" fontId="150" fillId="21" borderId="128" xfId="17" applyFont="1" applyFill="1" applyBorder="1" applyAlignment="1" applyProtection="1">
      <alignment vertical="center"/>
    </xf>
    <xf numFmtId="38" fontId="150" fillId="21" borderId="58" xfId="17" applyFont="1" applyFill="1" applyBorder="1" applyAlignment="1" applyProtection="1">
      <alignment horizontal="right" vertical="center"/>
    </xf>
    <xf numFmtId="180" fontId="150" fillId="23" borderId="1" xfId="17" applyNumberFormat="1" applyFont="1" applyFill="1" applyBorder="1" applyAlignment="1" applyProtection="1">
      <alignment horizontal="right" vertical="center"/>
    </xf>
    <xf numFmtId="183" fontId="150" fillId="23" borderId="5" xfId="17" applyNumberFormat="1" applyFont="1" applyFill="1" applyBorder="1" applyAlignment="1" applyProtection="1">
      <alignment horizontal="right" vertical="center"/>
    </xf>
    <xf numFmtId="38" fontId="150" fillId="24" borderId="8" xfId="17" applyFont="1" applyFill="1" applyBorder="1" applyAlignment="1" applyProtection="1">
      <alignment vertical="center"/>
    </xf>
    <xf numFmtId="38" fontId="150" fillId="27" borderId="1" xfId="17" applyFont="1" applyFill="1" applyBorder="1" applyAlignment="1" applyProtection="1">
      <alignment vertical="center"/>
    </xf>
    <xf numFmtId="38" fontId="150" fillId="27" borderId="9" xfId="17" applyFont="1" applyFill="1" applyBorder="1" applyAlignment="1" applyProtection="1">
      <alignment vertical="center"/>
    </xf>
    <xf numFmtId="38" fontId="150" fillId="24" borderId="58" xfId="17" applyFont="1" applyFill="1" applyBorder="1" applyAlignment="1" applyProtection="1">
      <alignment horizontal="right" vertical="center"/>
    </xf>
    <xf numFmtId="38" fontId="150" fillId="8" borderId="141" xfId="17" applyFont="1" applyFill="1" applyBorder="1" applyAlignment="1" applyProtection="1">
      <alignment horizontal="right" vertical="center"/>
    </xf>
    <xf numFmtId="180" fontId="150" fillId="23" borderId="75" xfId="17" applyNumberFormat="1" applyFont="1" applyFill="1" applyBorder="1" applyAlignment="1" applyProtection="1">
      <alignment horizontal="right" vertical="center"/>
    </xf>
    <xf numFmtId="183" fontId="150" fillId="23" borderId="507" xfId="17" applyNumberFormat="1" applyFont="1" applyFill="1" applyBorder="1" applyAlignment="1" applyProtection="1">
      <alignment horizontal="right" vertical="center"/>
    </xf>
    <xf numFmtId="38" fontId="150" fillId="24" borderId="155" xfId="17" applyFont="1" applyFill="1" applyBorder="1" applyAlignment="1" applyProtection="1">
      <alignment horizontal="right" vertical="center"/>
    </xf>
    <xf numFmtId="38" fontId="150" fillId="27" borderId="75" xfId="17" applyFont="1" applyFill="1" applyBorder="1" applyAlignment="1" applyProtection="1">
      <alignment horizontal="right" vertical="center"/>
    </xf>
    <xf numFmtId="38" fontId="150" fillId="27" borderId="508" xfId="17" applyFont="1" applyFill="1" applyBorder="1" applyAlignment="1" applyProtection="1">
      <alignment horizontal="right" vertical="center"/>
    </xf>
    <xf numFmtId="38" fontId="150" fillId="24" borderId="509" xfId="17" applyFont="1" applyFill="1" applyBorder="1" applyAlignment="1" applyProtection="1">
      <alignment horizontal="right" vertical="center"/>
    </xf>
    <xf numFmtId="38" fontId="154" fillId="32" borderId="41" xfId="17" applyFont="1" applyFill="1" applyBorder="1" applyAlignment="1" applyProtection="1">
      <alignment horizontal="center" vertical="center" textRotation="255" wrapText="1"/>
    </xf>
    <xf numFmtId="38" fontId="154" fillId="24" borderId="56" xfId="17" applyFont="1" applyFill="1" applyBorder="1" applyAlignment="1">
      <alignment horizontal="center" vertical="center" textRotation="255" wrapText="1"/>
    </xf>
    <xf numFmtId="38" fontId="154" fillId="24" borderId="39" xfId="17" applyFont="1" applyFill="1" applyBorder="1" applyAlignment="1">
      <alignment horizontal="center" vertical="center" textRotation="255" wrapText="1"/>
    </xf>
    <xf numFmtId="38" fontId="150" fillId="24" borderId="52" xfId="17" applyFont="1" applyFill="1" applyBorder="1" applyAlignment="1" applyProtection="1">
      <alignment vertical="center"/>
    </xf>
    <xf numFmtId="38" fontId="150" fillId="24" borderId="128" xfId="17" applyFont="1" applyFill="1" applyBorder="1" applyAlignment="1" applyProtection="1">
      <alignment vertical="center"/>
    </xf>
    <xf numFmtId="38" fontId="150" fillId="24" borderId="142" xfId="17" applyFont="1" applyFill="1" applyBorder="1" applyAlignment="1" applyProtection="1">
      <alignment horizontal="right" vertical="center"/>
    </xf>
    <xf numFmtId="38" fontId="44" fillId="0" borderId="0" xfId="17" applyFont="1" applyBorder="1" applyAlignment="1" applyProtection="1">
      <alignment vertical="center"/>
    </xf>
    <xf numFmtId="183" fontId="44" fillId="0" borderId="0" xfId="17" applyNumberFormat="1" applyFont="1" applyBorder="1" applyAlignment="1" applyProtection="1">
      <alignment vertical="center"/>
    </xf>
    <xf numFmtId="0" fontId="154" fillId="8" borderId="56" xfId="0" applyFont="1" applyFill="1" applyBorder="1" applyAlignment="1">
      <alignment horizontal="center" vertical="center" textRotation="255" wrapText="1"/>
    </xf>
    <xf numFmtId="38" fontId="154" fillId="8" borderId="56" xfId="17" applyFont="1" applyFill="1" applyBorder="1" applyAlignment="1" applyProtection="1">
      <alignment horizontal="center" vertical="center" textRotation="255" wrapText="1"/>
    </xf>
    <xf numFmtId="183" fontId="154" fillId="32" borderId="57" xfId="17" applyNumberFormat="1" applyFont="1" applyFill="1" applyBorder="1" applyAlignment="1" applyProtection="1">
      <alignment horizontal="center" vertical="center" textRotation="255" wrapText="1"/>
    </xf>
    <xf numFmtId="0" fontId="124" fillId="0" borderId="0" xfId="0" applyFont="1" applyAlignment="1">
      <alignment vertical="center"/>
    </xf>
    <xf numFmtId="0" fontId="154" fillId="18" borderId="127" xfId="16" applyFont="1" applyFill="1" applyBorder="1" applyAlignment="1">
      <alignment vertical="center"/>
    </xf>
    <xf numFmtId="0" fontId="140" fillId="18" borderId="6" xfId="16" applyFont="1" applyFill="1" applyBorder="1" applyAlignment="1">
      <alignment vertical="center"/>
    </xf>
    <xf numFmtId="0" fontId="154" fillId="0" borderId="127" xfId="16" applyFont="1" applyFill="1" applyBorder="1" applyAlignment="1">
      <alignment vertical="center"/>
    </xf>
    <xf numFmtId="0" fontId="140" fillId="0" borderId="6" xfId="16" applyFont="1" applyFill="1" applyBorder="1" applyAlignment="1">
      <alignment vertical="center"/>
    </xf>
    <xf numFmtId="0" fontId="154" fillId="18" borderId="227" xfId="16" applyFont="1" applyFill="1" applyBorder="1" applyAlignment="1">
      <alignment vertical="center"/>
    </xf>
    <xf numFmtId="0" fontId="140" fillId="18" borderId="60" xfId="16" applyFont="1" applyFill="1" applyBorder="1" applyAlignment="1">
      <alignment vertical="center"/>
    </xf>
    <xf numFmtId="0" fontId="154" fillId="0" borderId="114" xfId="16" applyFont="1" applyFill="1" applyBorder="1" applyAlignment="1">
      <alignment vertical="center"/>
    </xf>
    <xf numFmtId="0" fontId="119" fillId="0" borderId="115" xfId="16" applyFont="1" applyFill="1" applyBorder="1" applyAlignment="1">
      <alignment vertical="center"/>
    </xf>
    <xf numFmtId="0" fontId="154" fillId="0" borderId="227" xfId="16" applyFont="1" applyFill="1" applyBorder="1" applyAlignment="1">
      <alignment vertical="center"/>
    </xf>
    <xf numFmtId="0" fontId="140" fillId="0" borderId="60" xfId="16" applyFont="1" applyFill="1" applyBorder="1" applyAlignment="1">
      <alignment vertical="center"/>
    </xf>
    <xf numFmtId="0" fontId="154" fillId="18" borderId="114" xfId="16" applyFont="1" applyFill="1" applyBorder="1" applyAlignment="1">
      <alignment vertical="center"/>
    </xf>
    <xf numFmtId="0" fontId="140" fillId="18" borderId="115" xfId="16" applyFont="1" applyFill="1" applyBorder="1" applyAlignment="1">
      <alignment vertical="center"/>
    </xf>
    <xf numFmtId="0" fontId="140" fillId="0" borderId="115" xfId="16" applyFont="1" applyFill="1" applyBorder="1" applyAlignment="1">
      <alignment vertical="center"/>
    </xf>
    <xf numFmtId="180" fontId="154" fillId="32" borderId="513" xfId="17" applyNumberFormat="1" applyFont="1" applyFill="1" applyBorder="1" applyAlignment="1" applyProtection="1">
      <alignment horizontal="right" vertical="center"/>
    </xf>
    <xf numFmtId="183" fontId="154" fillId="32" borderId="525" xfId="17" applyNumberFormat="1" applyFont="1" applyFill="1" applyBorder="1" applyAlignment="1" applyProtection="1">
      <alignment horizontal="right" vertical="center"/>
    </xf>
    <xf numFmtId="180" fontId="126" fillId="0" borderId="513" xfId="17" applyNumberFormat="1" applyFont="1" applyFill="1" applyBorder="1" applyAlignment="1" applyProtection="1">
      <alignment horizontal="right" vertical="center"/>
    </xf>
    <xf numFmtId="183" fontId="126" fillId="0" borderId="525" xfId="17" applyNumberFormat="1" applyFont="1" applyFill="1" applyBorder="1" applyAlignment="1" applyProtection="1">
      <alignment horizontal="right" vertical="center"/>
    </xf>
    <xf numFmtId="180" fontId="154" fillId="0" borderId="513" xfId="17" applyNumberFormat="1" applyFont="1" applyFill="1" applyBorder="1" applyAlignment="1" applyProtection="1">
      <alignment vertical="center"/>
    </xf>
    <xf numFmtId="183" fontId="154" fillId="0" borderId="525" xfId="17" applyNumberFormat="1" applyFont="1" applyFill="1" applyBorder="1" applyAlignment="1" applyProtection="1">
      <alignment vertical="center"/>
    </xf>
    <xf numFmtId="180" fontId="154" fillId="0" borderId="513" xfId="17" applyNumberFormat="1" applyFont="1" applyFill="1" applyBorder="1" applyAlignment="1" applyProtection="1">
      <alignment horizontal="right" vertical="center"/>
    </xf>
    <xf numFmtId="183" fontId="154" fillId="0" borderId="525" xfId="17" applyNumberFormat="1" applyFont="1" applyFill="1" applyBorder="1" applyAlignment="1" applyProtection="1">
      <alignment horizontal="right" vertical="center"/>
    </xf>
    <xf numFmtId="180" fontId="154" fillId="32" borderId="516" xfId="17" applyNumberFormat="1" applyFont="1" applyFill="1" applyBorder="1" applyAlignment="1" applyProtection="1">
      <alignment horizontal="right" vertical="center"/>
    </xf>
    <xf numFmtId="183" fontId="154" fillId="32" borderId="526" xfId="17" applyNumberFormat="1" applyFont="1" applyFill="1" applyBorder="1" applyAlignment="1" applyProtection="1">
      <alignment horizontal="right" vertical="center"/>
    </xf>
    <xf numFmtId="180" fontId="154" fillId="0" borderId="518" xfId="17" applyNumberFormat="1" applyFont="1" applyFill="1" applyBorder="1" applyAlignment="1" applyProtection="1">
      <alignment vertical="center"/>
    </xf>
    <xf numFmtId="183" fontId="154" fillId="0" borderId="524" xfId="17" applyNumberFormat="1" applyFont="1" applyFill="1" applyBorder="1" applyAlignment="1" applyProtection="1">
      <alignment vertical="center"/>
    </xf>
    <xf numFmtId="180" fontId="154" fillId="0" borderId="516" xfId="17" applyNumberFormat="1" applyFont="1" applyFill="1" applyBorder="1" applyAlignment="1" applyProtection="1">
      <alignment horizontal="right" vertical="center"/>
    </xf>
    <xf numFmtId="183" fontId="154" fillId="0" borderId="526" xfId="17" applyNumberFormat="1" applyFont="1" applyFill="1" applyBorder="1" applyAlignment="1" applyProtection="1">
      <alignment horizontal="right" vertical="center"/>
    </xf>
    <xf numFmtId="180" fontId="154" fillId="32" borderId="518" xfId="17" applyNumberFormat="1" applyFont="1" applyFill="1" applyBorder="1" applyAlignment="1" applyProtection="1">
      <alignment horizontal="right" vertical="center"/>
    </xf>
    <xf numFmtId="183" fontId="154" fillId="32" borderId="524" xfId="17" applyNumberFormat="1" applyFont="1" applyFill="1" applyBorder="1" applyAlignment="1" applyProtection="1">
      <alignment horizontal="right" vertical="center"/>
    </xf>
    <xf numFmtId="180" fontId="154" fillId="0" borderId="518" xfId="17" applyNumberFormat="1" applyFont="1" applyFill="1" applyBorder="1" applyAlignment="1" applyProtection="1">
      <alignment horizontal="right" vertical="center"/>
    </xf>
    <xf numFmtId="183" fontId="154" fillId="0" borderId="524" xfId="17" applyNumberFormat="1" applyFont="1" applyFill="1" applyBorder="1" applyAlignment="1" applyProtection="1">
      <alignment horizontal="right" vertical="center"/>
    </xf>
    <xf numFmtId="49" fontId="154" fillId="29" borderId="511" xfId="16" applyNumberFormat="1" applyFont="1" applyFill="1" applyBorder="1" applyAlignment="1">
      <alignment horizontal="center" vertical="center"/>
    </xf>
    <xf numFmtId="10" fontId="154" fillId="29" borderId="513" xfId="16" applyNumberFormat="1" applyFont="1" applyFill="1" applyBorder="1" applyAlignment="1">
      <alignment horizontal="center" vertical="center"/>
    </xf>
    <xf numFmtId="10" fontId="154" fillId="29" borderId="513" xfId="18" applyNumberFormat="1" applyFont="1" applyFill="1" applyBorder="1" applyAlignment="1">
      <alignment horizontal="center" vertical="center"/>
    </xf>
    <xf numFmtId="10" fontId="154" fillId="29" borderId="525" xfId="18" applyNumberFormat="1" applyFont="1" applyFill="1" applyBorder="1" applyAlignment="1">
      <alignment horizontal="center" vertical="center"/>
    </xf>
    <xf numFmtId="49" fontId="154" fillId="0" borderId="511" xfId="16" applyNumberFormat="1" applyFont="1" applyFill="1" applyBorder="1" applyAlignment="1">
      <alignment horizontal="center" vertical="center"/>
    </xf>
    <xf numFmtId="10" fontId="154" fillId="0" borderId="513" xfId="16" applyNumberFormat="1" applyFont="1" applyFill="1" applyBorder="1" applyAlignment="1">
      <alignment horizontal="center" vertical="center"/>
    </xf>
    <xf numFmtId="10" fontId="154" fillId="0" borderId="513" xfId="18" applyNumberFormat="1" applyFont="1" applyFill="1" applyBorder="1" applyAlignment="1">
      <alignment horizontal="center" vertical="center"/>
    </xf>
    <xf numFmtId="10" fontId="154" fillId="0" borderId="525" xfId="18" applyNumberFormat="1" applyFont="1" applyFill="1" applyBorder="1" applyAlignment="1">
      <alignment horizontal="center" vertical="center"/>
    </xf>
    <xf numFmtId="38" fontId="154" fillId="0" borderId="513" xfId="17" applyFont="1" applyFill="1" applyBorder="1" applyAlignment="1" applyProtection="1">
      <alignment vertical="center"/>
      <protection locked="0"/>
    </xf>
    <xf numFmtId="38" fontId="154" fillId="0" borderId="525" xfId="17" applyFont="1" applyFill="1" applyBorder="1" applyAlignment="1" applyProtection="1">
      <alignment vertical="center"/>
      <protection locked="0"/>
    </xf>
    <xf numFmtId="38" fontId="154" fillId="0" borderId="513" xfId="17" applyFont="1" applyFill="1" applyBorder="1" applyAlignment="1" applyProtection="1">
      <alignment horizontal="right" vertical="center"/>
      <protection locked="0"/>
    </xf>
    <xf numFmtId="38" fontId="154" fillId="0" borderId="528" xfId="17" applyFont="1" applyFill="1" applyBorder="1" applyAlignment="1" applyProtection="1">
      <alignment horizontal="right" vertical="center"/>
      <protection locked="0"/>
    </xf>
    <xf numFmtId="0" fontId="154" fillId="0" borderId="511" xfId="16" applyNumberFormat="1" applyFont="1" applyFill="1" applyBorder="1" applyAlignment="1" applyProtection="1">
      <alignment horizontal="center" vertical="center"/>
      <protection locked="0"/>
    </xf>
    <xf numFmtId="49" fontId="154" fillId="0" borderId="525" xfId="16" quotePrefix="1" applyNumberFormat="1" applyFont="1" applyFill="1" applyBorder="1" applyAlignment="1">
      <alignment horizontal="center" vertical="center"/>
    </xf>
    <xf numFmtId="38" fontId="154" fillId="0" borderId="513" xfId="17" applyFont="1" applyFill="1" applyBorder="1" applyAlignment="1" applyProtection="1">
      <alignment vertical="center"/>
    </xf>
    <xf numFmtId="38" fontId="154" fillId="0" borderId="525" xfId="17" applyFont="1" applyFill="1" applyBorder="1" applyAlignment="1" applyProtection="1">
      <alignment vertical="center"/>
    </xf>
    <xf numFmtId="38" fontId="154" fillId="0" borderId="513" xfId="17" applyFont="1" applyFill="1" applyBorder="1" applyAlignment="1" applyProtection="1">
      <alignment horizontal="right" vertical="center"/>
    </xf>
    <xf numFmtId="38" fontId="154" fillId="0" borderId="528" xfId="17" applyFont="1" applyFill="1" applyBorder="1" applyAlignment="1" applyProtection="1">
      <alignment horizontal="right" vertical="center"/>
    </xf>
    <xf numFmtId="49" fontId="154" fillId="0" borderId="525" xfId="16" applyNumberFormat="1" applyFont="1" applyFill="1" applyBorder="1" applyAlignment="1">
      <alignment horizontal="center" vertical="center"/>
    </xf>
    <xf numFmtId="49" fontId="154" fillId="29" borderId="514" xfId="16" applyNumberFormat="1" applyFont="1" applyFill="1" applyBorder="1" applyAlignment="1">
      <alignment horizontal="center" vertical="center"/>
    </xf>
    <xf numFmtId="10" fontId="154" fillId="29" borderId="516" xfId="16" applyNumberFormat="1" applyFont="1" applyFill="1" applyBorder="1" applyAlignment="1">
      <alignment horizontal="center" vertical="center"/>
    </xf>
    <xf numFmtId="10" fontId="154" fillId="29" borderId="516" xfId="18" applyNumberFormat="1" applyFont="1" applyFill="1" applyBorder="1" applyAlignment="1">
      <alignment horizontal="center" vertical="center"/>
    </xf>
    <xf numFmtId="10" fontId="154" fillId="29" borderId="526" xfId="18" applyNumberFormat="1" applyFont="1" applyFill="1" applyBorder="1" applyAlignment="1">
      <alignment horizontal="center" vertical="center"/>
    </xf>
    <xf numFmtId="0" fontId="154" fillId="0" borderId="510" xfId="16" applyNumberFormat="1" applyFont="1" applyFill="1" applyBorder="1" applyAlignment="1" applyProtection="1">
      <alignment horizontal="center" vertical="center"/>
      <protection locked="0"/>
    </xf>
    <xf numFmtId="10" fontId="154" fillId="0" borderId="518" xfId="16" applyNumberFormat="1" applyFont="1" applyFill="1" applyBorder="1" applyAlignment="1">
      <alignment horizontal="center" vertical="center"/>
    </xf>
    <xf numFmtId="10" fontId="154" fillId="0" borderId="518" xfId="18" applyNumberFormat="1" applyFont="1" applyFill="1" applyBorder="1" applyAlignment="1">
      <alignment horizontal="center" vertical="center"/>
    </xf>
    <xf numFmtId="10" fontId="154" fillId="0" borderId="524" xfId="18" applyNumberFormat="1" applyFont="1" applyFill="1" applyBorder="1" applyAlignment="1">
      <alignment horizontal="center" vertical="center"/>
    </xf>
    <xf numFmtId="38" fontId="154" fillId="0" borderId="518" xfId="17" applyFont="1" applyFill="1" applyBorder="1" applyAlignment="1" applyProtection="1">
      <alignment vertical="center"/>
    </xf>
    <xf numFmtId="38" fontId="154" fillId="0" borderId="524" xfId="17" applyFont="1" applyFill="1" applyBorder="1" applyAlignment="1" applyProtection="1">
      <alignment vertical="center"/>
    </xf>
    <xf numFmtId="38" fontId="154" fillId="0" borderId="518" xfId="17" applyFont="1" applyFill="1" applyBorder="1" applyAlignment="1" applyProtection="1">
      <alignment horizontal="right" vertical="center"/>
    </xf>
    <xf numFmtId="38" fontId="154" fillId="0" borderId="530" xfId="17" applyFont="1" applyFill="1" applyBorder="1" applyAlignment="1" applyProtection="1">
      <alignment horizontal="right" vertical="center"/>
    </xf>
    <xf numFmtId="0" fontId="154" fillId="0" borderId="511" xfId="16" applyNumberFormat="1" applyFont="1" applyFill="1" applyBorder="1" applyAlignment="1">
      <alignment horizontal="center" vertical="center"/>
    </xf>
    <xf numFmtId="0" fontId="154" fillId="0" borderId="514" xfId="16" applyNumberFormat="1" applyFont="1" applyFill="1" applyBorder="1" applyAlignment="1" applyProtection="1">
      <alignment horizontal="center" vertical="center"/>
      <protection locked="0"/>
    </xf>
    <xf numFmtId="10" fontId="154" fillId="0" borderId="516" xfId="16" applyNumberFormat="1" applyFont="1" applyFill="1" applyBorder="1" applyAlignment="1">
      <alignment horizontal="center" vertical="center"/>
    </xf>
    <xf numFmtId="10" fontId="154" fillId="0" borderId="516" xfId="18" applyNumberFormat="1" applyFont="1" applyFill="1" applyBorder="1" applyAlignment="1">
      <alignment horizontal="center" vertical="center"/>
    </xf>
    <xf numFmtId="10" fontId="154" fillId="0" borderId="526" xfId="18" applyNumberFormat="1" applyFont="1" applyFill="1" applyBorder="1" applyAlignment="1">
      <alignment horizontal="center" vertical="center"/>
    </xf>
    <xf numFmtId="38" fontId="154" fillId="0" borderId="516" xfId="17" applyFont="1" applyFill="1" applyBorder="1" applyAlignment="1" applyProtection="1">
      <alignment vertical="center"/>
      <protection locked="0"/>
    </xf>
    <xf numFmtId="38" fontId="154" fillId="0" borderId="526" xfId="17" applyFont="1" applyFill="1" applyBorder="1" applyAlignment="1" applyProtection="1">
      <alignment vertical="center"/>
      <protection locked="0"/>
    </xf>
    <xf numFmtId="38" fontId="154" fillId="0" borderId="516" xfId="17" applyFont="1" applyFill="1" applyBorder="1" applyAlignment="1" applyProtection="1">
      <alignment horizontal="right" vertical="center"/>
      <protection locked="0"/>
    </xf>
    <xf numFmtId="38" fontId="154" fillId="0" borderId="529" xfId="17" applyFont="1" applyFill="1" applyBorder="1" applyAlignment="1" applyProtection="1">
      <alignment horizontal="right" vertical="center"/>
      <protection locked="0"/>
    </xf>
    <xf numFmtId="49" fontId="154" fillId="29" borderId="510" xfId="16" applyNumberFormat="1" applyFont="1" applyFill="1" applyBorder="1" applyAlignment="1">
      <alignment horizontal="center" vertical="center"/>
    </xf>
    <xf numFmtId="10" fontId="154" fillId="29" borderId="518" xfId="16" applyNumberFormat="1" applyFont="1" applyFill="1" applyBorder="1" applyAlignment="1">
      <alignment horizontal="center" vertical="center"/>
    </xf>
    <xf numFmtId="10" fontId="154" fillId="29" borderId="518" xfId="18" applyNumberFormat="1" applyFont="1" applyFill="1" applyBorder="1" applyAlignment="1">
      <alignment horizontal="center" vertical="center"/>
    </xf>
    <xf numFmtId="10" fontId="154" fillId="29" borderId="524" xfId="18" applyNumberFormat="1" applyFont="1" applyFill="1" applyBorder="1" applyAlignment="1">
      <alignment horizontal="center" vertical="center"/>
    </xf>
    <xf numFmtId="0" fontId="154" fillId="0" borderId="514" xfId="16" applyNumberFormat="1" applyFont="1" applyFill="1" applyBorder="1" applyAlignment="1">
      <alignment horizontal="center" vertical="center"/>
    </xf>
    <xf numFmtId="38" fontId="154" fillId="0" borderId="518" xfId="17" applyFont="1" applyFill="1" applyBorder="1" applyAlignment="1" applyProtection="1">
      <alignment vertical="center"/>
      <protection locked="0"/>
    </xf>
    <xf numFmtId="38" fontId="154" fillId="0" borderId="524" xfId="17" applyFont="1" applyFill="1" applyBorder="1" applyAlignment="1" applyProtection="1">
      <alignment vertical="center"/>
      <protection locked="0"/>
    </xf>
    <xf numFmtId="38" fontId="154" fillId="0" borderId="518" xfId="17" applyFont="1" applyFill="1" applyBorder="1" applyAlignment="1" applyProtection="1">
      <alignment horizontal="right" vertical="center"/>
      <protection locked="0"/>
    </xf>
    <xf numFmtId="38" fontId="154" fillId="0" borderId="530" xfId="17" applyFont="1" applyFill="1" applyBorder="1" applyAlignment="1" applyProtection="1">
      <alignment horizontal="right" vertical="center"/>
      <protection locked="0"/>
    </xf>
    <xf numFmtId="49" fontId="154" fillId="0" borderId="510" xfId="16" applyNumberFormat="1" applyFont="1" applyFill="1" applyBorder="1" applyAlignment="1">
      <alignment horizontal="center" vertical="center"/>
    </xf>
    <xf numFmtId="0" fontId="154" fillId="0" borderId="510" xfId="16" applyNumberFormat="1" applyFont="1" applyFill="1" applyBorder="1" applyAlignment="1">
      <alignment horizontal="center" vertical="center"/>
    </xf>
    <xf numFmtId="38" fontId="154" fillId="0" borderId="521" xfId="17" applyFont="1" applyFill="1" applyBorder="1" applyAlignment="1" applyProtection="1">
      <alignment vertical="center"/>
      <protection locked="0"/>
    </xf>
    <xf numFmtId="38" fontId="154" fillId="0" borderId="527" xfId="17" applyFont="1" applyFill="1" applyBorder="1" applyAlignment="1" applyProtection="1">
      <alignment vertical="center"/>
      <protection locked="0"/>
    </xf>
    <xf numFmtId="38" fontId="154" fillId="0" borderId="521" xfId="17" applyFont="1" applyFill="1" applyBorder="1" applyAlignment="1" applyProtection="1">
      <alignment horizontal="right" vertical="center"/>
      <protection locked="0"/>
    </xf>
    <xf numFmtId="38" fontId="154" fillId="0" borderId="531" xfId="17" applyFont="1" applyFill="1" applyBorder="1" applyAlignment="1" applyProtection="1">
      <alignment horizontal="right" vertical="center"/>
      <protection locked="0"/>
    </xf>
    <xf numFmtId="38" fontId="154" fillId="31" borderId="241" xfId="17" applyFont="1" applyFill="1" applyBorder="1" applyAlignment="1">
      <alignment horizontal="center" vertical="center"/>
    </xf>
    <xf numFmtId="38" fontId="120" fillId="5" borderId="240" xfId="17" applyFont="1" applyFill="1" applyBorder="1" applyAlignment="1">
      <alignment vertical="center"/>
    </xf>
    <xf numFmtId="38" fontId="154" fillId="0" borderId="41" xfId="17" applyFont="1" applyFill="1" applyBorder="1" applyAlignment="1">
      <alignment horizontal="center" vertical="center" textRotation="255" wrapText="1"/>
    </xf>
    <xf numFmtId="38" fontId="154" fillId="0" borderId="57" xfId="17" applyFont="1" applyFill="1" applyBorder="1" applyAlignment="1">
      <alignment horizontal="center" vertical="center" textRotation="255" wrapText="1"/>
    </xf>
    <xf numFmtId="0" fontId="120" fillId="0" borderId="41" xfId="0" applyFont="1" applyFill="1" applyBorder="1" applyAlignment="1">
      <alignment horizontal="center" vertical="center" textRotation="255" wrapText="1"/>
    </xf>
    <xf numFmtId="0" fontId="120" fillId="0" borderId="522" xfId="0" applyFont="1" applyFill="1" applyBorder="1" applyAlignment="1">
      <alignment horizontal="center" vertical="center" textRotation="255" wrapText="1"/>
    </xf>
    <xf numFmtId="0" fontId="113" fillId="0" borderId="0" xfId="16" applyFont="1" applyAlignment="1">
      <alignment vertical="center"/>
    </xf>
    <xf numFmtId="0" fontId="161" fillId="0" borderId="0" xfId="16" applyFont="1" applyAlignment="1">
      <alignment horizontal="right" vertical="center"/>
    </xf>
    <xf numFmtId="0" fontId="162" fillId="0" borderId="0" xfId="16" applyFont="1" applyAlignment="1">
      <alignment vertical="center"/>
    </xf>
    <xf numFmtId="0" fontId="154" fillId="18" borderId="140" xfId="16" applyFont="1" applyFill="1" applyBorder="1" applyAlignment="1">
      <alignment vertical="center"/>
    </xf>
    <xf numFmtId="0" fontId="140" fillId="18" borderId="141" xfId="16" applyFont="1" applyFill="1" applyBorder="1" applyAlignment="1">
      <alignment vertical="center"/>
    </xf>
    <xf numFmtId="49" fontId="154" fillId="29" borderId="519" xfId="16" applyNumberFormat="1" applyFont="1" applyFill="1" applyBorder="1" applyAlignment="1">
      <alignment horizontal="center" vertical="center"/>
    </xf>
    <xf numFmtId="10" fontId="154" fillId="29" borderId="521" xfId="16" applyNumberFormat="1" applyFont="1" applyFill="1" applyBorder="1" applyAlignment="1">
      <alignment horizontal="center" vertical="center"/>
    </xf>
    <xf numFmtId="10" fontId="154" fillId="29" borderId="521" xfId="18" applyNumberFormat="1" applyFont="1" applyFill="1" applyBorder="1" applyAlignment="1">
      <alignment horizontal="center" vertical="center"/>
    </xf>
    <xf numFmtId="10" fontId="154" fillId="29" borderId="527" xfId="18" applyNumberFormat="1" applyFont="1" applyFill="1" applyBorder="1" applyAlignment="1">
      <alignment horizontal="center" vertical="center"/>
    </xf>
    <xf numFmtId="180" fontId="154" fillId="32" borderId="521" xfId="17" applyNumberFormat="1" applyFont="1" applyFill="1" applyBorder="1" applyAlignment="1" applyProtection="1">
      <alignment horizontal="right" vertical="center"/>
    </xf>
    <xf numFmtId="183" fontId="154" fillId="32" borderId="527" xfId="17" applyNumberFormat="1" applyFont="1" applyFill="1" applyBorder="1" applyAlignment="1" applyProtection="1">
      <alignment horizontal="right" vertical="center"/>
    </xf>
    <xf numFmtId="38" fontId="163" fillId="8" borderId="511" xfId="17" applyFont="1" applyFill="1" applyBorder="1" applyAlignment="1" applyProtection="1">
      <alignment horizontal="right" vertical="center"/>
    </xf>
    <xf numFmtId="38" fontId="163" fillId="0" borderId="511" xfId="17" applyFont="1" applyFill="1" applyBorder="1" applyAlignment="1" applyProtection="1">
      <alignment horizontal="right" vertical="center"/>
    </xf>
    <xf numFmtId="38" fontId="163" fillId="0" borderId="511" xfId="17" applyFont="1" applyFill="1" applyBorder="1" applyAlignment="1" applyProtection="1">
      <alignment vertical="center"/>
    </xf>
    <xf numFmtId="38" fontId="163" fillId="8" borderId="514" xfId="17" applyFont="1" applyFill="1" applyBorder="1" applyAlignment="1" applyProtection="1">
      <alignment horizontal="right" vertical="center"/>
    </xf>
    <xf numFmtId="38" fontId="163" fillId="0" borderId="510" xfId="17" applyFont="1" applyFill="1" applyBorder="1" applyAlignment="1" applyProtection="1">
      <alignment vertical="center"/>
    </xf>
    <xf numFmtId="38" fontId="163" fillId="0" borderId="514" xfId="17" applyFont="1" applyFill="1" applyBorder="1" applyAlignment="1" applyProtection="1">
      <alignment horizontal="right" vertical="center"/>
    </xf>
    <xf numFmtId="38" fontId="163" fillId="8" borderId="510" xfId="17" applyFont="1" applyFill="1" applyBorder="1" applyAlignment="1" applyProtection="1">
      <alignment horizontal="right" vertical="center"/>
    </xf>
    <xf numFmtId="38" fontId="163" fillId="0" borderId="510" xfId="17" applyFont="1" applyFill="1" applyBorder="1" applyAlignment="1" applyProtection="1">
      <alignment horizontal="right" vertical="center"/>
    </xf>
    <xf numFmtId="38" fontId="163" fillId="8" borderId="519" xfId="17" applyFont="1" applyFill="1" applyBorder="1" applyAlignment="1" applyProtection="1">
      <alignment horizontal="right" vertical="center"/>
    </xf>
    <xf numFmtId="0" fontId="124" fillId="0" borderId="0" xfId="0" applyFont="1" applyFill="1" applyAlignment="1">
      <alignment vertical="center"/>
    </xf>
    <xf numFmtId="0" fontId="162" fillId="0" borderId="0" xfId="16" applyFont="1" applyAlignment="1">
      <alignment horizontal="right" vertical="center"/>
    </xf>
    <xf numFmtId="38" fontId="109" fillId="0" borderId="295" xfId="17" applyFont="1" applyFill="1" applyBorder="1" applyAlignment="1">
      <alignment vertical="center"/>
    </xf>
    <xf numFmtId="0" fontId="70" fillId="0" borderId="0" xfId="16" applyFont="1" applyAlignment="1">
      <alignment vertical="center"/>
    </xf>
    <xf numFmtId="38" fontId="164" fillId="8" borderId="59" xfId="17" applyFont="1" applyFill="1" applyBorder="1" applyAlignment="1" applyProtection="1">
      <alignment horizontal="right" vertical="center"/>
    </xf>
    <xf numFmtId="38" fontId="164" fillId="21" borderId="6" xfId="17" applyFont="1" applyFill="1" applyBorder="1" applyAlignment="1" applyProtection="1">
      <alignment vertical="center"/>
    </xf>
    <xf numFmtId="38" fontId="164" fillId="8" borderId="6" xfId="17" applyFont="1" applyFill="1" applyBorder="1" applyAlignment="1" applyProtection="1">
      <alignment horizontal="right" vertical="center"/>
    </xf>
    <xf numFmtId="0" fontId="61" fillId="0" borderId="49" xfId="0" applyFont="1" applyFill="1" applyBorder="1" applyAlignment="1">
      <alignment vertical="center" wrapText="1"/>
    </xf>
    <xf numFmtId="38" fontId="77" fillId="0" borderId="50" xfId="2" applyFont="1" applyFill="1" applyBorder="1" applyAlignment="1">
      <alignment vertical="center"/>
    </xf>
    <xf numFmtId="185" fontId="77" fillId="0" borderId="62" xfId="6" applyNumberFormat="1" applyFont="1" applyFill="1" applyBorder="1" applyAlignment="1">
      <alignment vertical="center"/>
    </xf>
    <xf numFmtId="0" fontId="114" fillId="0" borderId="8" xfId="0" applyFont="1" applyFill="1" applyBorder="1" applyAlignment="1">
      <alignment vertical="center" wrapText="1"/>
    </xf>
    <xf numFmtId="0" fontId="62" fillId="0" borderId="46" xfId="0" applyNumberFormat="1" applyFont="1" applyFill="1" applyBorder="1" applyAlignment="1" applyProtection="1">
      <alignment vertical="center" wrapText="1"/>
    </xf>
    <xf numFmtId="0" fontId="62" fillId="0" borderId="8" xfId="0" applyNumberFormat="1" applyFont="1" applyFill="1" applyBorder="1" applyAlignment="1" applyProtection="1">
      <alignment vertical="center" wrapText="1"/>
    </xf>
    <xf numFmtId="0" fontId="62" fillId="0" borderId="7" xfId="0" applyNumberFormat="1" applyFont="1" applyFill="1" applyBorder="1" applyAlignment="1" applyProtection="1">
      <alignment vertical="center" wrapText="1"/>
    </xf>
    <xf numFmtId="0" fontId="62" fillId="0" borderId="49" xfId="0" applyFont="1" applyBorder="1" applyAlignment="1">
      <alignment vertical="center" wrapText="1"/>
    </xf>
    <xf numFmtId="185" fontId="60" fillId="0" borderId="5" xfId="0" applyNumberFormat="1" applyFont="1" applyBorder="1" applyAlignment="1">
      <alignment horizontal="right" vertical="center"/>
    </xf>
    <xf numFmtId="185" fontId="3" fillId="0" borderId="0" xfId="26" applyNumberFormat="1" applyFont="1" applyAlignment="1">
      <alignment horizontal="right" vertical="center"/>
    </xf>
    <xf numFmtId="38" fontId="77" fillId="0" borderId="47" xfId="2" applyFont="1" applyFill="1" applyBorder="1" applyAlignment="1">
      <alignment horizontal="right" vertical="center"/>
    </xf>
    <xf numFmtId="185" fontId="60" fillId="0" borderId="9" xfId="6" applyNumberFormat="1" applyFont="1" applyFill="1" applyBorder="1" applyAlignment="1">
      <alignment vertical="center"/>
    </xf>
    <xf numFmtId="0" fontId="60" fillId="0" borderId="49" xfId="0" applyFont="1" applyFill="1" applyBorder="1" applyAlignment="1">
      <alignment horizontal="left" vertical="center" wrapText="1"/>
    </xf>
    <xf numFmtId="38" fontId="77" fillId="0" borderId="51" xfId="2" applyFont="1" applyFill="1" applyBorder="1" applyAlignment="1">
      <alignment vertical="center"/>
    </xf>
    <xf numFmtId="185" fontId="77" fillId="0" borderId="62" xfId="6" applyNumberFormat="1" applyFont="1" applyFill="1" applyBorder="1" applyAlignment="1">
      <alignment horizontal="right" vertical="center"/>
    </xf>
    <xf numFmtId="0" fontId="60" fillId="0" borderId="7"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115" fillId="0" borderId="7" xfId="0" applyFont="1" applyFill="1" applyBorder="1" applyAlignment="1">
      <alignment horizontal="left" vertical="center" wrapText="1"/>
    </xf>
    <xf numFmtId="0" fontId="60" fillId="0" borderId="46" xfId="0" applyFont="1" applyFill="1" applyBorder="1" applyAlignment="1">
      <alignment horizontal="left" vertical="center" wrapText="1"/>
    </xf>
    <xf numFmtId="0" fontId="114" fillId="0" borderId="7" xfId="0" applyFont="1" applyFill="1" applyBorder="1" applyAlignment="1">
      <alignment horizontal="left" vertical="center" wrapText="1"/>
    </xf>
    <xf numFmtId="0" fontId="64" fillId="0" borderId="34" xfId="0" applyFont="1" applyBorder="1" applyAlignment="1">
      <alignment horizontal="left" vertical="center" wrapText="1"/>
    </xf>
    <xf numFmtId="0" fontId="165" fillId="0" borderId="7" xfId="0" applyFont="1" applyBorder="1" applyAlignment="1">
      <alignment horizontal="left" vertical="center" wrapText="1"/>
    </xf>
    <xf numFmtId="0" fontId="143" fillId="0" borderId="8" xfId="0" applyFont="1" applyBorder="1" applyAlignment="1">
      <alignment horizontal="left" vertical="center" wrapText="1"/>
    </xf>
    <xf numFmtId="0" fontId="165" fillId="0" borderId="8" xfId="0" applyFont="1" applyFill="1" applyBorder="1" applyAlignment="1">
      <alignment horizontal="left" vertical="center" wrapText="1"/>
    </xf>
    <xf numFmtId="185" fontId="102" fillId="0" borderId="0" xfId="0" applyNumberFormat="1" applyFont="1" applyAlignment="1">
      <alignment horizontal="right" vertical="center"/>
    </xf>
    <xf numFmtId="0" fontId="166" fillId="0" borderId="7" xfId="0" applyFont="1" applyBorder="1" applyAlignment="1">
      <alignment vertical="center" wrapText="1"/>
    </xf>
    <xf numFmtId="0" fontId="166" fillId="0" borderId="8" xfId="0" applyFont="1" applyBorder="1" applyAlignment="1">
      <alignment vertical="center" wrapText="1"/>
    </xf>
    <xf numFmtId="0" fontId="123" fillId="2" borderId="62" xfId="19" applyNumberFormat="1" applyFont="1" applyFill="1" applyBorder="1" applyAlignment="1" applyProtection="1">
      <alignment horizontal="center" vertical="center" wrapText="1"/>
    </xf>
    <xf numFmtId="0" fontId="123" fillId="2" borderId="27" xfId="19" applyNumberFormat="1" applyFont="1" applyFill="1" applyBorder="1" applyAlignment="1" applyProtection="1">
      <alignment horizontal="center" vertical="center" wrapText="1"/>
    </xf>
    <xf numFmtId="0" fontId="104" fillId="0" borderId="0" xfId="19" applyFont="1" applyAlignment="1">
      <alignment horizontal="right" vertical="center"/>
    </xf>
    <xf numFmtId="177" fontId="43" fillId="0" borderId="22" xfId="19" applyNumberFormat="1" applyFont="1" applyFill="1" applyBorder="1" applyAlignment="1" applyProtection="1">
      <alignment horizontal="right" vertical="center" wrapText="1"/>
    </xf>
    <xf numFmtId="177" fontId="43" fillId="0" borderId="14" xfId="19" applyNumberFormat="1" applyFont="1" applyFill="1" applyBorder="1" applyAlignment="1" applyProtection="1">
      <alignment horizontal="right" vertical="center" wrapText="1"/>
    </xf>
    <xf numFmtId="177" fontId="43" fillId="0" borderId="32" xfId="19" applyNumberFormat="1" applyFont="1" applyFill="1" applyBorder="1" applyAlignment="1" applyProtection="1">
      <alignment horizontal="right" vertical="center" wrapText="1"/>
    </xf>
    <xf numFmtId="0" fontId="43" fillId="0" borderId="32" xfId="19" applyNumberFormat="1" applyFont="1" applyFill="1" applyBorder="1" applyAlignment="1" applyProtection="1">
      <alignment horizontal="right" vertical="center" wrapText="1"/>
    </xf>
    <xf numFmtId="0" fontId="43" fillId="0" borderId="14" xfId="19" applyNumberFormat="1" applyFont="1" applyFill="1" applyBorder="1" applyAlignment="1" applyProtection="1">
      <alignment horizontal="right" vertical="center" wrapText="1"/>
    </xf>
    <xf numFmtId="38" fontId="43" fillId="0" borderId="32" xfId="20" applyFont="1" applyBorder="1" applyAlignment="1">
      <alignment horizontal="right" vertical="center" wrapText="1"/>
    </xf>
    <xf numFmtId="38" fontId="43" fillId="0" borderId="14" xfId="20" applyFont="1" applyBorder="1" applyAlignment="1">
      <alignment horizontal="right" vertical="center" wrapText="1"/>
    </xf>
    <xf numFmtId="38" fontId="43" fillId="0" borderId="22" xfId="20" applyFont="1" applyBorder="1" applyAlignment="1">
      <alignment horizontal="right" vertical="center" wrapText="1"/>
    </xf>
    <xf numFmtId="38" fontId="43" fillId="0" borderId="27" xfId="20" applyFont="1" applyBorder="1" applyAlignment="1">
      <alignment horizontal="right" vertical="center" wrapText="1"/>
    </xf>
    <xf numFmtId="0" fontId="43" fillId="0" borderId="22" xfId="19" applyNumberFormat="1" applyFont="1" applyFill="1" applyBorder="1" applyAlignment="1" applyProtection="1">
      <alignment horizontal="right" vertical="center" wrapText="1"/>
    </xf>
    <xf numFmtId="177" fontId="43" fillId="0" borderId="32" xfId="19" applyNumberFormat="1" applyFont="1" applyFill="1" applyBorder="1" applyAlignment="1" applyProtection="1">
      <alignment vertical="center" wrapText="1"/>
    </xf>
    <xf numFmtId="177" fontId="43" fillId="0" borderId="14" xfId="19" applyNumberFormat="1" applyFont="1" applyFill="1" applyBorder="1" applyAlignment="1" applyProtection="1">
      <alignment vertical="center" wrapText="1"/>
    </xf>
    <xf numFmtId="38" fontId="43" fillId="0" borderId="32" xfId="20" applyFont="1" applyBorder="1" applyAlignment="1">
      <alignment horizontal="right" vertical="center"/>
    </xf>
    <xf numFmtId="38" fontId="43" fillId="0" borderId="14" xfId="20" applyFont="1" applyBorder="1" applyAlignment="1">
      <alignment horizontal="right" vertical="center"/>
    </xf>
    <xf numFmtId="38" fontId="43" fillId="0" borderId="22" xfId="20" applyFont="1" applyBorder="1" applyAlignment="1">
      <alignment horizontal="right" vertical="center"/>
    </xf>
    <xf numFmtId="38" fontId="43" fillId="0" borderId="27" xfId="20" applyFont="1" applyBorder="1" applyAlignment="1">
      <alignment horizontal="right" vertical="center"/>
    </xf>
    <xf numFmtId="0" fontId="36" fillId="0" borderId="0" xfId="19" applyFont="1" applyAlignment="1">
      <alignment vertical="center"/>
    </xf>
    <xf numFmtId="3" fontId="42" fillId="0" borderId="1" xfId="23" applyNumberFormat="1" applyFont="1" applyBorder="1">
      <alignment vertical="center"/>
    </xf>
    <xf numFmtId="38" fontId="42" fillId="0" borderId="1" xfId="28" applyFont="1" applyBorder="1">
      <alignment vertical="center"/>
    </xf>
    <xf numFmtId="0" fontId="38" fillId="0" borderId="0" xfId="19" applyAlignment="1">
      <alignment horizontal="right" vertical="center"/>
    </xf>
    <xf numFmtId="38" fontId="170" fillId="19" borderId="1" xfId="28" applyFont="1" applyFill="1" applyBorder="1" applyAlignment="1">
      <alignment vertical="center" wrapText="1"/>
    </xf>
    <xf numFmtId="0" fontId="60" fillId="0" borderId="0" xfId="0" applyFont="1" applyAlignment="1">
      <alignment horizontal="left" vertical="center" wrapText="1"/>
    </xf>
    <xf numFmtId="0" fontId="62" fillId="0" borderId="34" xfId="0" applyFont="1" applyBorder="1" applyAlignment="1">
      <alignment vertical="center" wrapText="1"/>
    </xf>
    <xf numFmtId="9" fontId="60" fillId="0" borderId="0" xfId="0" applyNumberFormat="1" applyFont="1" applyFill="1" applyAlignment="1">
      <alignment vertical="center"/>
    </xf>
    <xf numFmtId="178" fontId="60" fillId="0" borderId="0" xfId="0" applyNumberFormat="1" applyFont="1" applyFill="1" applyAlignment="1">
      <alignment vertical="center"/>
    </xf>
    <xf numFmtId="9" fontId="60" fillId="0" borderId="0" xfId="2" applyNumberFormat="1" applyFont="1" applyFill="1" applyAlignment="1">
      <alignment vertical="center"/>
    </xf>
    <xf numFmtId="178" fontId="60" fillId="0" borderId="0" xfId="2" applyNumberFormat="1" applyFont="1" applyFill="1" applyAlignment="1">
      <alignment vertical="center"/>
    </xf>
    <xf numFmtId="38" fontId="115" fillId="2" borderId="47" xfId="2" applyFont="1" applyFill="1" applyBorder="1" applyAlignment="1">
      <alignment horizontal="center" vertical="center" wrapText="1"/>
    </xf>
    <xf numFmtId="38" fontId="101" fillId="27" borderId="160" xfId="17" applyFont="1" applyFill="1" applyBorder="1" applyAlignment="1" applyProtection="1">
      <alignment horizontal="right" vertical="center"/>
    </xf>
    <xf numFmtId="38" fontId="101" fillId="24" borderId="137" xfId="17" applyFont="1" applyFill="1" applyBorder="1" applyAlignment="1">
      <alignment horizontal="right" vertical="center"/>
    </xf>
    <xf numFmtId="38" fontId="101" fillId="14" borderId="187" xfId="2" applyFont="1" applyFill="1" applyBorder="1" applyAlignment="1" applyProtection="1">
      <alignment horizontal="right" vertical="center"/>
      <protection locked="0"/>
    </xf>
    <xf numFmtId="38" fontId="101" fillId="14" borderId="187" xfId="17" applyFont="1" applyFill="1" applyBorder="1" applyAlignment="1" applyProtection="1">
      <alignment horizontal="right" vertical="center"/>
      <protection locked="0"/>
    </xf>
    <xf numFmtId="38" fontId="101" fillId="25" borderId="188" xfId="17" applyFont="1" applyFill="1" applyBorder="1" applyAlignment="1" applyProtection="1">
      <alignment horizontal="right" vertical="center"/>
      <protection locked="0"/>
    </xf>
    <xf numFmtId="38" fontId="101" fillId="20" borderId="134" xfId="17" applyFont="1" applyFill="1" applyBorder="1" applyAlignment="1">
      <alignment horizontal="right" vertical="center"/>
    </xf>
    <xf numFmtId="38" fontId="101" fillId="27" borderId="134" xfId="17" applyFont="1" applyFill="1" applyBorder="1" applyAlignment="1">
      <alignment horizontal="right" vertical="center"/>
    </xf>
    <xf numFmtId="38" fontId="101" fillId="20" borderId="134" xfId="17" applyFont="1" applyFill="1" applyBorder="1" applyAlignment="1" applyProtection="1">
      <alignment horizontal="right" vertical="center"/>
      <protection locked="0"/>
    </xf>
    <xf numFmtId="38" fontId="101" fillId="20" borderId="135" xfId="17" applyFont="1" applyFill="1" applyBorder="1" applyAlignment="1" applyProtection="1">
      <alignment horizontal="right" vertical="center"/>
      <protection locked="0"/>
    </xf>
    <xf numFmtId="38" fontId="101" fillId="24" borderId="169" xfId="17" applyFont="1" applyFill="1" applyBorder="1" applyAlignment="1">
      <alignment horizontal="right" vertical="center"/>
    </xf>
    <xf numFmtId="38" fontId="101" fillId="27" borderId="169" xfId="17" applyFont="1" applyFill="1" applyBorder="1" applyAlignment="1">
      <alignment horizontal="right" vertical="center"/>
    </xf>
    <xf numFmtId="38" fontId="101" fillId="16" borderId="169" xfId="17" applyFont="1" applyFill="1" applyBorder="1" applyAlignment="1" applyProtection="1">
      <alignment horizontal="right" vertical="center"/>
      <protection locked="0"/>
    </xf>
    <xf numFmtId="38" fontId="101" fillId="16" borderId="170" xfId="17" applyFont="1" applyFill="1" applyBorder="1" applyAlignment="1" applyProtection="1">
      <alignment horizontal="right" vertical="center"/>
      <protection locked="0"/>
    </xf>
    <xf numFmtId="38" fontId="101" fillId="8" borderId="159" xfId="17" applyFont="1" applyFill="1" applyBorder="1" applyAlignment="1">
      <alignment horizontal="right" vertical="center"/>
    </xf>
    <xf numFmtId="38" fontId="101" fillId="24" borderId="160" xfId="17" applyFont="1" applyFill="1" applyBorder="1" applyAlignment="1">
      <alignment horizontal="right" vertical="center"/>
    </xf>
    <xf numFmtId="38" fontId="101" fillId="27" borderId="160" xfId="17" applyFont="1" applyFill="1" applyBorder="1" applyAlignment="1">
      <alignment horizontal="right" vertical="center"/>
    </xf>
    <xf numFmtId="38" fontId="101" fillId="11" borderId="160" xfId="17" applyFont="1" applyFill="1" applyBorder="1" applyAlignment="1" applyProtection="1">
      <alignment horizontal="right" vertical="center"/>
      <protection locked="0"/>
    </xf>
    <xf numFmtId="38" fontId="101" fillId="11" borderId="161" xfId="17" applyFont="1" applyFill="1" applyBorder="1" applyAlignment="1" applyProtection="1">
      <alignment horizontal="right" vertical="center"/>
      <protection locked="0"/>
    </xf>
    <xf numFmtId="38" fontId="101" fillId="24" borderId="134" xfId="17" applyFont="1" applyFill="1" applyBorder="1" applyAlignment="1">
      <alignment horizontal="right" vertical="center"/>
    </xf>
    <xf numFmtId="38" fontId="101" fillId="22" borderId="134" xfId="17" applyFont="1" applyFill="1" applyBorder="1" applyAlignment="1" applyProtection="1">
      <alignment horizontal="right" vertical="center"/>
      <protection locked="0"/>
    </xf>
    <xf numFmtId="38" fontId="101" fillId="22" borderId="136" xfId="17" applyFont="1" applyFill="1" applyBorder="1" applyAlignment="1" applyProtection="1">
      <alignment horizontal="right" vertical="center"/>
      <protection locked="0"/>
    </xf>
    <xf numFmtId="177" fontId="101" fillId="0" borderId="0" xfId="16" applyNumberFormat="1" applyFont="1" applyFill="1" applyBorder="1" applyAlignment="1">
      <alignment horizontal="right" vertical="center"/>
    </xf>
    <xf numFmtId="0" fontId="101" fillId="0" borderId="0" xfId="16" applyFont="1" applyAlignment="1">
      <alignment horizontal="right" vertical="center"/>
    </xf>
    <xf numFmtId="38" fontId="71" fillId="0" borderId="0" xfId="17" applyFont="1" applyAlignment="1">
      <alignment horizontal="right" vertical="center"/>
    </xf>
    <xf numFmtId="0" fontId="32" fillId="0" borderId="0" xfId="0" applyNumberFormat="1" applyFont="1" applyFill="1" applyBorder="1" applyAlignment="1" applyProtection="1">
      <alignment horizontal="center" vertical="distributed"/>
    </xf>
    <xf numFmtId="0" fontId="102" fillId="24" borderId="0" xfId="0" applyFont="1" applyFill="1" applyAlignment="1">
      <alignment vertical="center"/>
    </xf>
    <xf numFmtId="0" fontId="120" fillId="0" borderId="0" xfId="16" applyFont="1" applyAlignment="1">
      <alignment vertical="center"/>
    </xf>
    <xf numFmtId="0" fontId="120" fillId="0" borderId="0" xfId="16" applyFont="1" applyAlignment="1">
      <alignment horizontal="center" vertical="center"/>
    </xf>
    <xf numFmtId="0" fontId="171" fillId="0" borderId="0" xfId="16" applyFont="1" applyAlignment="1">
      <alignment horizontal="left" vertical="center"/>
    </xf>
    <xf numFmtId="0" fontId="120" fillId="0" borderId="0" xfId="16" applyFont="1" applyAlignment="1">
      <alignment horizontal="right" vertical="center"/>
    </xf>
    <xf numFmtId="38" fontId="120" fillId="27" borderId="6" xfId="17" applyFont="1" applyFill="1" applyBorder="1" applyAlignment="1" applyProtection="1">
      <alignment vertical="center"/>
    </xf>
    <xf numFmtId="180" fontId="120" fillId="20" borderId="134" xfId="18" applyNumberFormat="1" applyFont="1" applyFill="1" applyBorder="1" applyAlignment="1">
      <alignment horizontal="right" vertical="center"/>
    </xf>
    <xf numFmtId="38" fontId="120" fillId="0" borderId="160" xfId="2" applyFont="1" applyFill="1" applyBorder="1" applyAlignment="1" applyProtection="1">
      <alignment horizontal="right" vertical="center"/>
    </xf>
    <xf numFmtId="38" fontId="120" fillId="0" borderId="160" xfId="17" applyFont="1" applyFill="1" applyBorder="1" applyAlignment="1" applyProtection="1">
      <alignment vertical="center"/>
    </xf>
    <xf numFmtId="180" fontId="120" fillId="0" borderId="134" xfId="18" applyNumberFormat="1" applyFont="1" applyFill="1" applyBorder="1" applyAlignment="1">
      <alignment horizontal="right" vertical="center"/>
    </xf>
    <xf numFmtId="38" fontId="120" fillId="0" borderId="137" xfId="17" applyFont="1" applyFill="1" applyBorder="1" applyAlignment="1">
      <alignment vertical="center"/>
    </xf>
    <xf numFmtId="38" fontId="120" fillId="24" borderId="160" xfId="2" applyFont="1" applyFill="1" applyBorder="1" applyAlignment="1" applyProtection="1">
      <alignment horizontal="right" vertical="center"/>
    </xf>
    <xf numFmtId="38" fontId="120" fillId="24" borderId="160" xfId="17" applyFont="1" applyFill="1" applyBorder="1" applyAlignment="1" applyProtection="1">
      <alignment vertical="center"/>
    </xf>
    <xf numFmtId="38" fontId="120" fillId="11" borderId="160" xfId="17" applyFont="1" applyFill="1" applyBorder="1" applyAlignment="1" applyProtection="1">
      <alignment vertical="center"/>
    </xf>
    <xf numFmtId="38" fontId="120" fillId="0" borderId="546" xfId="2" applyFont="1" applyFill="1" applyBorder="1" applyAlignment="1">
      <alignment horizontal="center" vertical="center" textRotation="255" wrapText="1"/>
    </xf>
    <xf numFmtId="38" fontId="120" fillId="0" borderId="547" xfId="2" applyFont="1" applyFill="1" applyBorder="1" applyAlignment="1">
      <alignment horizontal="center" vertical="center" textRotation="255" wrapText="1"/>
    </xf>
    <xf numFmtId="38" fontId="120" fillId="2" borderId="0" xfId="2" applyFont="1" applyFill="1" applyBorder="1" applyAlignment="1">
      <alignment horizontal="center" vertical="center" textRotation="255" wrapText="1"/>
    </xf>
    <xf numFmtId="38" fontId="120" fillId="0" borderId="548" xfId="2" applyFont="1" applyFill="1" applyBorder="1" applyAlignment="1">
      <alignment horizontal="center" vertical="center" textRotation="255" wrapText="1"/>
    </xf>
    <xf numFmtId="38" fontId="120" fillId="2" borderId="549" xfId="2" applyFont="1" applyFill="1" applyBorder="1" applyAlignment="1">
      <alignment horizontal="center" vertical="center" textRotation="255" wrapText="1"/>
    </xf>
    <xf numFmtId="38" fontId="120" fillId="0" borderId="550" xfId="2" applyFont="1" applyFill="1" applyBorder="1" applyAlignment="1">
      <alignment horizontal="center" vertical="center" textRotation="255" wrapText="1"/>
    </xf>
    <xf numFmtId="38" fontId="108" fillId="0" borderId="130" xfId="17" applyFont="1" applyFill="1" applyBorder="1" applyAlignment="1" applyProtection="1">
      <alignment horizontal="right" vertical="center"/>
      <protection locked="0"/>
    </xf>
    <xf numFmtId="38" fontId="108" fillId="0" borderId="238" xfId="17" applyFont="1" applyFill="1" applyBorder="1" applyAlignment="1" applyProtection="1">
      <alignment horizontal="right" vertical="center"/>
      <protection locked="0"/>
    </xf>
    <xf numFmtId="38" fontId="109" fillId="0" borderId="132" xfId="17" applyFont="1" applyFill="1" applyBorder="1" applyAlignment="1" applyProtection="1">
      <alignment horizontal="right" vertical="center"/>
      <protection locked="0"/>
    </xf>
    <xf numFmtId="38" fontId="109" fillId="0" borderId="130" xfId="17" applyFont="1" applyFill="1" applyBorder="1" applyAlignment="1" applyProtection="1">
      <alignment horizontal="right" vertical="center"/>
      <protection locked="0"/>
    </xf>
    <xf numFmtId="38" fontId="109" fillId="0" borderId="238" xfId="17" applyFont="1" applyFill="1" applyBorder="1" applyAlignment="1" applyProtection="1">
      <alignment horizontal="right" vertical="center"/>
      <protection locked="0"/>
    </xf>
    <xf numFmtId="38" fontId="108" fillId="0" borderId="132" xfId="17" applyFont="1" applyFill="1" applyBorder="1" applyAlignment="1" applyProtection="1">
      <alignment horizontal="right" vertical="center"/>
      <protection locked="0"/>
    </xf>
    <xf numFmtId="38" fontId="120" fillId="0" borderId="469" xfId="17" applyFont="1" applyFill="1" applyBorder="1" applyAlignment="1">
      <alignment vertical="center" textRotation="255" wrapText="1"/>
    </xf>
    <xf numFmtId="38" fontId="120" fillId="0" borderId="542" xfId="17" applyFont="1" applyFill="1" applyBorder="1" applyAlignment="1">
      <alignment vertical="center" textRotation="255" wrapText="1"/>
    </xf>
    <xf numFmtId="38" fontId="120" fillId="27" borderId="469" xfId="17" applyFont="1" applyFill="1" applyBorder="1" applyAlignment="1">
      <alignment vertical="center" textRotation="255" wrapText="1"/>
    </xf>
    <xf numFmtId="38" fontId="120" fillId="27" borderId="463" xfId="17" applyFont="1" applyFill="1" applyBorder="1" applyAlignment="1">
      <alignment vertical="center" textRotation="255" wrapText="1"/>
    </xf>
    <xf numFmtId="38" fontId="120" fillId="0" borderId="463" xfId="17" applyFont="1" applyFill="1" applyBorder="1" applyAlignment="1">
      <alignment vertical="center" textRotation="255" wrapText="1"/>
    </xf>
    <xf numFmtId="38" fontId="120" fillId="0" borderId="495" xfId="17" applyFont="1" applyFill="1" applyBorder="1" applyAlignment="1">
      <alignment vertical="center" textRotation="255" wrapText="1"/>
    </xf>
    <xf numFmtId="38" fontId="120" fillId="27" borderId="489" xfId="17" applyFont="1" applyFill="1" applyBorder="1" applyAlignment="1">
      <alignment vertical="center" textRotation="255" wrapText="1"/>
    </xf>
    <xf numFmtId="38" fontId="120" fillId="0" borderId="489" xfId="17" applyFont="1" applyFill="1" applyBorder="1" applyAlignment="1">
      <alignment vertical="center" textRotation="255" wrapText="1"/>
    </xf>
    <xf numFmtId="38" fontId="120" fillId="0" borderId="490" xfId="17" applyFont="1" applyFill="1" applyBorder="1" applyAlignment="1">
      <alignment vertical="center" textRotation="255" wrapText="1"/>
    </xf>
    <xf numFmtId="38" fontId="120" fillId="0" borderId="484" xfId="17" applyFont="1" applyFill="1" applyBorder="1" applyAlignment="1">
      <alignment vertical="center" textRotation="255" wrapText="1"/>
    </xf>
    <xf numFmtId="38" fontId="120" fillId="27" borderId="479" xfId="17" applyFont="1" applyFill="1" applyBorder="1" applyAlignment="1">
      <alignment vertical="center" textRotation="255" wrapText="1"/>
    </xf>
    <xf numFmtId="38" fontId="120" fillId="0" borderId="479" xfId="17" applyFont="1" applyFill="1" applyBorder="1" applyAlignment="1">
      <alignment vertical="center" textRotation="255" wrapText="1"/>
    </xf>
    <xf numFmtId="38" fontId="120" fillId="0" borderId="480" xfId="17" applyFont="1" applyFill="1" applyBorder="1" applyAlignment="1">
      <alignment vertical="center" textRotation="255" wrapText="1"/>
    </xf>
    <xf numFmtId="38" fontId="120" fillId="27" borderId="475" xfId="17" applyFont="1" applyFill="1" applyBorder="1" applyAlignment="1">
      <alignment vertical="center" textRotation="255" wrapText="1"/>
    </xf>
    <xf numFmtId="38" fontId="120" fillId="0" borderId="475" xfId="2" applyFont="1" applyFill="1" applyBorder="1" applyAlignment="1">
      <alignment vertical="center" textRotation="255" wrapText="1"/>
    </xf>
    <xf numFmtId="38" fontId="120" fillId="0" borderId="475" xfId="17" applyFont="1" applyFill="1" applyBorder="1" applyAlignment="1">
      <alignment vertical="center" textRotation="255" wrapText="1"/>
    </xf>
    <xf numFmtId="38" fontId="120" fillId="0" borderId="476" xfId="17" applyFont="1" applyFill="1" applyBorder="1" applyAlignment="1">
      <alignment vertical="center" textRotation="255" wrapText="1"/>
    </xf>
    <xf numFmtId="38" fontId="120" fillId="27" borderId="540" xfId="17" applyFont="1" applyFill="1" applyBorder="1" applyAlignment="1" applyProtection="1">
      <alignment vertical="center" textRotation="255" wrapText="1"/>
    </xf>
    <xf numFmtId="38" fontId="120" fillId="27" borderId="464" xfId="17" applyFont="1" applyFill="1" applyBorder="1" applyAlignment="1" applyProtection="1">
      <alignment vertical="center" textRotation="255" wrapText="1"/>
    </xf>
    <xf numFmtId="38" fontId="120" fillId="0" borderId="464" xfId="17" applyFont="1" applyFill="1" applyBorder="1" applyAlignment="1" applyProtection="1">
      <alignment vertical="center" textRotation="255" wrapText="1"/>
    </xf>
    <xf numFmtId="38" fontId="120" fillId="0" borderId="541" xfId="17" applyFont="1" applyFill="1" applyBorder="1" applyAlignment="1" applyProtection="1">
      <alignment vertical="center" textRotation="255" wrapText="1"/>
    </xf>
    <xf numFmtId="38" fontId="120" fillId="0" borderId="464" xfId="17" applyFont="1" applyFill="1" applyBorder="1" applyAlignment="1">
      <alignment vertical="center" textRotation="255" wrapText="1"/>
    </xf>
    <xf numFmtId="38" fontId="120" fillId="0" borderId="539" xfId="17" applyFont="1" applyFill="1" applyBorder="1" applyAlignment="1">
      <alignment vertical="center" textRotation="255" wrapText="1"/>
    </xf>
    <xf numFmtId="38" fontId="120" fillId="0" borderId="538" xfId="17" applyFont="1" applyFill="1" applyBorder="1" applyAlignment="1">
      <alignment vertical="center" textRotation="255" wrapText="1"/>
    </xf>
    <xf numFmtId="179" fontId="120" fillId="11" borderId="462" xfId="16" applyNumberFormat="1" applyFont="1" applyFill="1" applyBorder="1" applyAlignment="1">
      <alignment vertical="center" textRotation="255" wrapText="1"/>
    </xf>
    <xf numFmtId="38" fontId="120" fillId="11" borderId="463" xfId="17" applyFont="1" applyFill="1" applyBorder="1" applyAlignment="1">
      <alignment vertical="center" textRotation="255" wrapText="1"/>
    </xf>
    <xf numFmtId="38" fontId="120" fillId="24" borderId="469" xfId="17" applyFont="1" applyFill="1" applyBorder="1" applyAlignment="1">
      <alignment vertical="center" textRotation="255" wrapText="1"/>
    </xf>
    <xf numFmtId="38" fontId="120" fillId="24" borderId="463" xfId="17" applyFont="1" applyFill="1" applyBorder="1" applyAlignment="1">
      <alignment vertical="center" textRotation="255" wrapText="1"/>
    </xf>
    <xf numFmtId="38" fontId="120" fillId="24" borderId="489" xfId="17" applyFont="1" applyFill="1" applyBorder="1" applyAlignment="1">
      <alignment vertical="center" textRotation="255" wrapText="1"/>
    </xf>
    <xf numFmtId="38" fontId="120" fillId="24" borderId="479" xfId="17" applyFont="1" applyFill="1" applyBorder="1" applyAlignment="1">
      <alignment vertical="center" textRotation="255" wrapText="1"/>
    </xf>
    <xf numFmtId="38" fontId="120" fillId="24" borderId="475" xfId="17" applyFont="1" applyFill="1" applyBorder="1" applyAlignment="1">
      <alignment vertical="center" textRotation="255" wrapText="1"/>
    </xf>
    <xf numFmtId="38" fontId="120" fillId="24" borderId="584" xfId="17" applyFont="1" applyFill="1" applyBorder="1" applyAlignment="1">
      <alignment vertical="center" textRotation="255" wrapText="1"/>
    </xf>
    <xf numFmtId="38" fontId="120" fillId="24" borderId="463" xfId="2" applyFont="1" applyFill="1" applyBorder="1" applyAlignment="1">
      <alignment vertical="center" textRotation="255" wrapText="1"/>
    </xf>
    <xf numFmtId="38" fontId="120" fillId="24" borderId="587" xfId="17" applyFont="1" applyFill="1" applyBorder="1" applyAlignment="1" applyProtection="1">
      <alignment vertical="center" textRotation="255" wrapText="1"/>
    </xf>
    <xf numFmtId="38" fontId="101" fillId="21" borderId="251" xfId="17" applyFont="1" applyFill="1" applyBorder="1" applyAlignment="1" applyProtection="1">
      <alignment vertical="center"/>
    </xf>
    <xf numFmtId="38" fontId="101" fillId="24" borderId="130" xfId="17" applyFont="1" applyFill="1" applyBorder="1" applyAlignment="1" applyProtection="1">
      <alignment vertical="center"/>
    </xf>
    <xf numFmtId="38" fontId="101" fillId="21" borderId="130" xfId="17" applyFont="1" applyFill="1" applyBorder="1" applyAlignment="1" applyProtection="1">
      <alignment vertical="center"/>
    </xf>
    <xf numFmtId="38" fontId="101" fillId="0" borderId="130" xfId="17" applyFont="1" applyFill="1" applyBorder="1" applyAlignment="1" applyProtection="1">
      <alignment vertical="center"/>
    </xf>
    <xf numFmtId="38" fontId="101" fillId="0" borderId="144" xfId="17" applyFont="1" applyFill="1" applyBorder="1" applyAlignment="1" applyProtection="1">
      <alignment vertical="center"/>
    </xf>
    <xf numFmtId="38" fontId="120" fillId="24" borderId="25" xfId="17" applyFont="1" applyFill="1" applyBorder="1" applyAlignment="1" applyProtection="1">
      <alignment vertical="center" textRotation="255" wrapText="1"/>
    </xf>
    <xf numFmtId="38" fontId="101" fillId="0" borderId="59" xfId="17" applyFont="1" applyFill="1" applyBorder="1" applyAlignment="1" applyProtection="1">
      <alignment horizontal="right" vertical="center"/>
    </xf>
    <xf numFmtId="38" fontId="101" fillId="24" borderId="6" xfId="17" applyFont="1" applyFill="1" applyBorder="1" applyAlignment="1" applyProtection="1">
      <alignment horizontal="right" vertical="center"/>
    </xf>
    <xf numFmtId="38" fontId="101" fillId="21" borderId="6" xfId="17" applyFont="1" applyFill="1" applyBorder="1" applyAlignment="1" applyProtection="1">
      <alignment horizontal="right" vertical="center"/>
    </xf>
    <xf numFmtId="38" fontId="101" fillId="0" borderId="6" xfId="17" applyFont="1" applyFill="1" applyBorder="1" applyAlignment="1" applyProtection="1">
      <alignment horizontal="right" vertical="center"/>
    </xf>
    <xf numFmtId="38" fontId="101" fillId="0" borderId="141" xfId="17" applyFont="1" applyFill="1" applyBorder="1" applyAlignment="1" applyProtection="1">
      <alignment horizontal="right" vertical="center"/>
    </xf>
    <xf numFmtId="0" fontId="120" fillId="12" borderId="591" xfId="16" applyFont="1" applyFill="1" applyBorder="1" applyAlignment="1">
      <alignment vertical="center" textRotation="255" wrapText="1"/>
    </xf>
    <xf numFmtId="38" fontId="120" fillId="12" borderId="592" xfId="17" applyFont="1" applyFill="1" applyBorder="1" applyAlignment="1">
      <alignment vertical="center" textRotation="255" wrapText="1"/>
    </xf>
    <xf numFmtId="38" fontId="120" fillId="24" borderId="599" xfId="17" applyFont="1" applyFill="1" applyBorder="1" applyAlignment="1">
      <alignment vertical="center" textRotation="255" wrapText="1"/>
    </xf>
    <xf numFmtId="0" fontId="120" fillId="13" borderId="600" xfId="16" applyNumberFormat="1" applyFont="1" applyFill="1" applyBorder="1" applyAlignment="1">
      <alignment vertical="center" textRotation="255" wrapText="1"/>
    </xf>
    <xf numFmtId="182" fontId="120" fillId="13" borderId="601" xfId="17" applyNumberFormat="1" applyFont="1" applyFill="1" applyBorder="1" applyAlignment="1">
      <alignment vertical="center" textRotation="255" wrapText="1"/>
    </xf>
    <xf numFmtId="38" fontId="120" fillId="2" borderId="608" xfId="2" applyFont="1" applyFill="1" applyBorder="1" applyAlignment="1">
      <alignment horizontal="center" vertical="center" textRotation="255" wrapText="1"/>
    </xf>
    <xf numFmtId="38" fontId="120" fillId="0" borderId="611" xfId="2" applyFont="1" applyFill="1" applyBorder="1" applyAlignment="1">
      <alignment horizontal="center" vertical="center" textRotation="255" wrapText="1"/>
    </xf>
    <xf numFmtId="38" fontId="120" fillId="0" borderId="465" xfId="17" applyFont="1" applyFill="1" applyBorder="1" applyAlignment="1">
      <alignment vertical="center" textRotation="255" wrapText="1"/>
    </xf>
    <xf numFmtId="38" fontId="120" fillId="2" borderId="26" xfId="2" applyFont="1" applyFill="1" applyBorder="1" applyAlignment="1">
      <alignment horizontal="center" vertical="center" textRotation="255" wrapText="1"/>
    </xf>
    <xf numFmtId="38" fontId="120" fillId="0" borderId="630" xfId="2" applyFont="1" applyFill="1" applyBorder="1" applyAlignment="1">
      <alignment horizontal="center" vertical="center" textRotation="255" wrapText="1"/>
    </xf>
    <xf numFmtId="38" fontId="120" fillId="2" borderId="631" xfId="2" applyFont="1" applyFill="1" applyBorder="1" applyAlignment="1">
      <alignment horizontal="center" vertical="center" textRotation="255" wrapText="1"/>
    </xf>
    <xf numFmtId="38" fontId="120" fillId="2" borderId="25" xfId="2" applyFont="1" applyFill="1" applyBorder="1" applyAlignment="1">
      <alignment horizontal="center" vertical="center" textRotation="255" wrapText="1"/>
    </xf>
    <xf numFmtId="38" fontId="120" fillId="2" borderId="632" xfId="2" applyFont="1" applyFill="1" applyBorder="1" applyAlignment="1">
      <alignment horizontal="center" vertical="center" textRotation="255" wrapText="1"/>
    </xf>
    <xf numFmtId="38" fontId="120" fillId="0" borderId="633" xfId="2" applyFont="1" applyFill="1" applyBorder="1" applyAlignment="1">
      <alignment horizontal="center" vertical="center" textRotation="255" wrapText="1"/>
    </xf>
    <xf numFmtId="38" fontId="154" fillId="21" borderId="79" xfId="2" applyFont="1" applyFill="1" applyBorder="1" applyAlignment="1" applyProtection="1">
      <alignment horizontal="right" vertical="center"/>
    </xf>
    <xf numFmtId="38" fontId="154" fillId="8" borderId="359" xfId="2" applyFont="1" applyFill="1" applyBorder="1" applyAlignment="1" applyProtection="1">
      <alignment horizontal="right" vertical="center"/>
    </xf>
    <xf numFmtId="38" fontId="154" fillId="21" borderId="91" xfId="2" applyFont="1" applyFill="1" applyBorder="1" applyAlignment="1" applyProtection="1">
      <alignment horizontal="right" vertical="center"/>
    </xf>
    <xf numFmtId="38" fontId="154" fillId="8" borderId="91" xfId="2" applyFont="1" applyFill="1" applyBorder="1" applyAlignment="1" applyProtection="1">
      <alignment horizontal="right" vertical="center"/>
    </xf>
    <xf numFmtId="38" fontId="154" fillId="0" borderId="91" xfId="2" applyFont="1" applyFill="1" applyBorder="1" applyAlignment="1" applyProtection="1">
      <alignment horizontal="right" vertical="center"/>
    </xf>
    <xf numFmtId="38" fontId="154" fillId="8" borderId="361" xfId="2" applyFont="1" applyFill="1" applyBorder="1" applyAlignment="1" applyProtection="1">
      <alignment horizontal="right" vertical="center"/>
    </xf>
    <xf numFmtId="38" fontId="154" fillId="0" borderId="128" xfId="2" applyFont="1" applyFill="1" applyBorder="1" applyAlignment="1" applyProtection="1">
      <alignment horizontal="right" vertical="center"/>
    </xf>
    <xf numFmtId="38" fontId="154" fillId="8" borderId="128" xfId="2" applyFont="1" applyFill="1" applyBorder="1" applyAlignment="1" applyProtection="1">
      <alignment horizontal="right" vertical="center"/>
    </xf>
    <xf numFmtId="38" fontId="154" fillId="0" borderId="359" xfId="2" applyFont="1" applyFill="1" applyBorder="1" applyAlignment="1" applyProtection="1">
      <alignment horizontal="right" vertical="center"/>
    </xf>
    <xf numFmtId="38" fontId="154" fillId="0" borderId="361" xfId="2" applyFont="1" applyFill="1" applyBorder="1" applyAlignment="1" applyProtection="1">
      <alignment horizontal="right" vertical="center"/>
    </xf>
    <xf numFmtId="38" fontId="154" fillId="0" borderId="368" xfId="2" applyFont="1" applyFill="1" applyBorder="1" applyAlignment="1" applyProtection="1">
      <alignment horizontal="right" vertical="center"/>
    </xf>
    <xf numFmtId="180" fontId="120" fillId="0" borderId="192" xfId="18" applyNumberFormat="1" applyFont="1" applyFill="1" applyBorder="1" applyAlignment="1" applyProtection="1">
      <alignment horizontal="right" vertical="center"/>
      <protection locked="0"/>
    </xf>
    <xf numFmtId="183" fontId="120" fillId="0" borderId="157" xfId="17" applyNumberFormat="1" applyFont="1" applyFill="1" applyBorder="1" applyAlignment="1" applyProtection="1">
      <alignment horizontal="right" vertical="center"/>
      <protection locked="0"/>
    </xf>
    <xf numFmtId="180" fontId="120" fillId="11" borderId="275" xfId="18" applyNumberFormat="1" applyFont="1" applyFill="1" applyBorder="1" applyAlignment="1">
      <alignment horizontal="right" vertical="center"/>
    </xf>
    <xf numFmtId="183" fontId="120" fillId="11" borderId="276" xfId="17" applyNumberFormat="1" applyFont="1" applyFill="1" applyBorder="1" applyAlignment="1" applyProtection="1">
      <alignment horizontal="right" vertical="center"/>
      <protection locked="0"/>
    </xf>
    <xf numFmtId="180" fontId="120" fillId="21" borderId="302" xfId="18" applyNumberFormat="1" applyFont="1" applyFill="1" applyBorder="1" applyAlignment="1">
      <alignment horizontal="right" vertical="center"/>
    </xf>
    <xf numFmtId="183" fontId="120" fillId="21" borderId="303" xfId="17" applyNumberFormat="1" applyFont="1" applyFill="1" applyBorder="1" applyAlignment="1">
      <alignment horizontal="right" vertical="center"/>
    </xf>
    <xf numFmtId="180" fontId="120" fillId="11" borderId="302" xfId="18" applyNumberFormat="1" applyFont="1" applyFill="1" applyBorder="1" applyAlignment="1">
      <alignment horizontal="right" vertical="center"/>
    </xf>
    <xf numFmtId="183" fontId="120" fillId="11" borderId="303" xfId="17" applyNumberFormat="1" applyFont="1" applyFill="1" applyBorder="1" applyAlignment="1">
      <alignment horizontal="right" vertical="center"/>
    </xf>
    <xf numFmtId="180" fontId="120" fillId="0" borderId="302" xfId="18" applyNumberFormat="1" applyFont="1" applyFill="1" applyBorder="1" applyAlignment="1">
      <alignment horizontal="right" vertical="center"/>
    </xf>
    <xf numFmtId="183" fontId="120" fillId="0" borderId="303" xfId="17" applyNumberFormat="1" applyFont="1" applyFill="1" applyBorder="1" applyAlignment="1">
      <alignment horizontal="right" vertical="center"/>
    </xf>
    <xf numFmtId="180" fontId="120" fillId="11" borderId="328" xfId="18" applyNumberFormat="1" applyFont="1" applyFill="1" applyBorder="1" applyAlignment="1">
      <alignment horizontal="right" vertical="center"/>
    </xf>
    <xf numFmtId="183" fontId="120" fillId="11" borderId="329" xfId="17" applyNumberFormat="1" applyFont="1" applyFill="1" applyBorder="1" applyAlignment="1">
      <alignment horizontal="right" vertical="center"/>
    </xf>
    <xf numFmtId="180" fontId="120" fillId="0" borderId="193" xfId="18" applyNumberFormat="1" applyFont="1" applyFill="1" applyBorder="1" applyAlignment="1">
      <alignment horizontal="right" vertical="center"/>
    </xf>
    <xf numFmtId="183" fontId="120" fillId="0" borderId="160" xfId="17" applyNumberFormat="1" applyFont="1" applyFill="1" applyBorder="1" applyAlignment="1">
      <alignment horizontal="right" vertical="center"/>
    </xf>
    <xf numFmtId="183" fontId="120" fillId="11" borderId="276" xfId="17" applyNumberFormat="1" applyFont="1" applyFill="1" applyBorder="1" applyAlignment="1">
      <alignment horizontal="right" vertical="center"/>
    </xf>
    <xf numFmtId="183" fontId="120" fillId="11" borderId="303" xfId="17" applyNumberFormat="1" applyFont="1" applyFill="1" applyBorder="1" applyAlignment="1" applyProtection="1">
      <alignment horizontal="right" vertical="center"/>
      <protection locked="0"/>
    </xf>
    <xf numFmtId="180" fontId="120" fillId="11" borderId="193" xfId="18" applyNumberFormat="1" applyFont="1" applyFill="1" applyBorder="1" applyAlignment="1">
      <alignment horizontal="right" vertical="center"/>
    </xf>
    <xf numFmtId="183" fontId="120" fillId="11" borderId="160" xfId="17" applyNumberFormat="1" applyFont="1" applyFill="1" applyBorder="1" applyAlignment="1">
      <alignment horizontal="right" vertical="center"/>
    </xf>
    <xf numFmtId="180" fontId="120" fillId="0" borderId="275" xfId="18" applyNumberFormat="1" applyFont="1" applyFill="1" applyBorder="1" applyAlignment="1">
      <alignment horizontal="right" vertical="center"/>
    </xf>
    <xf numFmtId="183" fontId="120" fillId="0" borderId="276" xfId="17" applyNumberFormat="1" applyFont="1" applyFill="1" applyBorder="1" applyAlignment="1">
      <alignment horizontal="right" vertical="center"/>
    </xf>
    <xf numFmtId="180" fontId="120" fillId="0" borderId="328" xfId="18" applyNumberFormat="1" applyFont="1" applyFill="1" applyBorder="1" applyAlignment="1">
      <alignment horizontal="right" vertical="center"/>
    </xf>
    <xf numFmtId="183" fontId="120" fillId="0" borderId="329" xfId="17" applyNumberFormat="1" applyFont="1" applyFill="1" applyBorder="1" applyAlignment="1">
      <alignment horizontal="right" vertical="center"/>
    </xf>
    <xf numFmtId="180" fontId="120" fillId="0" borderId="369" xfId="18" applyNumberFormat="1" applyFont="1" applyFill="1" applyBorder="1" applyAlignment="1">
      <alignment horizontal="right" vertical="center"/>
    </xf>
    <xf numFmtId="183" fontId="120" fillId="0" borderId="370" xfId="17" applyNumberFormat="1" applyFont="1" applyFill="1" applyBorder="1" applyAlignment="1">
      <alignment horizontal="right" vertical="center"/>
    </xf>
    <xf numFmtId="38" fontId="120" fillId="21" borderId="157" xfId="2" applyFont="1" applyFill="1" applyBorder="1" applyAlignment="1" applyProtection="1">
      <alignment horizontal="right" vertical="center"/>
    </xf>
    <xf numFmtId="38" fontId="120" fillId="21" borderId="157" xfId="17" applyFont="1" applyFill="1" applyBorder="1" applyAlignment="1" applyProtection="1">
      <alignment vertical="center"/>
    </xf>
    <xf numFmtId="38" fontId="120" fillId="24" borderId="276" xfId="2" applyFont="1" applyFill="1" applyBorder="1" applyAlignment="1" applyProtection="1">
      <alignment horizontal="right" vertical="center"/>
    </xf>
    <xf numFmtId="38" fontId="120" fillId="24" borderId="276" xfId="17" applyFont="1" applyFill="1" applyBorder="1" applyAlignment="1" applyProtection="1">
      <alignment vertical="center"/>
    </xf>
    <xf numFmtId="38" fontId="120" fillId="21" borderId="303" xfId="2" applyFont="1" applyFill="1" applyBorder="1" applyAlignment="1" applyProtection="1">
      <alignment horizontal="right" vertical="center"/>
    </xf>
    <xf numFmtId="38" fontId="120" fillId="21" borderId="303" xfId="17" applyFont="1" applyFill="1" applyBorder="1" applyAlignment="1" applyProtection="1">
      <alignment vertical="center"/>
    </xf>
    <xf numFmtId="38" fontId="120" fillId="24" borderId="303" xfId="2" applyFont="1" applyFill="1" applyBorder="1" applyAlignment="1" applyProtection="1">
      <alignment horizontal="right" vertical="center"/>
    </xf>
    <xf numFmtId="38" fontId="120" fillId="24" borderId="303" xfId="17" applyFont="1" applyFill="1" applyBorder="1" applyAlignment="1" applyProtection="1">
      <alignment vertical="center"/>
    </xf>
    <xf numFmtId="38" fontId="120" fillId="0" borderId="303" xfId="2" applyFont="1" applyFill="1" applyBorder="1" applyAlignment="1" applyProtection="1">
      <alignment horizontal="right" vertical="center"/>
    </xf>
    <xf numFmtId="38" fontId="120" fillId="0" borderId="303" xfId="17" applyFont="1" applyFill="1" applyBorder="1" applyAlignment="1" applyProtection="1">
      <alignment vertical="center"/>
    </xf>
    <xf numFmtId="38" fontId="120" fillId="24" borderId="329" xfId="2" applyFont="1" applyFill="1" applyBorder="1" applyAlignment="1" applyProtection="1">
      <alignment horizontal="right" vertical="center"/>
    </xf>
    <xf numFmtId="38" fontId="120" fillId="24" borderId="329" xfId="17" applyFont="1" applyFill="1" applyBorder="1" applyAlignment="1" applyProtection="1">
      <alignment vertical="center"/>
    </xf>
    <xf numFmtId="38" fontId="120" fillId="0" borderId="329" xfId="2" applyFont="1" applyFill="1" applyBorder="1" applyAlignment="1" applyProtection="1">
      <alignment horizontal="right" vertical="center"/>
    </xf>
    <xf numFmtId="38" fontId="120" fillId="0" borderId="329" xfId="17" applyFont="1" applyFill="1" applyBorder="1" applyAlignment="1" applyProtection="1">
      <alignment vertical="center"/>
    </xf>
    <xf numFmtId="38" fontId="120" fillId="0" borderId="276" xfId="2" applyFont="1" applyFill="1" applyBorder="1" applyAlignment="1" applyProtection="1">
      <alignment horizontal="right" vertical="center"/>
    </xf>
    <xf numFmtId="38" fontId="120" fillId="0" borderId="276" xfId="17" applyFont="1" applyFill="1" applyBorder="1" applyAlignment="1" applyProtection="1">
      <alignment vertical="center"/>
    </xf>
    <xf numFmtId="38" fontId="120" fillId="0" borderId="370" xfId="2" applyFont="1" applyFill="1" applyBorder="1" applyAlignment="1" applyProtection="1">
      <alignment horizontal="right" vertical="center"/>
    </xf>
    <xf numFmtId="38" fontId="120" fillId="0" borderId="370" xfId="17" applyFont="1" applyFill="1" applyBorder="1" applyAlignment="1" applyProtection="1">
      <alignment vertical="center"/>
    </xf>
    <xf numFmtId="38" fontId="120" fillId="11" borderId="276" xfId="17" applyFont="1" applyFill="1" applyBorder="1" applyAlignment="1" applyProtection="1">
      <alignment vertical="center"/>
    </xf>
    <xf numFmtId="38" fontId="120" fillId="11" borderId="303" xfId="17" applyFont="1" applyFill="1" applyBorder="1" applyAlignment="1" applyProtection="1">
      <alignment vertical="center"/>
    </xf>
    <xf numFmtId="38" fontId="120" fillId="0" borderId="360" xfId="17" applyFont="1" applyFill="1" applyBorder="1" applyAlignment="1" applyProtection="1">
      <alignment vertical="center"/>
    </xf>
    <xf numFmtId="38" fontId="173" fillId="21" borderId="157" xfId="17" applyFont="1" applyFill="1" applyBorder="1" applyAlignment="1" applyProtection="1">
      <alignment vertical="center"/>
    </xf>
    <xf numFmtId="38" fontId="173" fillId="21" borderId="115" xfId="17" applyFont="1" applyFill="1" applyBorder="1" applyAlignment="1" applyProtection="1">
      <alignment vertical="center"/>
    </xf>
    <xf numFmtId="38" fontId="173" fillId="21" borderId="54" xfId="17" applyFont="1" applyFill="1" applyBorder="1" applyAlignment="1" applyProtection="1">
      <alignment vertical="center"/>
    </xf>
    <xf numFmtId="38" fontId="173" fillId="11" borderId="276" xfId="17" applyFont="1" applyFill="1" applyBorder="1" applyAlignment="1" applyProtection="1">
      <alignment vertical="center"/>
    </xf>
    <xf numFmtId="38" fontId="173" fillId="27" borderId="274" xfId="17" applyFont="1" applyFill="1" applyBorder="1" applyAlignment="1" applyProtection="1">
      <alignment vertical="center"/>
    </xf>
    <xf numFmtId="38" fontId="173" fillId="11" borderId="360" xfId="17" applyFont="1" applyFill="1" applyBorder="1" applyAlignment="1" applyProtection="1">
      <alignment vertical="center"/>
    </xf>
    <xf numFmtId="38" fontId="173" fillId="21" borderId="303" xfId="17" applyFont="1" applyFill="1" applyBorder="1" applyAlignment="1" applyProtection="1">
      <alignment vertical="center"/>
    </xf>
    <xf numFmtId="38" fontId="173" fillId="21" borderId="94" xfId="17" applyFont="1" applyFill="1" applyBorder="1" applyAlignment="1" applyProtection="1">
      <alignment vertical="center"/>
    </xf>
    <xf numFmtId="38" fontId="173" fillId="21" borderId="95" xfId="17" applyFont="1" applyFill="1" applyBorder="1" applyAlignment="1" applyProtection="1">
      <alignment vertical="center"/>
    </xf>
    <xf numFmtId="38" fontId="173" fillId="11" borderId="303" xfId="17" applyFont="1" applyFill="1" applyBorder="1" applyAlignment="1" applyProtection="1">
      <alignment vertical="center"/>
    </xf>
    <xf numFmtId="38" fontId="173" fillId="27" borderId="94" xfId="17" applyFont="1" applyFill="1" applyBorder="1" applyAlignment="1" applyProtection="1">
      <alignment vertical="center"/>
    </xf>
    <xf numFmtId="38" fontId="173" fillId="11" borderId="95" xfId="17" applyFont="1" applyFill="1" applyBorder="1" applyAlignment="1" applyProtection="1">
      <alignment vertical="center"/>
    </xf>
    <xf numFmtId="38" fontId="173" fillId="0" borderId="303" xfId="17" applyFont="1" applyFill="1" applyBorder="1" applyAlignment="1" applyProtection="1">
      <alignment vertical="center"/>
    </xf>
    <xf numFmtId="38" fontId="173" fillId="0" borderId="94" xfId="17" applyFont="1" applyFill="1" applyBorder="1" applyAlignment="1" applyProtection="1">
      <alignment vertical="center"/>
    </xf>
    <xf numFmtId="38" fontId="173" fillId="0" borderId="95" xfId="17" applyFont="1" applyFill="1" applyBorder="1" applyAlignment="1" applyProtection="1">
      <alignment vertical="center"/>
    </xf>
    <xf numFmtId="38" fontId="173" fillId="11" borderId="329" xfId="17" applyFont="1" applyFill="1" applyBorder="1" applyAlignment="1" applyProtection="1">
      <alignment vertical="center"/>
    </xf>
    <xf numFmtId="38" fontId="173" fillId="27" borderId="327" xfId="17" applyFont="1" applyFill="1" applyBorder="1" applyAlignment="1" applyProtection="1">
      <alignment vertical="center"/>
    </xf>
    <xf numFmtId="38" fontId="173" fillId="11" borderId="362" xfId="17" applyFont="1" applyFill="1" applyBorder="1" applyAlignment="1" applyProtection="1">
      <alignment vertical="center"/>
    </xf>
    <xf numFmtId="38" fontId="173" fillId="0" borderId="160" xfId="17" applyFont="1" applyFill="1" applyBorder="1" applyAlignment="1" applyProtection="1">
      <alignment vertical="center"/>
    </xf>
    <xf numFmtId="38" fontId="173" fillId="0" borderId="6" xfId="17" applyFont="1" applyFill="1" applyBorder="1" applyAlignment="1" applyProtection="1">
      <alignment vertical="center"/>
    </xf>
    <xf numFmtId="38" fontId="173" fillId="0" borderId="110" xfId="17" applyFont="1" applyFill="1" applyBorder="1" applyAlignment="1" applyProtection="1">
      <alignment vertical="center"/>
    </xf>
    <xf numFmtId="38" fontId="173" fillId="11" borderId="160" xfId="17" applyFont="1" applyFill="1" applyBorder="1" applyAlignment="1" applyProtection="1">
      <alignment vertical="center"/>
    </xf>
    <xf numFmtId="38" fontId="173" fillId="27" borderId="6" xfId="17" applyFont="1" applyFill="1" applyBorder="1" applyAlignment="1" applyProtection="1">
      <alignment vertical="center"/>
    </xf>
    <xf numFmtId="38" fontId="173" fillId="0" borderId="276" xfId="17" applyFont="1" applyFill="1" applyBorder="1" applyAlignment="1" applyProtection="1">
      <alignment vertical="center"/>
    </xf>
    <xf numFmtId="38" fontId="173" fillId="0" borderId="274" xfId="17" applyFont="1" applyFill="1" applyBorder="1" applyAlignment="1" applyProtection="1">
      <alignment vertical="center"/>
    </xf>
    <xf numFmtId="38" fontId="173" fillId="0" borderId="360" xfId="17" applyFont="1" applyFill="1" applyBorder="1" applyAlignment="1" applyProtection="1">
      <alignment vertical="center"/>
    </xf>
    <xf numFmtId="38" fontId="173" fillId="0" borderId="329" xfId="17" applyFont="1" applyFill="1" applyBorder="1" applyAlignment="1" applyProtection="1">
      <alignment vertical="center"/>
    </xf>
    <xf numFmtId="38" fontId="173" fillId="0" borderId="327" xfId="17" applyFont="1" applyFill="1" applyBorder="1" applyAlignment="1" applyProtection="1">
      <alignment vertical="center"/>
    </xf>
    <xf numFmtId="38" fontId="173" fillId="0" borderId="362" xfId="17" applyFont="1" applyFill="1" applyBorder="1" applyAlignment="1" applyProtection="1">
      <alignment vertical="center"/>
    </xf>
    <xf numFmtId="38" fontId="173" fillId="0" borderId="370" xfId="17" applyFont="1" applyFill="1" applyBorder="1" applyAlignment="1" applyProtection="1">
      <alignment vertical="center"/>
    </xf>
    <xf numFmtId="38" fontId="173" fillId="0" borderId="367" xfId="17" applyFont="1" applyFill="1" applyBorder="1" applyAlignment="1" applyProtection="1">
      <alignment vertical="center"/>
    </xf>
    <xf numFmtId="38" fontId="173" fillId="0" borderId="371" xfId="17" applyFont="1" applyFill="1" applyBorder="1" applyAlignment="1" applyProtection="1">
      <alignment vertical="center"/>
    </xf>
    <xf numFmtId="38" fontId="120" fillId="11" borderId="110" xfId="17" applyFont="1" applyFill="1" applyBorder="1" applyAlignment="1" applyProtection="1">
      <alignment vertical="center"/>
    </xf>
    <xf numFmtId="180" fontId="120" fillId="20" borderId="282" xfId="18" applyNumberFormat="1" applyFont="1" applyFill="1" applyBorder="1" applyAlignment="1">
      <alignment horizontal="right" vertical="center"/>
    </xf>
    <xf numFmtId="180" fontId="120" fillId="20" borderId="101" xfId="18" applyNumberFormat="1" applyFont="1" applyFill="1" applyBorder="1" applyAlignment="1">
      <alignment horizontal="right" vertical="center"/>
    </xf>
    <xf numFmtId="180" fontId="120" fillId="0" borderId="101" xfId="18" applyNumberFormat="1" applyFont="1" applyFill="1" applyBorder="1" applyAlignment="1">
      <alignment horizontal="right" vertical="center"/>
    </xf>
    <xf numFmtId="180" fontId="173" fillId="0" borderId="122" xfId="18" applyNumberFormat="1" applyFont="1" applyFill="1" applyBorder="1" applyAlignment="1" applyProtection="1">
      <alignment horizontal="right" vertical="center"/>
      <protection locked="0"/>
    </xf>
    <xf numFmtId="183" fontId="173" fillId="0" borderId="122" xfId="17" applyNumberFormat="1" applyFont="1" applyFill="1" applyBorder="1" applyAlignment="1" applyProtection="1">
      <alignment horizontal="right" vertical="center"/>
      <protection locked="0"/>
    </xf>
    <xf numFmtId="180" fontId="173" fillId="20" borderId="282" xfId="18" applyNumberFormat="1" applyFont="1" applyFill="1" applyBorder="1" applyAlignment="1">
      <alignment horizontal="right" vertical="center"/>
    </xf>
    <xf numFmtId="183" fontId="173" fillId="20" borderId="282" xfId="17" applyNumberFormat="1" applyFont="1" applyFill="1" applyBorder="1" applyAlignment="1">
      <alignment horizontal="right" vertical="center"/>
    </xf>
    <xf numFmtId="180" fontId="173" fillId="21" borderId="101" xfId="18" applyNumberFormat="1" applyFont="1" applyFill="1" applyBorder="1" applyAlignment="1">
      <alignment horizontal="right" vertical="center"/>
    </xf>
    <xf numFmtId="183" fontId="173" fillId="21" borderId="101" xfId="17" applyNumberFormat="1" applyFont="1" applyFill="1" applyBorder="1" applyAlignment="1">
      <alignment horizontal="right" vertical="center"/>
    </xf>
    <xf numFmtId="180" fontId="173" fillId="20" borderId="101" xfId="18" applyNumberFormat="1" applyFont="1" applyFill="1" applyBorder="1" applyAlignment="1">
      <alignment horizontal="right" vertical="center"/>
    </xf>
    <xf numFmtId="183" fontId="173" fillId="20" borderId="101" xfId="17" applyNumberFormat="1" applyFont="1" applyFill="1" applyBorder="1" applyAlignment="1">
      <alignment horizontal="right" vertical="center"/>
    </xf>
    <xf numFmtId="180" fontId="173" fillId="0" borderId="101" xfId="18" applyNumberFormat="1" applyFont="1" applyFill="1" applyBorder="1" applyAlignment="1">
      <alignment horizontal="right" vertical="center"/>
    </xf>
    <xf numFmtId="183" fontId="173" fillId="0" borderId="101" xfId="17" applyNumberFormat="1" applyFont="1" applyFill="1" applyBorder="1" applyAlignment="1">
      <alignment horizontal="right" vertical="center"/>
    </xf>
    <xf numFmtId="180" fontId="173" fillId="20" borderId="335" xfId="18" applyNumberFormat="1" applyFont="1" applyFill="1" applyBorder="1" applyAlignment="1">
      <alignment horizontal="right" vertical="center"/>
    </xf>
    <xf numFmtId="183" fontId="173" fillId="20" borderId="335" xfId="17" applyNumberFormat="1" applyFont="1" applyFill="1" applyBorder="1" applyAlignment="1">
      <alignment horizontal="right" vertical="center"/>
    </xf>
    <xf numFmtId="180" fontId="173" fillId="0" borderId="134" xfId="18" applyNumberFormat="1" applyFont="1" applyFill="1" applyBorder="1" applyAlignment="1">
      <alignment horizontal="right" vertical="center"/>
    </xf>
    <xf numFmtId="183" fontId="173" fillId="0" borderId="134" xfId="17" applyNumberFormat="1" applyFont="1" applyFill="1" applyBorder="1" applyAlignment="1">
      <alignment horizontal="right" vertical="center"/>
    </xf>
    <xf numFmtId="180" fontId="173" fillId="20" borderId="134" xfId="18" applyNumberFormat="1" applyFont="1" applyFill="1" applyBorder="1" applyAlignment="1">
      <alignment horizontal="right" vertical="center"/>
    </xf>
    <xf numFmtId="180" fontId="173" fillId="0" borderId="282" xfId="18" applyNumberFormat="1" applyFont="1" applyFill="1" applyBorder="1" applyAlignment="1">
      <alignment horizontal="right" vertical="center"/>
    </xf>
    <xf numFmtId="180" fontId="173" fillId="0" borderId="335" xfId="18" applyNumberFormat="1" applyFont="1" applyFill="1" applyBorder="1" applyAlignment="1">
      <alignment horizontal="right" vertical="center"/>
    </xf>
    <xf numFmtId="183" fontId="173" fillId="0" borderId="335" xfId="17" applyNumberFormat="1" applyFont="1" applyFill="1" applyBorder="1" applyAlignment="1">
      <alignment horizontal="right" vertical="center"/>
    </xf>
    <xf numFmtId="180" fontId="173" fillId="0" borderId="378" xfId="18" applyNumberFormat="1" applyFont="1" applyFill="1" applyBorder="1" applyAlignment="1">
      <alignment horizontal="right" vertical="center"/>
    </xf>
    <xf numFmtId="3" fontId="173" fillId="21" borderId="119" xfId="16" applyNumberFormat="1" applyFont="1" applyFill="1" applyBorder="1" applyAlignment="1">
      <alignment horizontal="right" vertical="center"/>
    </xf>
    <xf numFmtId="3" fontId="173" fillId="8" borderId="277" xfId="16" applyNumberFormat="1" applyFont="1" applyFill="1" applyBorder="1" applyAlignment="1">
      <alignment horizontal="right" vertical="center"/>
    </xf>
    <xf numFmtId="3" fontId="173" fillId="21" borderId="304" xfId="16" applyNumberFormat="1" applyFont="1" applyFill="1" applyBorder="1" applyAlignment="1">
      <alignment horizontal="right" vertical="center"/>
    </xf>
    <xf numFmtId="3" fontId="173" fillId="8" borderId="304" xfId="16" applyNumberFormat="1" applyFont="1" applyFill="1" applyBorder="1" applyAlignment="1">
      <alignment horizontal="right" vertical="center"/>
    </xf>
    <xf numFmtId="3" fontId="173" fillId="0" borderId="304" xfId="16" applyNumberFormat="1" applyFont="1" applyFill="1" applyBorder="1" applyAlignment="1">
      <alignment horizontal="right" vertical="center"/>
    </xf>
    <xf numFmtId="3" fontId="173" fillId="8" borderId="330" xfId="16" applyNumberFormat="1" applyFont="1" applyFill="1" applyBorder="1" applyAlignment="1">
      <alignment horizontal="right" vertical="center"/>
    </xf>
    <xf numFmtId="3" fontId="173" fillId="0" borderId="132" xfId="16" applyNumberFormat="1" applyFont="1" applyFill="1" applyBorder="1" applyAlignment="1">
      <alignment horizontal="right" vertical="center"/>
    </xf>
    <xf numFmtId="3" fontId="173" fillId="8" borderId="132" xfId="16" applyNumberFormat="1" applyFont="1" applyFill="1" applyBorder="1" applyAlignment="1">
      <alignment horizontal="right" vertical="center"/>
    </xf>
    <xf numFmtId="3" fontId="173" fillId="0" borderId="277" xfId="16" applyNumberFormat="1" applyFont="1" applyFill="1" applyBorder="1" applyAlignment="1">
      <alignment horizontal="right" vertical="center"/>
    </xf>
    <xf numFmtId="3" fontId="173" fillId="0" borderId="330" xfId="16" applyNumberFormat="1" applyFont="1" applyFill="1" applyBorder="1" applyAlignment="1">
      <alignment horizontal="right" vertical="center"/>
    </xf>
    <xf numFmtId="3" fontId="173" fillId="0" borderId="373" xfId="16" applyNumberFormat="1" applyFont="1" applyFill="1" applyBorder="1" applyAlignment="1">
      <alignment horizontal="right" vertical="center"/>
    </xf>
    <xf numFmtId="38" fontId="154" fillId="21" borderId="121" xfId="17" applyFont="1" applyFill="1" applyBorder="1" applyAlignment="1">
      <alignment horizontal="right" vertical="center"/>
    </xf>
    <xf numFmtId="38" fontId="154" fillId="8" borderId="281" xfId="17" applyFont="1" applyFill="1" applyBorder="1" applyAlignment="1">
      <alignment horizontal="right" vertical="center"/>
    </xf>
    <xf numFmtId="38" fontId="154" fillId="21" borderId="308" xfId="17" applyFont="1" applyFill="1" applyBorder="1" applyAlignment="1">
      <alignment horizontal="right" vertical="center"/>
    </xf>
    <xf numFmtId="38" fontId="154" fillId="8" borderId="308" xfId="17" applyFont="1" applyFill="1" applyBorder="1" applyAlignment="1">
      <alignment horizontal="right" vertical="center"/>
    </xf>
    <xf numFmtId="38" fontId="154" fillId="0" borderId="308" xfId="17" applyFont="1" applyFill="1" applyBorder="1" applyAlignment="1">
      <alignment horizontal="right" vertical="center"/>
    </xf>
    <xf numFmtId="38" fontId="154" fillId="8" borderId="334" xfId="17" applyFont="1" applyFill="1" applyBorder="1" applyAlignment="1">
      <alignment horizontal="right" vertical="center"/>
    </xf>
    <xf numFmtId="38" fontId="120" fillId="0" borderId="133" xfId="17" applyFont="1" applyFill="1" applyBorder="1" applyAlignment="1">
      <alignment horizontal="right" vertical="center"/>
    </xf>
    <xf numFmtId="38" fontId="120" fillId="8" borderId="281" xfId="17" applyFont="1" applyFill="1" applyBorder="1" applyAlignment="1">
      <alignment horizontal="right" vertical="center"/>
    </xf>
    <xf numFmtId="38" fontId="154" fillId="0" borderId="133" xfId="17" applyFont="1" applyFill="1" applyBorder="1" applyAlignment="1">
      <alignment horizontal="right" vertical="center"/>
    </xf>
    <xf numFmtId="38" fontId="120" fillId="8" borderId="133" xfId="17" applyFont="1" applyFill="1" applyBorder="1" applyAlignment="1">
      <alignment horizontal="right" vertical="center"/>
    </xf>
    <xf numFmtId="38" fontId="120" fillId="0" borderId="281" xfId="17" applyFont="1" applyFill="1" applyBorder="1" applyAlignment="1">
      <alignment horizontal="right" vertical="center"/>
    </xf>
    <xf numFmtId="38" fontId="154" fillId="0" borderId="334" xfId="17" applyFont="1" applyFill="1" applyBorder="1" applyAlignment="1">
      <alignment horizontal="right" vertical="center"/>
    </xf>
    <xf numFmtId="38" fontId="120" fillId="8" borderId="308" xfId="17" applyFont="1" applyFill="1" applyBorder="1" applyAlignment="1">
      <alignment horizontal="right" vertical="center"/>
    </xf>
    <xf numFmtId="38" fontId="120" fillId="0" borderId="377" xfId="17" applyFont="1" applyFill="1" applyBorder="1" applyAlignment="1">
      <alignment horizontal="right" vertical="center"/>
    </xf>
    <xf numFmtId="38" fontId="120" fillId="8" borderId="283" xfId="17" applyFont="1" applyFill="1" applyBorder="1" applyAlignment="1">
      <alignment vertical="center"/>
    </xf>
    <xf numFmtId="38" fontId="173" fillId="21" borderId="125" xfId="17" applyFont="1" applyFill="1" applyBorder="1" applyAlignment="1">
      <alignment vertical="center"/>
    </xf>
    <xf numFmtId="38" fontId="173" fillId="8" borderId="283" xfId="17" applyFont="1" applyFill="1" applyBorder="1" applyAlignment="1">
      <alignment vertical="center"/>
    </xf>
    <xf numFmtId="38" fontId="173" fillId="21" borderId="102" xfId="17" applyFont="1" applyFill="1" applyBorder="1" applyAlignment="1">
      <alignment vertical="center"/>
    </xf>
    <xf numFmtId="38" fontId="173" fillId="8" borderId="102" xfId="17" applyFont="1" applyFill="1" applyBorder="1" applyAlignment="1">
      <alignment vertical="center"/>
    </xf>
    <xf numFmtId="38" fontId="173" fillId="0" borderId="102" xfId="17" applyFont="1" applyFill="1" applyBorder="1" applyAlignment="1">
      <alignment vertical="center"/>
    </xf>
    <xf numFmtId="38" fontId="173" fillId="8" borderId="336" xfId="17" applyFont="1" applyFill="1" applyBorder="1" applyAlignment="1">
      <alignment vertical="center"/>
    </xf>
    <xf numFmtId="38" fontId="173" fillId="0" borderId="137" xfId="17" applyFont="1" applyFill="1" applyBorder="1" applyAlignment="1">
      <alignment vertical="center"/>
    </xf>
    <xf numFmtId="38" fontId="173" fillId="8" borderId="137" xfId="17" applyFont="1" applyFill="1" applyBorder="1" applyAlignment="1">
      <alignment vertical="center"/>
    </xf>
    <xf numFmtId="38" fontId="173" fillId="0" borderId="283" xfId="17" applyFont="1" applyFill="1" applyBorder="1" applyAlignment="1">
      <alignment vertical="center"/>
    </xf>
    <xf numFmtId="38" fontId="173" fillId="0" borderId="336" xfId="17" applyFont="1" applyFill="1" applyBorder="1" applyAlignment="1">
      <alignment vertical="center"/>
    </xf>
    <xf numFmtId="38" fontId="173" fillId="0" borderId="379" xfId="17" applyFont="1" applyFill="1" applyBorder="1" applyAlignment="1">
      <alignment vertical="center"/>
    </xf>
    <xf numFmtId="38" fontId="173" fillId="21" borderId="156" xfId="17" applyFont="1" applyFill="1" applyBorder="1" applyAlignment="1">
      <alignment vertical="center"/>
    </xf>
    <xf numFmtId="38" fontId="173" fillId="8" borderId="295" xfId="17" applyFont="1" applyFill="1" applyBorder="1" applyAlignment="1">
      <alignment vertical="center"/>
    </xf>
    <xf numFmtId="38" fontId="173" fillId="21" borderId="320" xfId="17" applyFont="1" applyFill="1" applyBorder="1" applyAlignment="1">
      <alignment vertical="center"/>
    </xf>
    <xf numFmtId="38" fontId="173" fillId="8" borderId="320" xfId="17" applyFont="1" applyFill="1" applyBorder="1" applyAlignment="1">
      <alignment vertical="center"/>
    </xf>
    <xf numFmtId="38" fontId="173" fillId="0" borderId="320" xfId="17" applyFont="1" applyFill="1" applyBorder="1" applyAlignment="1">
      <alignment vertical="center"/>
    </xf>
    <xf numFmtId="38" fontId="173" fillId="8" borderId="348" xfId="17" applyFont="1" applyFill="1" applyBorder="1" applyAlignment="1">
      <alignment vertical="center"/>
    </xf>
    <xf numFmtId="38" fontId="173" fillId="0" borderId="159" xfId="17" applyFont="1" applyFill="1" applyBorder="1" applyAlignment="1">
      <alignment vertical="center"/>
    </xf>
    <xf numFmtId="38" fontId="173" fillId="8" borderId="159" xfId="17" applyFont="1" applyFill="1" applyBorder="1" applyAlignment="1">
      <alignment vertical="center"/>
    </xf>
    <xf numFmtId="38" fontId="173" fillId="0" borderId="295" xfId="17" applyFont="1" applyFill="1" applyBorder="1" applyAlignment="1">
      <alignment vertical="center"/>
    </xf>
    <xf numFmtId="38" fontId="173" fillId="0" borderId="348" xfId="17" applyFont="1" applyFill="1" applyBorder="1" applyAlignment="1">
      <alignment vertical="center"/>
    </xf>
    <xf numFmtId="38" fontId="173" fillId="0" borderId="391" xfId="17" applyFont="1" applyFill="1" applyBorder="1" applyAlignment="1">
      <alignment vertical="center"/>
    </xf>
    <xf numFmtId="38" fontId="173" fillId="21" borderId="165" xfId="17" applyFont="1" applyFill="1" applyBorder="1" applyAlignment="1">
      <alignment vertical="center"/>
    </xf>
    <xf numFmtId="38" fontId="173" fillId="8" borderId="292" xfId="17" applyFont="1" applyFill="1" applyBorder="1" applyAlignment="1">
      <alignment vertical="center"/>
    </xf>
    <xf numFmtId="38" fontId="173" fillId="21" borderId="317" xfId="17" applyFont="1" applyFill="1" applyBorder="1" applyAlignment="1">
      <alignment vertical="center"/>
    </xf>
    <xf numFmtId="38" fontId="173" fillId="8" borderId="317" xfId="17" applyFont="1" applyFill="1" applyBorder="1" applyAlignment="1">
      <alignment vertical="center"/>
    </xf>
    <xf numFmtId="38" fontId="173" fillId="0" borderId="317" xfId="17" applyFont="1" applyFill="1" applyBorder="1" applyAlignment="1">
      <alignment vertical="center"/>
    </xf>
    <xf numFmtId="38" fontId="173" fillId="8" borderId="345" xfId="17" applyFont="1" applyFill="1" applyBorder="1" applyAlignment="1">
      <alignment vertical="center"/>
    </xf>
    <xf numFmtId="38" fontId="173" fillId="0" borderId="168" xfId="17" applyFont="1" applyFill="1" applyBorder="1" applyAlignment="1">
      <alignment vertical="center"/>
    </xf>
    <xf numFmtId="38" fontId="173" fillId="8" borderId="168" xfId="17" applyFont="1" applyFill="1" applyBorder="1" applyAlignment="1">
      <alignment vertical="center"/>
    </xf>
    <xf numFmtId="38" fontId="173" fillId="0" borderId="292" xfId="17" applyFont="1" applyFill="1" applyBorder="1" applyAlignment="1">
      <alignment vertical="center"/>
    </xf>
    <xf numFmtId="38" fontId="173" fillId="0" borderId="345" xfId="17" applyFont="1" applyFill="1" applyBorder="1" applyAlignment="1">
      <alignment vertical="center"/>
    </xf>
    <xf numFmtId="38" fontId="173" fillId="0" borderId="388" xfId="17" applyFont="1" applyFill="1" applyBorder="1" applyAlignment="1">
      <alignment vertical="center"/>
    </xf>
    <xf numFmtId="38" fontId="173" fillId="0" borderId="177" xfId="17" applyFont="1" applyFill="1" applyBorder="1" applyAlignment="1">
      <alignment vertical="center"/>
    </xf>
    <xf numFmtId="38" fontId="173" fillId="8" borderId="177" xfId="17" applyFont="1" applyFill="1" applyBorder="1" applyAlignment="1">
      <alignment vertical="center"/>
    </xf>
    <xf numFmtId="0" fontId="173" fillId="21" borderId="114" xfId="0" applyFont="1" applyFill="1" applyBorder="1" applyAlignment="1">
      <alignment vertical="center"/>
    </xf>
    <xf numFmtId="0" fontId="173" fillId="21" borderId="115" xfId="0" applyFont="1" applyFill="1" applyBorder="1" applyAlignment="1">
      <alignment vertical="center" wrapText="1"/>
    </xf>
    <xf numFmtId="0" fontId="173" fillId="18" borderId="273" xfId="0" applyFont="1" applyFill="1" applyBorder="1" applyAlignment="1">
      <alignment vertical="center" wrapText="1"/>
    </xf>
    <xf numFmtId="0" fontId="173" fillId="18" borderId="274" xfId="0" applyFont="1" applyFill="1" applyBorder="1" applyAlignment="1">
      <alignment vertical="center"/>
    </xf>
    <xf numFmtId="0" fontId="173" fillId="18" borderId="274" xfId="0" applyFont="1" applyFill="1" applyBorder="1" applyAlignment="1">
      <alignment vertical="center" wrapText="1"/>
    </xf>
    <xf numFmtId="0" fontId="173" fillId="21" borderId="93" xfId="0" applyFont="1" applyFill="1" applyBorder="1" applyAlignment="1">
      <alignment vertical="center" wrapText="1"/>
    </xf>
    <xf numFmtId="0" fontId="173" fillId="21" borderId="94" xfId="0" applyFont="1" applyFill="1" applyBorder="1" applyAlignment="1">
      <alignment vertical="center" wrapText="1"/>
    </xf>
    <xf numFmtId="0" fontId="173" fillId="18" borderId="93" xfId="0" applyFont="1" applyFill="1" applyBorder="1" applyAlignment="1">
      <alignment vertical="center" wrapText="1"/>
    </xf>
    <xf numFmtId="0" fontId="173" fillId="18" borderId="94" xfId="0" applyFont="1" applyFill="1" applyBorder="1" applyAlignment="1">
      <alignment vertical="center"/>
    </xf>
    <xf numFmtId="0" fontId="173" fillId="18" borderId="94" xfId="0" applyFont="1" applyFill="1" applyBorder="1" applyAlignment="1">
      <alignment vertical="center" wrapText="1"/>
    </xf>
    <xf numFmtId="0" fontId="173" fillId="0" borderId="93" xfId="0" applyFont="1" applyFill="1" applyBorder="1" applyAlignment="1">
      <alignment vertical="center" wrapText="1"/>
    </xf>
    <xf numFmtId="0" fontId="173" fillId="0" borderId="94" xfId="0" applyFont="1" applyFill="1" applyBorder="1" applyAlignment="1">
      <alignment vertical="center"/>
    </xf>
    <xf numFmtId="0" fontId="173" fillId="0" borderId="94" xfId="0" applyFont="1" applyFill="1" applyBorder="1" applyAlignment="1">
      <alignment vertical="center" wrapText="1"/>
    </xf>
    <xf numFmtId="0" fontId="173" fillId="18" borderId="326" xfId="0" applyFont="1" applyFill="1" applyBorder="1" applyAlignment="1">
      <alignment vertical="center" wrapText="1"/>
    </xf>
    <xf numFmtId="0" fontId="173" fillId="18" borderId="327" xfId="0" applyFont="1" applyFill="1" applyBorder="1" applyAlignment="1">
      <alignment vertical="center"/>
    </xf>
    <xf numFmtId="0" fontId="173" fillId="18" borderId="327" xfId="0" applyFont="1" applyFill="1" applyBorder="1" applyAlignment="1">
      <alignment vertical="center" wrapText="1"/>
    </xf>
    <xf numFmtId="0" fontId="173" fillId="0" borderId="127" xfId="0" applyFont="1" applyFill="1" applyBorder="1" applyAlignment="1">
      <alignment vertical="center"/>
    </xf>
    <xf numFmtId="0" fontId="173" fillId="0" borderId="6" xfId="0" applyFont="1" applyFill="1" applyBorder="1" applyAlignment="1">
      <alignment vertical="center" wrapText="1"/>
    </xf>
    <xf numFmtId="0" fontId="173" fillId="18" borderId="127" xfId="0" applyFont="1" applyFill="1" applyBorder="1" applyAlignment="1">
      <alignment vertical="center"/>
    </xf>
    <xf numFmtId="0" fontId="173" fillId="18" borderId="6" xfId="0" applyFont="1" applyFill="1" applyBorder="1" applyAlignment="1">
      <alignment vertical="center" wrapText="1"/>
    </xf>
    <xf numFmtId="0" fontId="173" fillId="0" borderId="273" xfId="0" applyFont="1" applyFill="1" applyBorder="1" applyAlignment="1">
      <alignment vertical="center" wrapText="1"/>
    </xf>
    <xf numFmtId="0" fontId="173" fillId="0" borderId="274" xfId="0" applyFont="1" applyFill="1" applyBorder="1" applyAlignment="1">
      <alignment vertical="center"/>
    </xf>
    <xf numFmtId="0" fontId="173" fillId="0" borderId="274" xfId="0" applyFont="1" applyFill="1" applyBorder="1" applyAlignment="1">
      <alignment vertical="center" wrapText="1"/>
    </xf>
    <xf numFmtId="0" fontId="173" fillId="0" borderId="326" xfId="0" applyFont="1" applyFill="1" applyBorder="1" applyAlignment="1">
      <alignment vertical="center" wrapText="1"/>
    </xf>
    <xf numFmtId="0" fontId="173" fillId="0" borderId="327" xfId="0" applyFont="1" applyFill="1" applyBorder="1" applyAlignment="1">
      <alignment vertical="center"/>
    </xf>
    <xf numFmtId="0" fontId="173" fillId="0" borderId="327" xfId="0" applyFont="1" applyFill="1" applyBorder="1" applyAlignment="1">
      <alignment vertical="center" wrapText="1"/>
    </xf>
    <xf numFmtId="0" fontId="173" fillId="0" borderId="104" xfId="0" applyFont="1" applyFill="1" applyBorder="1" applyAlignment="1">
      <alignment vertical="center" wrapText="1"/>
    </xf>
    <xf numFmtId="0" fontId="173" fillId="0" borderId="367" xfId="0" applyFont="1" applyFill="1" applyBorder="1" applyAlignment="1">
      <alignment vertical="center"/>
    </xf>
    <xf numFmtId="0" fontId="173" fillId="0" borderId="367" xfId="0" applyFont="1" applyFill="1" applyBorder="1" applyAlignment="1">
      <alignment vertical="center" wrapText="1"/>
    </xf>
    <xf numFmtId="180" fontId="158" fillId="11" borderId="275" xfId="18" applyNumberFormat="1" applyFont="1" applyFill="1" applyBorder="1" applyAlignment="1">
      <alignment horizontal="right" vertical="center"/>
    </xf>
    <xf numFmtId="180" fontId="158" fillId="11" borderId="302" xfId="18" applyNumberFormat="1" applyFont="1" applyFill="1" applyBorder="1" applyAlignment="1">
      <alignment horizontal="right" vertical="center"/>
    </xf>
    <xf numFmtId="180" fontId="158" fillId="0" borderId="193" xfId="18" applyNumberFormat="1" applyFont="1" applyFill="1" applyBorder="1" applyAlignment="1">
      <alignment horizontal="right" vertical="center"/>
    </xf>
    <xf numFmtId="180" fontId="158" fillId="11" borderId="193" xfId="18" applyNumberFormat="1" applyFont="1" applyFill="1" applyBorder="1" applyAlignment="1">
      <alignment horizontal="right" vertical="center"/>
    </xf>
    <xf numFmtId="38" fontId="158" fillId="8" borderId="133" xfId="17" applyFont="1" applyFill="1" applyBorder="1" applyAlignment="1">
      <alignment horizontal="right" vertical="center"/>
    </xf>
    <xf numFmtId="183" fontId="158" fillId="0" borderId="134" xfId="17" applyNumberFormat="1" applyFont="1" applyFill="1" applyBorder="1" applyAlignment="1">
      <alignment horizontal="right" vertical="center"/>
    </xf>
    <xf numFmtId="183" fontId="158" fillId="20" borderId="282" xfId="17" applyNumberFormat="1" applyFont="1" applyFill="1" applyBorder="1" applyAlignment="1">
      <alignment horizontal="right" vertical="center"/>
    </xf>
    <xf numFmtId="183" fontId="158" fillId="20" borderId="134" xfId="17" applyNumberFormat="1" applyFont="1" applyFill="1" applyBorder="1" applyAlignment="1">
      <alignment horizontal="right" vertical="center"/>
    </xf>
    <xf numFmtId="183" fontId="158" fillId="0" borderId="282" xfId="17" applyNumberFormat="1" applyFont="1" applyFill="1" applyBorder="1" applyAlignment="1">
      <alignment horizontal="right" vertical="center"/>
    </xf>
    <xf numFmtId="183" fontId="158" fillId="0" borderId="378" xfId="17" applyNumberFormat="1" applyFont="1" applyFill="1" applyBorder="1" applyAlignment="1">
      <alignment horizontal="right" vertical="center"/>
    </xf>
    <xf numFmtId="38" fontId="158" fillId="8" borderId="159" xfId="17" applyFont="1" applyFill="1" applyBorder="1" applyAlignment="1">
      <alignment vertical="center"/>
    </xf>
    <xf numFmtId="0" fontId="173" fillId="18" borderId="402" xfId="0" applyFont="1" applyFill="1" applyBorder="1" applyAlignment="1">
      <alignment vertical="center" wrapText="1"/>
    </xf>
    <xf numFmtId="0" fontId="173" fillId="18" borderId="80" xfId="0" applyFont="1" applyFill="1" applyBorder="1" applyAlignment="1">
      <alignment vertical="center"/>
    </xf>
    <xf numFmtId="0" fontId="173" fillId="18" borderId="80" xfId="0" applyFont="1" applyFill="1" applyBorder="1" applyAlignment="1">
      <alignment vertical="center" wrapText="1"/>
    </xf>
    <xf numFmtId="0" fontId="173" fillId="18" borderId="140" xfId="0" applyFont="1" applyFill="1" applyBorder="1" applyAlignment="1">
      <alignment vertical="center"/>
    </xf>
    <xf numFmtId="0" fontId="173" fillId="18" borderId="141" xfId="0" applyFont="1" applyFill="1" applyBorder="1" applyAlignment="1">
      <alignment vertical="center" wrapText="1"/>
    </xf>
    <xf numFmtId="0" fontId="173" fillId="0" borderId="114" xfId="0" applyFont="1" applyFill="1" applyBorder="1" applyAlignment="1">
      <alignment vertical="center"/>
    </xf>
    <xf numFmtId="0" fontId="173" fillId="0" borderId="115" xfId="0" applyFont="1" applyFill="1" applyBorder="1" applyAlignment="1">
      <alignment vertical="center" wrapText="1"/>
    </xf>
    <xf numFmtId="0" fontId="173" fillId="0" borderId="140" xfId="0" applyFont="1" applyFill="1" applyBorder="1" applyAlignment="1">
      <alignment vertical="center"/>
    </xf>
    <xf numFmtId="0" fontId="173" fillId="0" borderId="141" xfId="0" applyFont="1" applyFill="1" applyBorder="1" applyAlignment="1">
      <alignment vertical="center" wrapText="1"/>
    </xf>
    <xf numFmtId="0" fontId="173" fillId="18" borderId="114" xfId="0" applyFont="1" applyFill="1" applyBorder="1" applyAlignment="1">
      <alignment vertical="center"/>
    </xf>
    <xf numFmtId="0" fontId="173" fillId="18" borderId="115" xfId="0" applyFont="1" applyFill="1" applyBorder="1" applyAlignment="1">
      <alignment vertical="center" wrapText="1"/>
    </xf>
    <xf numFmtId="0" fontId="173" fillId="0" borderId="93" xfId="0" applyFont="1" applyFill="1" applyBorder="1" applyAlignment="1">
      <alignment vertical="center"/>
    </xf>
    <xf numFmtId="0" fontId="173" fillId="18" borderId="93" xfId="0" applyFont="1" applyFill="1" applyBorder="1" applyAlignment="1">
      <alignment vertical="center"/>
    </xf>
    <xf numFmtId="0" fontId="173" fillId="18" borderId="326" xfId="0" applyFont="1" applyFill="1" applyBorder="1" applyAlignment="1">
      <alignment vertical="center"/>
    </xf>
    <xf numFmtId="0" fontId="173" fillId="0" borderId="6" xfId="0" applyFont="1" applyFill="1" applyBorder="1" applyAlignment="1">
      <alignment vertical="center"/>
    </xf>
    <xf numFmtId="0" fontId="173" fillId="18" borderId="273" xfId="0" applyFont="1" applyFill="1" applyBorder="1" applyAlignment="1">
      <alignment vertical="center"/>
    </xf>
    <xf numFmtId="0" fontId="173" fillId="18" borderId="115" xfId="0" applyFont="1" applyFill="1" applyBorder="1" applyAlignment="1">
      <alignment vertical="center"/>
    </xf>
    <xf numFmtId="0" fontId="173" fillId="18" borderId="6" xfId="0" applyFont="1" applyFill="1" applyBorder="1" applyAlignment="1">
      <alignment vertical="center"/>
    </xf>
    <xf numFmtId="0" fontId="173" fillId="18" borderId="141" xfId="0" applyFont="1" applyFill="1" applyBorder="1" applyAlignment="1">
      <alignment vertical="center"/>
    </xf>
    <xf numFmtId="0" fontId="173" fillId="0" borderId="115" xfId="0" applyFont="1" applyFill="1" applyBorder="1" applyAlignment="1">
      <alignment vertical="center"/>
    </xf>
    <xf numFmtId="0" fontId="173" fillId="0" borderId="326" xfId="0" applyFont="1" applyFill="1" applyBorder="1" applyAlignment="1">
      <alignment vertical="center"/>
    </xf>
    <xf numFmtId="0" fontId="173" fillId="0" borderId="273" xfId="0" applyFont="1" applyFill="1" applyBorder="1" applyAlignment="1">
      <alignment vertical="center"/>
    </xf>
    <xf numFmtId="0" fontId="173" fillId="0" borderId="104" xfId="0" applyFont="1" applyFill="1" applyBorder="1" applyAlignment="1">
      <alignment vertical="center"/>
    </xf>
    <xf numFmtId="0" fontId="173" fillId="0" borderId="141" xfId="0" applyFont="1" applyFill="1" applyBorder="1" applyAlignment="1">
      <alignment vertical="center"/>
    </xf>
    <xf numFmtId="0" fontId="173" fillId="18" borderId="104" xfId="0" applyFont="1" applyFill="1" applyBorder="1" applyAlignment="1">
      <alignment vertical="center"/>
    </xf>
    <xf numFmtId="0" fontId="173" fillId="18" borderId="127" xfId="0" applyFont="1" applyFill="1" applyBorder="1" applyAlignment="1">
      <alignment horizontal="left" vertical="center"/>
    </xf>
    <xf numFmtId="0" fontId="173" fillId="18" borderId="6" xfId="0" applyFont="1" applyFill="1" applyBorder="1" applyAlignment="1">
      <alignment horizontal="right" vertical="center"/>
    </xf>
    <xf numFmtId="38" fontId="154" fillId="8" borderId="403" xfId="2" applyFont="1" applyFill="1" applyBorder="1" applyAlignment="1" applyProtection="1">
      <alignment horizontal="right" vertical="center"/>
    </xf>
    <xf numFmtId="38" fontId="154" fillId="8" borderId="142" xfId="2" applyFont="1" applyFill="1" applyBorder="1" applyAlignment="1" applyProtection="1">
      <alignment horizontal="right" vertical="center"/>
    </xf>
    <xf numFmtId="38" fontId="154" fillId="0" borderId="79" xfId="2" applyFont="1" applyFill="1" applyBorder="1" applyAlignment="1" applyProtection="1">
      <alignment horizontal="right" vertical="center"/>
    </xf>
    <xf numFmtId="38" fontId="154" fillId="0" borderId="142" xfId="2" applyFont="1" applyFill="1" applyBorder="1" applyAlignment="1" applyProtection="1">
      <alignment horizontal="right" vertical="center"/>
    </xf>
    <xf numFmtId="38" fontId="154" fillId="8" borderId="79" xfId="2" applyFont="1" applyFill="1" applyBorder="1" applyAlignment="1" applyProtection="1">
      <alignment horizontal="right" vertical="center"/>
    </xf>
    <xf numFmtId="38" fontId="154" fillId="8" borderId="368" xfId="2" applyFont="1" applyFill="1" applyBorder="1" applyAlignment="1" applyProtection="1">
      <alignment horizontal="right" vertical="center"/>
    </xf>
    <xf numFmtId="38" fontId="101" fillId="0" borderId="157" xfId="17" applyFont="1" applyFill="1" applyBorder="1" applyAlignment="1" applyProtection="1">
      <alignment horizontal="right" vertical="center"/>
    </xf>
    <xf numFmtId="38" fontId="101" fillId="0" borderId="125" xfId="17" applyFont="1" applyFill="1" applyBorder="1" applyAlignment="1">
      <alignment horizontal="right" vertical="center"/>
    </xf>
    <xf numFmtId="38" fontId="101" fillId="0" borderId="184" xfId="2" applyFont="1" applyFill="1" applyBorder="1" applyAlignment="1" applyProtection="1">
      <alignment horizontal="right" vertical="center"/>
      <protection locked="0"/>
    </xf>
    <xf numFmtId="38" fontId="101" fillId="0" borderId="184" xfId="17" applyFont="1" applyFill="1" applyBorder="1" applyAlignment="1" applyProtection="1">
      <alignment horizontal="right" vertical="center"/>
      <protection locked="0"/>
    </xf>
    <xf numFmtId="38" fontId="101" fillId="0" borderId="185" xfId="17" applyFont="1" applyFill="1" applyBorder="1" applyAlignment="1" applyProtection="1">
      <alignment horizontal="right" vertical="center"/>
      <protection locked="0"/>
    </xf>
    <xf numFmtId="38" fontId="101" fillId="0" borderId="122" xfId="17" applyFont="1" applyFill="1" applyBorder="1" applyAlignment="1">
      <alignment horizontal="right" vertical="center"/>
    </xf>
    <xf numFmtId="38" fontId="101" fillId="0" borderId="122" xfId="17" applyFont="1" applyFill="1" applyBorder="1" applyAlignment="1" applyProtection="1">
      <alignment horizontal="right" vertical="center"/>
      <protection locked="0"/>
    </xf>
    <xf numFmtId="38" fontId="101" fillId="0" borderId="123" xfId="17" applyFont="1" applyFill="1" applyBorder="1" applyAlignment="1" applyProtection="1">
      <alignment horizontal="right" vertical="center"/>
      <protection locked="0"/>
    </xf>
    <xf numFmtId="38" fontId="101" fillId="0" borderId="166" xfId="17" applyFont="1" applyFill="1" applyBorder="1" applyAlignment="1">
      <alignment horizontal="right" vertical="center"/>
    </xf>
    <xf numFmtId="38" fontId="101" fillId="0" borderId="166" xfId="17" applyFont="1" applyFill="1" applyBorder="1" applyAlignment="1" applyProtection="1">
      <alignment horizontal="right" vertical="center"/>
      <protection locked="0"/>
    </xf>
    <xf numFmtId="38" fontId="101" fillId="0" borderId="167" xfId="17" applyFont="1" applyFill="1" applyBorder="1" applyAlignment="1" applyProtection="1">
      <alignment horizontal="right" vertical="center"/>
      <protection locked="0"/>
    </xf>
    <xf numFmtId="38" fontId="101" fillId="0" borderId="156" xfId="17" applyFont="1" applyFill="1" applyBorder="1" applyAlignment="1">
      <alignment horizontal="right" vertical="center"/>
    </xf>
    <xf numFmtId="38" fontId="101" fillId="0" borderId="157" xfId="17" applyFont="1" applyFill="1" applyBorder="1" applyAlignment="1">
      <alignment horizontal="right" vertical="center"/>
    </xf>
    <xf numFmtId="38" fontId="101" fillId="0" borderId="157" xfId="17" applyFont="1" applyFill="1" applyBorder="1" applyAlignment="1" applyProtection="1">
      <alignment horizontal="right" vertical="center"/>
      <protection locked="0"/>
    </xf>
    <xf numFmtId="38" fontId="101" fillId="0" borderId="158" xfId="17" applyFont="1" applyFill="1" applyBorder="1" applyAlignment="1" applyProtection="1">
      <alignment horizontal="right" vertical="center"/>
      <protection locked="0"/>
    </xf>
    <xf numFmtId="38" fontId="101" fillId="0" borderId="124" xfId="17" applyFont="1" applyFill="1" applyBorder="1" applyAlignment="1" applyProtection="1">
      <alignment horizontal="right" vertical="center"/>
      <protection locked="0"/>
    </xf>
    <xf numFmtId="180" fontId="120" fillId="11" borderId="404" xfId="18" applyNumberFormat="1" applyFont="1" applyFill="1" applyBorder="1" applyAlignment="1">
      <alignment horizontal="right" vertical="center"/>
    </xf>
    <xf numFmtId="183" fontId="120" fillId="11" borderId="405" xfId="17" applyNumberFormat="1" applyFont="1" applyFill="1" applyBorder="1" applyAlignment="1">
      <alignment horizontal="right" vertical="center"/>
    </xf>
    <xf numFmtId="180" fontId="120" fillId="11" borderId="194" xfId="18" applyNumberFormat="1" applyFont="1" applyFill="1" applyBorder="1" applyAlignment="1">
      <alignment horizontal="right" vertical="center"/>
    </xf>
    <xf numFmtId="183" fontId="120" fillId="11" borderId="163" xfId="17" applyNumberFormat="1" applyFont="1" applyFill="1" applyBorder="1" applyAlignment="1">
      <alignment horizontal="right" vertical="center"/>
    </xf>
    <xf numFmtId="180" fontId="120" fillId="0" borderId="192" xfId="18" applyNumberFormat="1" applyFont="1" applyFill="1" applyBorder="1" applyAlignment="1">
      <alignment horizontal="right" vertical="center"/>
    </xf>
    <xf numFmtId="183" fontId="120" fillId="0" borderId="157" xfId="17" applyNumberFormat="1" applyFont="1" applyFill="1" applyBorder="1" applyAlignment="1">
      <alignment horizontal="right" vertical="center"/>
    </xf>
    <xf numFmtId="180" fontId="120" fillId="0" borderId="194" xfId="18" applyNumberFormat="1" applyFont="1" applyFill="1" applyBorder="1" applyAlignment="1">
      <alignment horizontal="right" vertical="center"/>
    </xf>
    <xf numFmtId="183" fontId="120" fillId="0" borderId="163" xfId="17" applyNumberFormat="1" applyFont="1" applyFill="1" applyBorder="1" applyAlignment="1">
      <alignment horizontal="right" vertical="center"/>
    </xf>
    <xf numFmtId="180" fontId="120" fillId="11" borderId="192" xfId="18" applyNumberFormat="1" applyFont="1" applyFill="1" applyBorder="1" applyAlignment="1">
      <alignment horizontal="right" vertical="center"/>
    </xf>
    <xf numFmtId="183" fontId="120" fillId="11" borderId="157" xfId="17" applyNumberFormat="1" applyFont="1" applyFill="1" applyBorder="1" applyAlignment="1">
      <alignment horizontal="right" vertical="center"/>
    </xf>
    <xf numFmtId="180" fontId="120" fillId="11" borderId="369" xfId="18" applyNumberFormat="1" applyFont="1" applyFill="1" applyBorder="1" applyAlignment="1">
      <alignment horizontal="right" vertical="center"/>
    </xf>
    <xf numFmtId="183" fontId="120" fillId="11" borderId="370" xfId="17" applyNumberFormat="1" applyFont="1" applyFill="1" applyBorder="1" applyAlignment="1">
      <alignment horizontal="right" vertical="center"/>
    </xf>
    <xf numFmtId="180" fontId="158" fillId="0" borderId="302" xfId="18" applyNumberFormat="1" applyFont="1" applyFill="1" applyBorder="1" applyAlignment="1">
      <alignment horizontal="right" vertical="center"/>
    </xf>
    <xf numFmtId="180" fontId="158" fillId="0" borderId="275" xfId="18" applyNumberFormat="1" applyFont="1" applyFill="1" applyBorder="1" applyAlignment="1">
      <alignment horizontal="right" vertical="center"/>
    </xf>
    <xf numFmtId="180" fontId="158" fillId="0" borderId="328" xfId="18" applyNumberFormat="1" applyFont="1" applyFill="1" applyBorder="1" applyAlignment="1">
      <alignment horizontal="right" vertical="center"/>
    </xf>
    <xf numFmtId="180" fontId="158" fillId="11" borderId="194" xfId="18" applyNumberFormat="1" applyFont="1" applyFill="1" applyBorder="1" applyAlignment="1">
      <alignment horizontal="right" vertical="center"/>
    </xf>
    <xf numFmtId="180" fontId="158" fillId="11" borderId="328" xfId="18" applyNumberFormat="1" applyFont="1" applyFill="1" applyBorder="1" applyAlignment="1">
      <alignment horizontal="right" vertical="center"/>
    </xf>
    <xf numFmtId="180" fontId="142" fillId="0" borderId="193" xfId="18" applyNumberFormat="1" applyFont="1" applyFill="1" applyBorder="1" applyAlignment="1">
      <alignment horizontal="right" vertical="center"/>
    </xf>
    <xf numFmtId="38" fontId="120" fillId="24" borderId="405" xfId="2" applyFont="1" applyFill="1" applyBorder="1" applyAlignment="1" applyProtection="1">
      <alignment horizontal="right" vertical="center"/>
    </xf>
    <xf numFmtId="38" fontId="120" fillId="24" borderId="405" xfId="17" applyFont="1" applyFill="1" applyBorder="1" applyAlignment="1" applyProtection="1">
      <alignment vertical="center"/>
    </xf>
    <xf numFmtId="38" fontId="126" fillId="24" borderId="329" xfId="2" applyFont="1" applyFill="1" applyBorder="1" applyAlignment="1" applyProtection="1">
      <alignment horizontal="right" vertical="center"/>
    </xf>
    <xf numFmtId="38" fontId="126" fillId="24" borderId="329" xfId="17" applyFont="1" applyFill="1" applyBorder="1" applyAlignment="1" applyProtection="1">
      <alignment vertical="center"/>
    </xf>
    <xf numFmtId="38" fontId="126" fillId="0" borderId="160" xfId="2" applyFont="1" applyFill="1" applyBorder="1" applyAlignment="1" applyProtection="1">
      <alignment horizontal="right" vertical="center"/>
    </xf>
    <xf numFmtId="38" fontId="126" fillId="24" borderId="276" xfId="2" applyFont="1" applyFill="1" applyBorder="1" applyAlignment="1" applyProtection="1">
      <alignment horizontal="right" vertical="center"/>
    </xf>
    <xf numFmtId="38" fontId="126" fillId="24" borderId="160" xfId="2" applyFont="1" applyFill="1" applyBorder="1" applyAlignment="1" applyProtection="1">
      <alignment horizontal="right" vertical="center"/>
    </xf>
    <xf numFmtId="38" fontId="120" fillId="24" borderId="163" xfId="2" applyFont="1" applyFill="1" applyBorder="1" applyAlignment="1" applyProtection="1">
      <alignment horizontal="right" vertical="center"/>
    </xf>
    <xf numFmtId="38" fontId="120" fillId="24" borderId="163" xfId="17" applyFont="1" applyFill="1" applyBorder="1" applyAlignment="1" applyProtection="1">
      <alignment vertical="center"/>
    </xf>
    <xf numFmtId="38" fontId="120" fillId="0" borderId="163" xfId="2" applyFont="1" applyFill="1" applyBorder="1" applyAlignment="1" applyProtection="1">
      <alignment horizontal="right" vertical="center"/>
    </xf>
    <xf numFmtId="38" fontId="120" fillId="0" borderId="163" xfId="17" applyFont="1" applyFill="1" applyBorder="1" applyAlignment="1" applyProtection="1">
      <alignment vertical="center"/>
    </xf>
    <xf numFmtId="38" fontId="120" fillId="0" borderId="157" xfId="2" applyFont="1" applyFill="1" applyBorder="1" applyAlignment="1" applyProtection="1">
      <alignment horizontal="right" vertical="center"/>
    </xf>
    <xf numFmtId="38" fontId="120" fillId="0" borderId="157" xfId="17" applyFont="1" applyFill="1" applyBorder="1" applyAlignment="1" applyProtection="1">
      <alignment vertical="center"/>
    </xf>
    <xf numFmtId="38" fontId="120" fillId="24" borderId="157" xfId="2" applyFont="1" applyFill="1" applyBorder="1" applyAlignment="1" applyProtection="1">
      <alignment horizontal="right" vertical="center"/>
    </xf>
    <xf numFmtId="38" fontId="120" fillId="24" borderId="157" xfId="17" applyFont="1" applyFill="1" applyBorder="1" applyAlignment="1" applyProtection="1">
      <alignment vertical="center"/>
    </xf>
    <xf numFmtId="38" fontId="120" fillId="24" borderId="370" xfId="2" applyFont="1" applyFill="1" applyBorder="1" applyAlignment="1" applyProtection="1">
      <alignment horizontal="right" vertical="center"/>
    </xf>
    <xf numFmtId="38" fontId="120" fillId="24" borderId="370" xfId="17" applyFont="1" applyFill="1" applyBorder="1" applyAlignment="1" applyProtection="1">
      <alignment vertical="center"/>
    </xf>
    <xf numFmtId="38" fontId="120" fillId="0" borderId="157" xfId="17" applyFont="1" applyFill="1" applyBorder="1" applyAlignment="1" applyProtection="1">
      <alignment horizontal="right" vertical="center"/>
    </xf>
    <xf numFmtId="38" fontId="120" fillId="24" borderId="160" xfId="17" applyFont="1" applyFill="1" applyBorder="1" applyAlignment="1" applyProtection="1">
      <alignment horizontal="right" vertical="center"/>
    </xf>
    <xf numFmtId="38" fontId="142" fillId="24" borderId="157" xfId="2" applyFont="1" applyFill="1" applyBorder="1" applyAlignment="1" applyProtection="1">
      <alignment horizontal="right" vertical="center"/>
    </xf>
    <xf numFmtId="38" fontId="142" fillId="24" borderId="157" xfId="17" applyFont="1" applyFill="1" applyBorder="1" applyAlignment="1" applyProtection="1">
      <alignment vertical="center"/>
    </xf>
    <xf numFmtId="38" fontId="120" fillId="0" borderId="371" xfId="17" applyFont="1" applyFill="1" applyBorder="1" applyAlignment="1" applyProtection="1">
      <alignment vertical="center"/>
    </xf>
    <xf numFmtId="38" fontId="120" fillId="0" borderId="94" xfId="17" applyFont="1" applyFill="1" applyBorder="1" applyAlignment="1" applyProtection="1">
      <alignment vertical="center"/>
    </xf>
    <xf numFmtId="38" fontId="120" fillId="0" borderId="95" xfId="17" applyFont="1" applyFill="1" applyBorder="1" applyAlignment="1" applyProtection="1">
      <alignment vertical="center"/>
    </xf>
    <xf numFmtId="38" fontId="120" fillId="11" borderId="95" xfId="17" applyFont="1" applyFill="1" applyBorder="1" applyAlignment="1" applyProtection="1">
      <alignment vertical="center"/>
    </xf>
    <xf numFmtId="38" fontId="120" fillId="0" borderId="6" xfId="17" applyFont="1" applyFill="1" applyBorder="1" applyAlignment="1" applyProtection="1">
      <alignment vertical="center"/>
    </xf>
    <xf numFmtId="38" fontId="120" fillId="0" borderId="110" xfId="17" applyFont="1" applyFill="1" applyBorder="1" applyAlignment="1" applyProtection="1">
      <alignment vertical="center"/>
    </xf>
    <xf numFmtId="38" fontId="120" fillId="11" borderId="329" xfId="17" applyFont="1" applyFill="1" applyBorder="1" applyAlignment="1" applyProtection="1">
      <alignment vertical="center"/>
    </xf>
    <xf numFmtId="38" fontId="120" fillId="27" borderId="327" xfId="17" applyFont="1" applyFill="1" applyBorder="1" applyAlignment="1" applyProtection="1">
      <alignment vertical="center"/>
    </xf>
    <xf numFmtId="38" fontId="120" fillId="11" borderId="362" xfId="17" applyFont="1" applyFill="1" applyBorder="1" applyAlignment="1" applyProtection="1">
      <alignment vertical="center"/>
    </xf>
    <xf numFmtId="38" fontId="142" fillId="0" borderId="160" xfId="17" applyFont="1" applyFill="1" applyBorder="1" applyAlignment="1" applyProtection="1">
      <alignment vertical="center"/>
    </xf>
    <xf numFmtId="38" fontId="173" fillId="11" borderId="405" xfId="17" applyFont="1" applyFill="1" applyBorder="1" applyAlignment="1" applyProtection="1">
      <alignment vertical="center"/>
    </xf>
    <xf numFmtId="38" fontId="173" fillId="27" borderId="80" xfId="17" applyFont="1" applyFill="1" applyBorder="1" applyAlignment="1" applyProtection="1">
      <alignment vertical="center"/>
    </xf>
    <xf numFmtId="38" fontId="173" fillId="11" borderId="406" xfId="17" applyFont="1" applyFill="1" applyBorder="1" applyAlignment="1" applyProtection="1">
      <alignment vertical="center"/>
    </xf>
    <xf numFmtId="38" fontId="173" fillId="11" borderId="110" xfId="17" applyFont="1" applyFill="1" applyBorder="1" applyAlignment="1" applyProtection="1">
      <alignment vertical="center"/>
    </xf>
    <xf numFmtId="38" fontId="173" fillId="11" borderId="163" xfId="17" applyFont="1" applyFill="1" applyBorder="1" applyAlignment="1" applyProtection="1">
      <alignment vertical="center"/>
    </xf>
    <xf numFmtId="38" fontId="173" fillId="27" borderId="141" xfId="17" applyFont="1" applyFill="1" applyBorder="1" applyAlignment="1" applyProtection="1">
      <alignment vertical="center"/>
    </xf>
    <xf numFmtId="38" fontId="173" fillId="11" borderId="235" xfId="17" applyFont="1" applyFill="1" applyBorder="1" applyAlignment="1" applyProtection="1">
      <alignment vertical="center"/>
    </xf>
    <xf numFmtId="38" fontId="173" fillId="0" borderId="157" xfId="17" applyFont="1" applyFill="1" applyBorder="1" applyAlignment="1" applyProtection="1">
      <alignment vertical="center"/>
    </xf>
    <xf numFmtId="38" fontId="173" fillId="0" borderId="115" xfId="17" applyFont="1" applyFill="1" applyBorder="1" applyAlignment="1" applyProtection="1">
      <alignment vertical="center"/>
    </xf>
    <xf numFmtId="38" fontId="173" fillId="0" borderId="54" xfId="17" applyFont="1" applyFill="1" applyBorder="1" applyAlignment="1" applyProtection="1">
      <alignment vertical="center"/>
    </xf>
    <xf numFmtId="38" fontId="173" fillId="0" borderId="163" xfId="17" applyFont="1" applyFill="1" applyBorder="1" applyAlignment="1" applyProtection="1">
      <alignment vertical="center"/>
    </xf>
    <xf numFmtId="38" fontId="173" fillId="0" borderId="141" xfId="17" applyFont="1" applyFill="1" applyBorder="1" applyAlignment="1" applyProtection="1">
      <alignment vertical="center"/>
    </xf>
    <xf numFmtId="38" fontId="173" fillId="0" borderId="235" xfId="17" applyFont="1" applyFill="1" applyBorder="1" applyAlignment="1" applyProtection="1">
      <alignment vertical="center"/>
    </xf>
    <xf numFmtId="38" fontId="173" fillId="11" borderId="157" xfId="17" applyFont="1" applyFill="1" applyBorder="1" applyAlignment="1" applyProtection="1">
      <alignment vertical="center"/>
    </xf>
    <xf numFmtId="38" fontId="173" fillId="27" borderId="115" xfId="17" applyFont="1" applyFill="1" applyBorder="1" applyAlignment="1" applyProtection="1">
      <alignment vertical="center"/>
    </xf>
    <xf numFmtId="38" fontId="173" fillId="11" borderId="54" xfId="17" applyFont="1" applyFill="1" applyBorder="1" applyAlignment="1" applyProtection="1">
      <alignment vertical="center"/>
    </xf>
    <xf numFmtId="38" fontId="173" fillId="11" borderId="370" xfId="17" applyFont="1" applyFill="1" applyBorder="1" applyAlignment="1" applyProtection="1">
      <alignment vertical="center"/>
    </xf>
    <xf numFmtId="38" fontId="173" fillId="27" borderId="367" xfId="17" applyFont="1" applyFill="1" applyBorder="1" applyAlignment="1" applyProtection="1">
      <alignment vertical="center"/>
    </xf>
    <xf numFmtId="38" fontId="173" fillId="11" borderId="371" xfId="17" applyFont="1" applyFill="1" applyBorder="1" applyAlignment="1" applyProtection="1">
      <alignment vertical="center"/>
    </xf>
    <xf numFmtId="38" fontId="173" fillId="0" borderId="157" xfId="17" applyFont="1" applyFill="1" applyBorder="1" applyAlignment="1" applyProtection="1">
      <alignment horizontal="right" vertical="center"/>
    </xf>
    <xf numFmtId="38" fontId="173" fillId="0" borderId="115" xfId="17" applyFont="1" applyFill="1" applyBorder="1" applyAlignment="1" applyProtection="1">
      <alignment horizontal="right" vertical="center"/>
    </xf>
    <xf numFmtId="38" fontId="173" fillId="0" borderId="54" xfId="17" applyFont="1" applyFill="1" applyBorder="1" applyAlignment="1" applyProtection="1">
      <alignment horizontal="right" vertical="center"/>
    </xf>
    <xf numFmtId="38" fontId="173" fillId="11" borderId="160" xfId="17" applyFont="1" applyFill="1" applyBorder="1" applyAlignment="1" applyProtection="1">
      <alignment horizontal="right" vertical="center"/>
    </xf>
    <xf numFmtId="38" fontId="173" fillId="27" borderId="6" xfId="17" applyFont="1" applyFill="1" applyBorder="1" applyAlignment="1" applyProtection="1">
      <alignment horizontal="right" vertical="center"/>
    </xf>
    <xf numFmtId="38" fontId="173" fillId="11" borderId="110" xfId="17" applyFont="1" applyFill="1" applyBorder="1" applyAlignment="1" applyProtection="1">
      <alignment horizontal="right" vertical="center"/>
    </xf>
    <xf numFmtId="38" fontId="120" fillId="0" borderId="115" xfId="17" applyFont="1" applyFill="1" applyBorder="1" applyAlignment="1" applyProtection="1">
      <alignment vertical="center"/>
    </xf>
    <xf numFmtId="38" fontId="120" fillId="0" borderId="54" xfId="17" applyFont="1" applyFill="1" applyBorder="1" applyAlignment="1" applyProtection="1">
      <alignment vertical="center"/>
    </xf>
    <xf numFmtId="38" fontId="120" fillId="11" borderId="157" xfId="17" applyFont="1" applyFill="1" applyBorder="1" applyAlignment="1" applyProtection="1">
      <alignment vertical="center"/>
    </xf>
    <xf numFmtId="38" fontId="142" fillId="11" borderId="157" xfId="17" applyFont="1" applyFill="1" applyBorder="1" applyAlignment="1" applyProtection="1">
      <alignment vertical="center"/>
    </xf>
    <xf numFmtId="38" fontId="142" fillId="11" borderId="54" xfId="17" applyFont="1" applyFill="1" applyBorder="1" applyAlignment="1" applyProtection="1">
      <alignment vertical="center"/>
    </xf>
    <xf numFmtId="38" fontId="120" fillId="11" borderId="54" xfId="17" applyFont="1" applyFill="1" applyBorder="1" applyAlignment="1" applyProtection="1">
      <alignment vertical="center"/>
    </xf>
    <xf numFmtId="177" fontId="142" fillId="26" borderId="358" xfId="16" applyNumberFormat="1" applyFont="1" applyFill="1" applyBorder="1" applyAlignment="1">
      <alignment horizontal="center" vertical="center"/>
    </xf>
    <xf numFmtId="49" fontId="142" fillId="0" borderId="108" xfId="16" applyNumberFormat="1" applyFont="1" applyFill="1" applyBorder="1" applyAlignment="1">
      <alignment horizontal="center" vertical="center"/>
    </xf>
    <xf numFmtId="177" fontId="142" fillId="26" borderId="108" xfId="16" applyNumberFormat="1" applyFont="1" applyFill="1" applyBorder="1" applyAlignment="1">
      <alignment horizontal="center" vertical="center"/>
    </xf>
    <xf numFmtId="49" fontId="142" fillId="0" borderId="357" xfId="16" applyNumberFormat="1" applyFont="1" applyFill="1" applyBorder="1" applyAlignment="1">
      <alignment horizontal="center" vertical="center"/>
    </xf>
    <xf numFmtId="49" fontId="142" fillId="0" borderId="358" xfId="16" applyNumberFormat="1" applyFont="1" applyFill="1" applyBorder="1" applyAlignment="1" applyProtection="1">
      <alignment horizontal="center" vertical="center"/>
      <protection locked="0"/>
    </xf>
    <xf numFmtId="177" fontId="142" fillId="0" borderId="358" xfId="16" applyNumberFormat="1" applyFont="1" applyFill="1" applyBorder="1" applyAlignment="1">
      <alignment horizontal="center" vertical="center"/>
    </xf>
    <xf numFmtId="177" fontId="142" fillId="26" borderId="356" xfId="16" applyNumberFormat="1" applyFont="1" applyFill="1" applyBorder="1" applyAlignment="1">
      <alignment horizontal="center" vertical="center"/>
    </xf>
    <xf numFmtId="177" fontId="142" fillId="26" borderId="357" xfId="16" applyNumberFormat="1" applyFont="1" applyFill="1" applyBorder="1" applyAlignment="1">
      <alignment horizontal="center" vertical="center"/>
    </xf>
    <xf numFmtId="49" fontId="142" fillId="0" borderId="363" xfId="16" applyNumberFormat="1" applyFont="1" applyFill="1" applyBorder="1" applyAlignment="1" applyProtection="1">
      <alignment horizontal="center" vertical="center"/>
      <protection locked="0"/>
    </xf>
    <xf numFmtId="177" fontId="142" fillId="26" borderId="399" xfId="16" applyNumberFormat="1" applyFont="1" applyFill="1" applyBorder="1" applyAlignment="1">
      <alignment horizontal="center" vertical="center"/>
    </xf>
    <xf numFmtId="49" fontId="142" fillId="0" borderId="356" xfId="16" applyNumberFormat="1" applyFont="1" applyFill="1" applyBorder="1" applyAlignment="1">
      <alignment horizontal="center" vertical="center"/>
    </xf>
    <xf numFmtId="177" fontId="142" fillId="26" borderId="363" xfId="16" applyNumberFormat="1" applyFont="1" applyFill="1" applyBorder="1" applyAlignment="1">
      <alignment horizontal="center" vertical="center"/>
    </xf>
    <xf numFmtId="49" fontId="142" fillId="0" borderId="399" xfId="16" applyNumberFormat="1" applyFont="1" applyFill="1" applyBorder="1" applyAlignment="1" applyProtection="1">
      <alignment horizontal="center" vertical="center"/>
      <protection locked="0"/>
    </xf>
    <xf numFmtId="49" fontId="142" fillId="0" borderId="372" xfId="16" applyNumberFormat="1" applyFont="1" applyFill="1" applyBorder="1" applyAlignment="1">
      <alignment horizontal="center" vertical="center"/>
    </xf>
    <xf numFmtId="49" fontId="142" fillId="0" borderId="358" xfId="16" applyNumberFormat="1" applyFont="1" applyFill="1" applyBorder="1" applyAlignment="1">
      <alignment horizontal="center" vertical="center"/>
    </xf>
    <xf numFmtId="49" fontId="142" fillId="0" borderId="357" xfId="16" applyNumberFormat="1" applyFont="1" applyFill="1" applyBorder="1" applyAlignment="1" applyProtection="1">
      <alignment horizontal="center" vertical="center"/>
      <protection locked="0"/>
    </xf>
    <xf numFmtId="177" fontId="142" fillId="0" borderId="108" xfId="16" applyNumberFormat="1" applyFont="1" applyFill="1" applyBorder="1" applyAlignment="1">
      <alignment horizontal="center" vertical="center"/>
    </xf>
    <xf numFmtId="177" fontId="142" fillId="26" borderId="372" xfId="16" applyNumberFormat="1" applyFont="1" applyFill="1" applyBorder="1" applyAlignment="1">
      <alignment horizontal="center" vertical="center"/>
    </xf>
    <xf numFmtId="177" fontId="142" fillId="0" borderId="399" xfId="16" applyNumberFormat="1" applyFont="1" applyFill="1" applyBorder="1" applyAlignment="1">
      <alignment horizontal="center" vertical="center"/>
    </xf>
    <xf numFmtId="177" fontId="142" fillId="0" borderId="356" xfId="16" applyNumberFormat="1" applyFont="1" applyFill="1" applyBorder="1" applyAlignment="1">
      <alignment horizontal="center" vertical="center"/>
    </xf>
    <xf numFmtId="177" fontId="142" fillId="0" borderId="357" xfId="16" applyNumberFormat="1" applyFont="1" applyFill="1" applyBorder="1" applyAlignment="1">
      <alignment horizontal="center" vertical="center"/>
    </xf>
    <xf numFmtId="177" fontId="142" fillId="26" borderId="358" xfId="16" applyNumberFormat="1" applyFont="1" applyFill="1" applyBorder="1" applyAlignment="1">
      <alignment horizontal="right" vertical="center"/>
    </xf>
    <xf numFmtId="177" fontId="142" fillId="0" borderId="363" xfId="16" applyNumberFormat="1" applyFont="1" applyFill="1" applyBorder="1" applyAlignment="1">
      <alignment horizontal="center" vertical="center"/>
    </xf>
    <xf numFmtId="3" fontId="120" fillId="0" borderId="304" xfId="16" applyNumberFormat="1" applyFont="1" applyFill="1" applyBorder="1" applyAlignment="1">
      <alignment horizontal="right" vertical="center"/>
    </xf>
    <xf numFmtId="3" fontId="120" fillId="8" borderId="304" xfId="16" applyNumberFormat="1" applyFont="1" applyFill="1" applyBorder="1" applyAlignment="1">
      <alignment horizontal="right" vertical="center"/>
    </xf>
    <xf numFmtId="3" fontId="120" fillId="8" borderId="330" xfId="16" applyNumberFormat="1" applyFont="1" applyFill="1" applyBorder="1" applyAlignment="1">
      <alignment horizontal="right" vertical="center"/>
    </xf>
    <xf numFmtId="3" fontId="120" fillId="0" borderId="132" xfId="16" applyNumberFormat="1" applyFont="1" applyFill="1" applyBorder="1" applyAlignment="1">
      <alignment horizontal="right" vertical="center"/>
    </xf>
    <xf numFmtId="3" fontId="120" fillId="8" borderId="132" xfId="16" applyNumberFormat="1" applyFont="1" applyFill="1" applyBorder="1" applyAlignment="1">
      <alignment horizontal="right" vertical="center"/>
    </xf>
    <xf numFmtId="3" fontId="120" fillId="0" borderId="277" xfId="16" applyNumberFormat="1" applyFont="1" applyFill="1" applyBorder="1" applyAlignment="1">
      <alignment horizontal="right" vertical="center"/>
    </xf>
    <xf numFmtId="3" fontId="120" fillId="0" borderId="330" xfId="16" applyNumberFormat="1" applyFont="1" applyFill="1" applyBorder="1" applyAlignment="1">
      <alignment horizontal="right" vertical="center"/>
    </xf>
    <xf numFmtId="3" fontId="173" fillId="8" borderId="408" xfId="16" applyNumberFormat="1" applyFont="1" applyFill="1" applyBorder="1" applyAlignment="1">
      <alignment horizontal="right" vertical="center"/>
    </xf>
    <xf numFmtId="3" fontId="173" fillId="8" borderId="146" xfId="16" applyNumberFormat="1" applyFont="1" applyFill="1" applyBorder="1" applyAlignment="1">
      <alignment horizontal="right" vertical="center"/>
    </xf>
    <xf numFmtId="3" fontId="173" fillId="0" borderId="119" xfId="16" applyNumberFormat="1" applyFont="1" applyFill="1" applyBorder="1" applyAlignment="1">
      <alignment horizontal="right" vertical="center"/>
    </xf>
    <xf numFmtId="3" fontId="173" fillId="0" borderId="146" xfId="16" applyNumberFormat="1" applyFont="1" applyFill="1" applyBorder="1" applyAlignment="1">
      <alignment horizontal="right" vertical="center"/>
    </xf>
    <xf numFmtId="3" fontId="142" fillId="8" borderId="119" xfId="16" applyNumberFormat="1" applyFont="1" applyFill="1" applyBorder="1" applyAlignment="1">
      <alignment horizontal="right" vertical="center"/>
    </xf>
    <xf numFmtId="3" fontId="173" fillId="8" borderId="119" xfId="16" applyNumberFormat="1" applyFont="1" applyFill="1" applyBorder="1" applyAlignment="1">
      <alignment horizontal="right" vertical="center"/>
    </xf>
    <xf numFmtId="3" fontId="173" fillId="8" borderId="373" xfId="16" applyNumberFormat="1" applyFont="1" applyFill="1" applyBorder="1" applyAlignment="1">
      <alignment horizontal="right" vertical="center"/>
    </xf>
    <xf numFmtId="3" fontId="120" fillId="0" borderId="119" xfId="16" applyNumberFormat="1" applyFont="1" applyFill="1" applyBorder="1" applyAlignment="1">
      <alignment horizontal="right" vertical="center"/>
    </xf>
    <xf numFmtId="3" fontId="120" fillId="8" borderId="119" xfId="16" applyNumberFormat="1" applyFont="1" applyFill="1" applyBorder="1" applyAlignment="1">
      <alignment horizontal="right" vertical="center"/>
    </xf>
    <xf numFmtId="38" fontId="120" fillId="0" borderId="308" xfId="17" applyFont="1" applyFill="1" applyBorder="1" applyAlignment="1">
      <alignment horizontal="right" vertical="center"/>
    </xf>
    <xf numFmtId="38" fontId="120" fillId="8" borderId="334" xfId="17" applyFont="1" applyFill="1" applyBorder="1" applyAlignment="1">
      <alignment horizontal="right" vertical="center"/>
    </xf>
    <xf numFmtId="38" fontId="154" fillId="8" borderId="412" xfId="17" applyFont="1" applyFill="1" applyBorder="1" applyAlignment="1">
      <alignment horizontal="right" vertical="center"/>
    </xf>
    <xf numFmtId="38" fontId="154" fillId="8" borderId="133" xfId="17" applyFont="1" applyFill="1" applyBorder="1" applyAlignment="1">
      <alignment horizontal="right" vertical="center"/>
    </xf>
    <xf numFmtId="38" fontId="154" fillId="0" borderId="281" xfId="17" applyFont="1" applyFill="1" applyBorder="1" applyAlignment="1">
      <alignment horizontal="right" vertical="center"/>
    </xf>
    <xf numFmtId="38" fontId="154" fillId="8" borderId="147" xfId="17" applyFont="1" applyFill="1" applyBorder="1" applyAlignment="1">
      <alignment horizontal="right" vertical="center"/>
    </xf>
    <xf numFmtId="38" fontId="154" fillId="0" borderId="121" xfId="17" applyFont="1" applyFill="1" applyBorder="1" applyAlignment="1">
      <alignment horizontal="right" vertical="center"/>
    </xf>
    <xf numFmtId="38" fontId="154" fillId="0" borderId="147" xfId="17" applyFont="1" applyFill="1" applyBorder="1" applyAlignment="1">
      <alignment horizontal="right" vertical="center"/>
    </xf>
    <xf numFmtId="38" fontId="154" fillId="8" borderId="121" xfId="17" applyFont="1" applyFill="1" applyBorder="1" applyAlignment="1">
      <alignment horizontal="right" vertical="center"/>
    </xf>
    <xf numFmtId="38" fontId="154" fillId="0" borderId="377" xfId="17" applyFont="1" applyFill="1" applyBorder="1" applyAlignment="1">
      <alignment horizontal="right" vertical="center"/>
    </xf>
    <xf numFmtId="38" fontId="154" fillId="8" borderId="377" xfId="17" applyFont="1" applyFill="1" applyBorder="1" applyAlignment="1">
      <alignment horizontal="right" vertical="center"/>
    </xf>
    <xf numFmtId="38" fontId="120" fillId="0" borderId="121" xfId="17" applyFont="1" applyFill="1" applyBorder="1" applyAlignment="1">
      <alignment horizontal="right" vertical="center"/>
    </xf>
    <xf numFmtId="38" fontId="120" fillId="8" borderId="121" xfId="17" applyFont="1" applyFill="1" applyBorder="1" applyAlignment="1">
      <alignment horizontal="right" vertical="center"/>
    </xf>
    <xf numFmtId="38" fontId="158" fillId="8" borderId="121" xfId="17" applyFont="1" applyFill="1" applyBorder="1" applyAlignment="1">
      <alignment horizontal="right" vertical="center"/>
    </xf>
    <xf numFmtId="180" fontId="120" fillId="20" borderId="335" xfId="18" applyNumberFormat="1" applyFont="1" applyFill="1" applyBorder="1" applyAlignment="1">
      <alignment horizontal="right" vertical="center"/>
    </xf>
    <xf numFmtId="180" fontId="120" fillId="0" borderId="282" xfId="18" applyNumberFormat="1" applyFont="1" applyFill="1" applyBorder="1" applyAlignment="1">
      <alignment horizontal="right" vertical="center"/>
    </xf>
    <xf numFmtId="180" fontId="120" fillId="0" borderId="335" xfId="18" applyNumberFormat="1" applyFont="1" applyFill="1" applyBorder="1" applyAlignment="1">
      <alignment horizontal="right" vertical="center"/>
    </xf>
    <xf numFmtId="180" fontId="120" fillId="20" borderId="148" xfId="18" applyNumberFormat="1" applyFont="1" applyFill="1" applyBorder="1" applyAlignment="1">
      <alignment horizontal="right" vertical="center"/>
    </xf>
    <xf numFmtId="180" fontId="173" fillId="20" borderId="413" xfId="18" applyNumberFormat="1" applyFont="1" applyFill="1" applyBorder="1" applyAlignment="1">
      <alignment horizontal="right" vertical="center"/>
    </xf>
    <xf numFmtId="183" fontId="173" fillId="20" borderId="413" xfId="17" applyNumberFormat="1" applyFont="1" applyFill="1" applyBorder="1" applyAlignment="1">
      <alignment horizontal="right" vertical="center"/>
    </xf>
    <xf numFmtId="183" fontId="173" fillId="20" borderId="134" xfId="17" applyNumberFormat="1" applyFont="1" applyFill="1" applyBorder="1" applyAlignment="1">
      <alignment horizontal="right" vertical="center"/>
    </xf>
    <xf numFmtId="183" fontId="173" fillId="0" borderId="282" xfId="17" applyNumberFormat="1" applyFont="1" applyFill="1" applyBorder="1" applyAlignment="1">
      <alignment horizontal="right" vertical="center"/>
    </xf>
    <xf numFmtId="180" fontId="173" fillId="20" borderId="148" xfId="18" applyNumberFormat="1" applyFont="1" applyFill="1" applyBorder="1" applyAlignment="1">
      <alignment horizontal="right" vertical="center"/>
    </xf>
    <xf numFmtId="183" fontId="173" fillId="20" borderId="148" xfId="17" applyNumberFormat="1" applyFont="1" applyFill="1" applyBorder="1" applyAlignment="1">
      <alignment horizontal="right" vertical="center"/>
    </xf>
    <xf numFmtId="180" fontId="173" fillId="0" borderId="122" xfId="18" applyNumberFormat="1" applyFont="1" applyFill="1" applyBorder="1" applyAlignment="1">
      <alignment horizontal="right" vertical="center"/>
    </xf>
    <xf numFmtId="183" fontId="173" fillId="0" borderId="122" xfId="17" applyNumberFormat="1" applyFont="1" applyFill="1" applyBorder="1" applyAlignment="1">
      <alignment horizontal="right" vertical="center"/>
    </xf>
    <xf numFmtId="180" fontId="173" fillId="0" borderId="148" xfId="18" applyNumberFormat="1" applyFont="1" applyFill="1" applyBorder="1" applyAlignment="1">
      <alignment horizontal="right" vertical="center"/>
    </xf>
    <xf numFmtId="183" fontId="173" fillId="0" borderId="148" xfId="17" applyNumberFormat="1" applyFont="1" applyFill="1" applyBorder="1" applyAlignment="1">
      <alignment horizontal="right" vertical="center"/>
    </xf>
    <xf numFmtId="180" fontId="173" fillId="20" borderId="122" xfId="18" applyNumberFormat="1" applyFont="1" applyFill="1" applyBorder="1" applyAlignment="1">
      <alignment horizontal="right" vertical="center"/>
    </xf>
    <xf numFmtId="183" fontId="173" fillId="20" borderId="122" xfId="17" applyNumberFormat="1" applyFont="1" applyFill="1" applyBorder="1" applyAlignment="1">
      <alignment horizontal="right" vertical="center"/>
    </xf>
    <xf numFmtId="183" fontId="173" fillId="0" borderId="378" xfId="17" applyNumberFormat="1" applyFont="1" applyFill="1" applyBorder="1" applyAlignment="1">
      <alignment horizontal="right" vertical="center"/>
    </xf>
    <xf numFmtId="180" fontId="173" fillId="20" borderId="378" xfId="18" applyNumberFormat="1" applyFont="1" applyFill="1" applyBorder="1" applyAlignment="1">
      <alignment horizontal="right" vertical="center"/>
    </xf>
    <xf numFmtId="183" fontId="173" fillId="20" borderId="378" xfId="17" applyNumberFormat="1" applyFont="1" applyFill="1" applyBorder="1" applyAlignment="1">
      <alignment horizontal="right" vertical="center"/>
    </xf>
    <xf numFmtId="180" fontId="142" fillId="0" borderId="134" xfId="18" applyNumberFormat="1" applyFont="1" applyFill="1" applyBorder="1" applyAlignment="1">
      <alignment horizontal="right" vertical="center"/>
    </xf>
    <xf numFmtId="180" fontId="120" fillId="0" borderId="122" xfId="18" applyNumberFormat="1" applyFont="1" applyFill="1" applyBorder="1" applyAlignment="1">
      <alignment horizontal="right" vertical="center"/>
    </xf>
    <xf numFmtId="180" fontId="120" fillId="0" borderId="378" xfId="18" applyNumberFormat="1" applyFont="1" applyFill="1" applyBorder="1" applyAlignment="1">
      <alignment horizontal="right" vertical="center"/>
    </xf>
    <xf numFmtId="180" fontId="120" fillId="20" borderId="122" xfId="18" applyNumberFormat="1" applyFont="1" applyFill="1" applyBorder="1" applyAlignment="1">
      <alignment horizontal="right" vertical="center"/>
    </xf>
    <xf numFmtId="180" fontId="142" fillId="20" borderId="134" xfId="18" applyNumberFormat="1" applyFont="1" applyFill="1" applyBorder="1" applyAlignment="1">
      <alignment horizontal="right" vertical="center"/>
    </xf>
    <xf numFmtId="180" fontId="120" fillId="0" borderId="148" xfId="18" applyNumberFormat="1" applyFont="1" applyFill="1" applyBorder="1" applyAlignment="1">
      <alignment horizontal="right" vertical="center"/>
    </xf>
    <xf numFmtId="183" fontId="158" fillId="20" borderId="335" xfId="17" applyNumberFormat="1" applyFont="1" applyFill="1" applyBorder="1" applyAlignment="1">
      <alignment horizontal="right" vertical="center"/>
    </xf>
    <xf numFmtId="183" fontId="158" fillId="20" borderId="122" xfId="17" applyNumberFormat="1" applyFont="1" applyFill="1" applyBorder="1" applyAlignment="1">
      <alignment horizontal="right" vertical="center"/>
    </xf>
    <xf numFmtId="183" fontId="158" fillId="20" borderId="101" xfId="17" applyNumberFormat="1" applyFont="1" applyFill="1" applyBorder="1" applyAlignment="1">
      <alignment horizontal="right" vertical="center"/>
    </xf>
    <xf numFmtId="183" fontId="158" fillId="0" borderId="101" xfId="17" applyNumberFormat="1" applyFont="1" applyFill="1" applyBorder="1" applyAlignment="1">
      <alignment horizontal="right" vertical="center"/>
    </xf>
    <xf numFmtId="183" fontId="158" fillId="0" borderId="335" xfId="17" applyNumberFormat="1" applyFont="1" applyFill="1" applyBorder="1" applyAlignment="1">
      <alignment horizontal="right" vertical="center"/>
    </xf>
    <xf numFmtId="38" fontId="120" fillId="0" borderId="186" xfId="17" applyFont="1" applyFill="1" applyBorder="1" applyAlignment="1">
      <alignment horizontal="right" vertical="center"/>
    </xf>
    <xf numFmtId="38" fontId="154" fillId="8" borderId="416" xfId="17" applyFont="1" applyFill="1" applyBorder="1" applyAlignment="1">
      <alignment horizontal="right" vertical="center"/>
    </xf>
    <xf numFmtId="38" fontId="154" fillId="0" borderId="310" xfId="17" applyFont="1" applyFill="1" applyBorder="1" applyAlignment="1">
      <alignment horizontal="right" vertical="center"/>
    </xf>
    <xf numFmtId="38" fontId="154" fillId="8" borderId="310" xfId="17" applyFont="1" applyFill="1" applyBorder="1" applyAlignment="1">
      <alignment horizontal="right" vertical="center"/>
    </xf>
    <xf numFmtId="38" fontId="154" fillId="8" borderId="338" xfId="17" applyFont="1" applyFill="1" applyBorder="1" applyAlignment="1">
      <alignment horizontal="right" vertical="center"/>
    </xf>
    <xf numFmtId="38" fontId="154" fillId="0" borderId="186" xfId="17" applyFont="1" applyFill="1" applyBorder="1" applyAlignment="1">
      <alignment horizontal="right" vertical="center"/>
    </xf>
    <xf numFmtId="38" fontId="154" fillId="8" borderId="186" xfId="17" applyFont="1" applyFill="1" applyBorder="1" applyAlignment="1">
      <alignment horizontal="right" vertical="center"/>
    </xf>
    <xf numFmtId="38" fontId="154" fillId="0" borderId="285" xfId="17" applyFont="1" applyFill="1" applyBorder="1" applyAlignment="1">
      <alignment horizontal="right" vertical="center"/>
    </xf>
    <xf numFmtId="38" fontId="154" fillId="8" borderId="285" xfId="17" applyFont="1" applyFill="1" applyBorder="1" applyAlignment="1">
      <alignment horizontal="right" vertical="center"/>
    </xf>
    <xf numFmtId="38" fontId="154" fillId="0" borderId="338" xfId="17" applyFont="1" applyFill="1" applyBorder="1" applyAlignment="1">
      <alignment horizontal="right" vertical="center"/>
    </xf>
    <xf numFmtId="38" fontId="154" fillId="8" borderId="189" xfId="17" applyFont="1" applyFill="1" applyBorder="1" applyAlignment="1">
      <alignment horizontal="right" vertical="center"/>
    </xf>
    <xf numFmtId="38" fontId="154" fillId="0" borderId="183" xfId="17" applyFont="1" applyFill="1" applyBorder="1" applyAlignment="1">
      <alignment horizontal="right" vertical="center"/>
    </xf>
    <xf numFmtId="38" fontId="154" fillId="0" borderId="189" xfId="17" applyFont="1" applyFill="1" applyBorder="1" applyAlignment="1">
      <alignment horizontal="right" vertical="center"/>
    </xf>
    <xf numFmtId="38" fontId="154" fillId="8" borderId="183" xfId="17" applyFont="1" applyFill="1" applyBorder="1" applyAlignment="1">
      <alignment horizontal="right" vertical="center"/>
    </xf>
    <xf numFmtId="38" fontId="154" fillId="0" borderId="381" xfId="17" applyFont="1" applyFill="1" applyBorder="1" applyAlignment="1">
      <alignment horizontal="right" vertical="center"/>
    </xf>
    <xf numFmtId="38" fontId="154" fillId="8" borderId="381" xfId="17" applyFont="1" applyFill="1" applyBorder="1" applyAlignment="1">
      <alignment horizontal="right" vertical="center"/>
    </xf>
    <xf numFmtId="38" fontId="142" fillId="8" borderId="186" xfId="17" applyFont="1" applyFill="1" applyBorder="1" applyAlignment="1">
      <alignment horizontal="right" vertical="center"/>
    </xf>
    <xf numFmtId="38" fontId="154" fillId="21" borderId="183" xfId="17" applyFont="1" applyFill="1" applyBorder="1" applyAlignment="1">
      <alignment horizontal="right" vertical="center"/>
    </xf>
    <xf numFmtId="38" fontId="154" fillId="21" borderId="310" xfId="17" applyFont="1" applyFill="1" applyBorder="1" applyAlignment="1">
      <alignment horizontal="right" vertical="center"/>
    </xf>
    <xf numFmtId="38" fontId="126" fillId="8" borderId="186" xfId="17" applyFont="1" applyFill="1" applyBorder="1" applyAlignment="1">
      <alignment horizontal="right" vertical="center"/>
    </xf>
    <xf numFmtId="38" fontId="126" fillId="8" borderId="183" xfId="17" applyFont="1" applyFill="1" applyBorder="1" applyAlignment="1">
      <alignment horizontal="right" vertical="center"/>
    </xf>
    <xf numFmtId="38" fontId="154" fillId="21" borderId="174" xfId="17" applyFont="1" applyFill="1" applyBorder="1" applyAlignment="1" applyProtection="1">
      <alignment vertical="center"/>
    </xf>
    <xf numFmtId="38" fontId="154" fillId="21" borderId="175" xfId="17" applyFont="1" applyFill="1" applyBorder="1" applyAlignment="1" applyProtection="1">
      <alignment vertical="center"/>
    </xf>
    <xf numFmtId="38" fontId="154" fillId="21" borderId="176" xfId="17" applyFont="1" applyFill="1" applyBorder="1" applyAlignment="1" applyProtection="1">
      <alignment vertical="center"/>
    </xf>
    <xf numFmtId="38" fontId="154" fillId="8" borderId="288" xfId="17" applyFont="1" applyFill="1" applyBorder="1" applyAlignment="1">
      <alignment vertical="center"/>
    </xf>
    <xf numFmtId="38" fontId="154" fillId="21" borderId="313" xfId="17" applyFont="1" applyFill="1" applyBorder="1" applyAlignment="1">
      <alignment vertical="center"/>
    </xf>
    <xf numFmtId="38" fontId="154" fillId="8" borderId="313" xfId="17" applyFont="1" applyFill="1" applyBorder="1" applyAlignment="1">
      <alignment vertical="center"/>
    </xf>
    <xf numFmtId="38" fontId="154" fillId="0" borderId="313" xfId="17" applyFont="1" applyFill="1" applyBorder="1" applyAlignment="1">
      <alignment vertical="center"/>
    </xf>
    <xf numFmtId="38" fontId="154" fillId="8" borderId="341" xfId="17" applyFont="1" applyFill="1" applyBorder="1" applyAlignment="1">
      <alignment vertical="center"/>
    </xf>
    <xf numFmtId="38" fontId="154" fillId="0" borderId="177" xfId="17" applyFont="1" applyFill="1" applyBorder="1" applyAlignment="1">
      <alignment vertical="center"/>
    </xf>
    <xf numFmtId="38" fontId="154" fillId="8" borderId="177" xfId="17" applyFont="1" applyFill="1" applyBorder="1" applyAlignment="1">
      <alignment vertical="center"/>
    </xf>
    <xf numFmtId="38" fontId="154" fillId="0" borderId="288" xfId="17" applyFont="1" applyFill="1" applyBorder="1" applyAlignment="1">
      <alignment vertical="center"/>
    </xf>
    <xf numFmtId="38" fontId="154" fillId="0" borderId="341" xfId="17" applyFont="1" applyFill="1" applyBorder="1" applyAlignment="1">
      <alignment vertical="center"/>
    </xf>
    <xf numFmtId="38" fontId="154" fillId="0" borderId="384" xfId="17" applyFont="1" applyFill="1" applyBorder="1" applyAlignment="1">
      <alignment vertical="center"/>
    </xf>
    <xf numFmtId="38" fontId="154" fillId="24" borderId="289" xfId="17" applyFont="1" applyFill="1" applyBorder="1" applyAlignment="1">
      <alignment vertical="center"/>
    </xf>
    <xf numFmtId="38" fontId="154" fillId="27" borderId="289" xfId="17" applyFont="1" applyFill="1" applyBorder="1" applyAlignment="1">
      <alignment vertical="center"/>
    </xf>
    <xf numFmtId="38" fontId="154" fillId="15" borderId="289" xfId="17" applyFont="1" applyFill="1" applyBorder="1" applyAlignment="1" applyProtection="1">
      <alignment vertical="center"/>
      <protection locked="0"/>
    </xf>
    <xf numFmtId="38" fontId="154" fillId="15" borderId="290" xfId="17" applyFont="1" applyFill="1" applyBorder="1" applyAlignment="1" applyProtection="1">
      <alignment vertical="center"/>
      <protection locked="0"/>
    </xf>
    <xf numFmtId="38" fontId="154" fillId="21" borderId="314" xfId="17" applyFont="1" applyFill="1" applyBorder="1" applyAlignment="1">
      <alignment vertical="center"/>
    </xf>
    <xf numFmtId="38" fontId="154" fillId="21" borderId="314" xfId="17" applyFont="1" applyFill="1" applyBorder="1" applyAlignment="1" applyProtection="1">
      <alignment vertical="center"/>
      <protection locked="0"/>
    </xf>
    <xf numFmtId="38" fontId="154" fillId="21" borderId="315" xfId="17" applyFont="1" applyFill="1" applyBorder="1" applyAlignment="1" applyProtection="1">
      <alignment vertical="center"/>
      <protection locked="0"/>
    </xf>
    <xf numFmtId="38" fontId="154" fillId="24" borderId="314" xfId="17" applyFont="1" applyFill="1" applyBorder="1" applyAlignment="1">
      <alignment vertical="center"/>
    </xf>
    <xf numFmtId="38" fontId="154" fillId="27" borderId="314" xfId="17" applyFont="1" applyFill="1" applyBorder="1" applyAlignment="1">
      <alignment vertical="center"/>
    </xf>
    <xf numFmtId="38" fontId="154" fillId="15" borderId="314" xfId="17" applyFont="1" applyFill="1" applyBorder="1" applyAlignment="1" applyProtection="1">
      <alignment vertical="center"/>
      <protection locked="0"/>
    </xf>
    <xf numFmtId="38" fontId="154" fillId="15" borderId="315" xfId="17" applyFont="1" applyFill="1" applyBorder="1" applyAlignment="1" applyProtection="1">
      <alignment vertical="center"/>
      <protection locked="0"/>
    </xf>
    <xf numFmtId="38" fontId="154" fillId="0" borderId="314" xfId="17" applyFont="1" applyFill="1" applyBorder="1" applyAlignment="1">
      <alignment vertical="center"/>
    </xf>
    <xf numFmtId="38" fontId="154" fillId="0" borderId="314" xfId="17" applyFont="1" applyFill="1" applyBorder="1" applyAlignment="1" applyProtection="1">
      <alignment vertical="center"/>
      <protection locked="0"/>
    </xf>
    <xf numFmtId="38" fontId="154" fillId="0" borderId="315" xfId="17" applyFont="1" applyFill="1" applyBorder="1" applyAlignment="1" applyProtection="1">
      <alignment vertical="center"/>
      <protection locked="0"/>
    </xf>
    <xf numFmtId="38" fontId="154" fillId="24" borderId="342" xfId="17" applyFont="1" applyFill="1" applyBorder="1" applyAlignment="1">
      <alignment vertical="center"/>
    </xf>
    <xf numFmtId="38" fontId="154" fillId="27" borderId="342" xfId="17" applyFont="1" applyFill="1" applyBorder="1" applyAlignment="1">
      <alignment vertical="center"/>
    </xf>
    <xf numFmtId="38" fontId="154" fillId="15" borderId="342" xfId="17" applyFont="1" applyFill="1" applyBorder="1" applyAlignment="1" applyProtection="1">
      <alignment vertical="center"/>
      <protection locked="0"/>
    </xf>
    <xf numFmtId="38" fontId="154" fillId="15" borderId="343" xfId="17" applyFont="1" applyFill="1" applyBorder="1" applyAlignment="1" applyProtection="1">
      <alignment vertical="center"/>
      <protection locked="0"/>
    </xf>
    <xf numFmtId="38" fontId="154" fillId="0" borderId="178" xfId="17" applyFont="1" applyFill="1" applyBorder="1" applyAlignment="1">
      <alignment vertical="center"/>
    </xf>
    <xf numFmtId="38" fontId="154" fillId="0" borderId="178" xfId="17" applyFont="1" applyFill="1" applyBorder="1" applyAlignment="1" applyProtection="1">
      <alignment vertical="center"/>
    </xf>
    <xf numFmtId="38" fontId="154" fillId="0" borderId="179" xfId="17" applyFont="1" applyFill="1" applyBorder="1" applyAlignment="1" applyProtection="1">
      <alignment vertical="center"/>
    </xf>
    <xf numFmtId="38" fontId="154" fillId="0" borderId="178" xfId="17" applyFont="1" applyFill="1" applyBorder="1" applyAlignment="1" applyProtection="1">
      <alignment vertical="center"/>
      <protection locked="0"/>
    </xf>
    <xf numFmtId="38" fontId="154" fillId="0" borderId="179" xfId="17" applyFont="1" applyFill="1" applyBorder="1" applyAlignment="1" applyProtection="1">
      <alignment vertical="center"/>
      <protection locked="0"/>
    </xf>
    <xf numFmtId="38" fontId="154" fillId="24" borderId="178" xfId="17" applyFont="1" applyFill="1" applyBorder="1" applyAlignment="1">
      <alignment vertical="center"/>
    </xf>
    <xf numFmtId="38" fontId="154" fillId="27" borderId="178" xfId="17" applyFont="1" applyFill="1" applyBorder="1" applyAlignment="1">
      <alignment vertical="center"/>
    </xf>
    <xf numFmtId="38" fontId="154" fillId="15" borderId="178" xfId="17" applyFont="1" applyFill="1" applyBorder="1" applyAlignment="1" applyProtection="1">
      <alignment vertical="center"/>
      <protection locked="0"/>
    </xf>
    <xf numFmtId="38" fontId="154" fillId="15" borderId="179" xfId="17" applyFont="1" applyFill="1" applyBorder="1" applyAlignment="1" applyProtection="1">
      <alignment vertical="center"/>
      <protection locked="0"/>
    </xf>
    <xf numFmtId="38" fontId="154" fillId="0" borderId="289" xfId="17" applyFont="1" applyFill="1" applyBorder="1" applyAlignment="1">
      <alignment vertical="center"/>
    </xf>
    <xf numFmtId="38" fontId="154" fillId="0" borderId="289" xfId="17" applyFont="1" applyFill="1" applyBorder="1" applyAlignment="1" applyProtection="1">
      <alignment vertical="center"/>
      <protection locked="0"/>
    </xf>
    <xf numFmtId="38" fontId="154" fillId="0" borderId="290" xfId="17" applyFont="1" applyFill="1" applyBorder="1" applyAlignment="1" applyProtection="1">
      <alignment vertical="center"/>
      <protection locked="0"/>
    </xf>
    <xf numFmtId="38" fontId="154" fillId="0" borderId="342" xfId="17" applyFont="1" applyFill="1" applyBorder="1" applyAlignment="1">
      <alignment vertical="center"/>
    </xf>
    <xf numFmtId="38" fontId="154" fillId="0" borderId="342" xfId="17" applyFont="1" applyFill="1" applyBorder="1" applyAlignment="1" applyProtection="1">
      <alignment vertical="center"/>
      <protection locked="0"/>
    </xf>
    <xf numFmtId="38" fontId="154" fillId="0" borderId="343" xfId="17" applyFont="1" applyFill="1" applyBorder="1" applyAlignment="1" applyProtection="1">
      <alignment vertical="center"/>
      <protection locked="0"/>
    </xf>
    <xf numFmtId="38" fontId="154" fillId="0" borderId="385" xfId="17" applyFont="1" applyFill="1" applyBorder="1" applyAlignment="1">
      <alignment vertical="center"/>
    </xf>
    <xf numFmtId="38" fontId="154" fillId="0" borderId="385" xfId="17" applyFont="1" applyFill="1" applyBorder="1" applyAlignment="1" applyProtection="1">
      <alignment vertical="center"/>
      <protection locked="0"/>
    </xf>
    <xf numFmtId="38" fontId="154" fillId="0" borderId="386" xfId="17" applyFont="1" applyFill="1" applyBorder="1" applyAlignment="1" applyProtection="1">
      <alignment vertical="center"/>
      <protection locked="0"/>
    </xf>
    <xf numFmtId="38" fontId="154" fillId="8" borderId="419" xfId="17" applyFont="1" applyFill="1" applyBorder="1" applyAlignment="1">
      <alignment vertical="center"/>
    </xf>
    <xf numFmtId="38" fontId="154" fillId="24" borderId="420" xfId="17" applyFont="1" applyFill="1" applyBorder="1" applyAlignment="1">
      <alignment vertical="center"/>
    </xf>
    <xf numFmtId="38" fontId="154" fillId="27" borderId="420" xfId="17" applyFont="1" applyFill="1" applyBorder="1" applyAlignment="1">
      <alignment vertical="center"/>
    </xf>
    <xf numFmtId="38" fontId="154" fillId="15" borderId="420" xfId="17" applyFont="1" applyFill="1" applyBorder="1" applyAlignment="1" applyProtection="1">
      <alignment vertical="center"/>
      <protection locked="0"/>
    </xf>
    <xf numFmtId="38" fontId="154" fillId="15" borderId="421" xfId="17" applyFont="1" applyFill="1" applyBorder="1" applyAlignment="1" applyProtection="1">
      <alignment vertical="center"/>
      <protection locked="0"/>
    </xf>
    <xf numFmtId="38" fontId="154" fillId="8" borderId="180" xfId="17" applyFont="1" applyFill="1" applyBorder="1" applyAlignment="1">
      <alignment vertical="center"/>
    </xf>
    <xf numFmtId="38" fontId="154" fillId="24" borderId="181" xfId="17" applyFont="1" applyFill="1" applyBorder="1" applyAlignment="1">
      <alignment vertical="center"/>
    </xf>
    <xf numFmtId="38" fontId="154" fillId="27" borderId="181" xfId="17" applyFont="1" applyFill="1" applyBorder="1" applyAlignment="1">
      <alignment vertical="center"/>
    </xf>
    <xf numFmtId="38" fontId="154" fillId="15" borderId="181" xfId="17" applyFont="1" applyFill="1" applyBorder="1" applyAlignment="1" applyProtection="1">
      <alignment vertical="center"/>
      <protection locked="0"/>
    </xf>
    <xf numFmtId="38" fontId="154" fillId="15" borderId="182" xfId="17" applyFont="1" applyFill="1" applyBorder="1" applyAlignment="1" applyProtection="1">
      <alignment vertical="center"/>
      <protection locked="0"/>
    </xf>
    <xf numFmtId="38" fontId="154" fillId="0" borderId="174" xfId="17" applyFont="1" applyFill="1" applyBorder="1" applyAlignment="1">
      <alignment vertical="center"/>
    </xf>
    <xf numFmtId="38" fontId="154" fillId="0" borderId="175" xfId="17" applyFont="1" applyFill="1" applyBorder="1" applyAlignment="1">
      <alignment vertical="center"/>
    </xf>
    <xf numFmtId="38" fontId="154" fillId="0" borderId="175" xfId="17" applyFont="1" applyFill="1" applyBorder="1" applyAlignment="1" applyProtection="1">
      <alignment vertical="center"/>
    </xf>
    <xf numFmtId="38" fontId="154" fillId="0" borderId="176" xfId="17" applyFont="1" applyFill="1" applyBorder="1" applyAlignment="1" applyProtection="1">
      <alignment vertical="center"/>
    </xf>
    <xf numFmtId="38" fontId="154" fillId="0" borderId="180" xfId="17" applyFont="1" applyFill="1" applyBorder="1" applyAlignment="1">
      <alignment vertical="center"/>
    </xf>
    <xf numFmtId="38" fontId="154" fillId="0" borderId="181" xfId="17" applyFont="1" applyFill="1" applyBorder="1" applyAlignment="1">
      <alignment vertical="center"/>
    </xf>
    <xf numFmtId="38" fontId="154" fillId="0" borderId="181" xfId="17" applyFont="1" applyFill="1" applyBorder="1" applyAlignment="1" applyProtection="1">
      <alignment vertical="center"/>
      <protection locked="0"/>
    </xf>
    <xf numFmtId="38" fontId="154" fillId="0" borderId="182" xfId="17" applyFont="1" applyFill="1" applyBorder="1" applyAlignment="1" applyProtection="1">
      <alignment vertical="center"/>
      <protection locked="0"/>
    </xf>
    <xf numFmtId="38" fontId="154" fillId="8" borderId="174" xfId="17" applyFont="1" applyFill="1" applyBorder="1" applyAlignment="1">
      <alignment vertical="center"/>
    </xf>
    <xf numFmtId="38" fontId="154" fillId="24" borderId="175" xfId="17" applyFont="1" applyFill="1" applyBorder="1" applyAlignment="1">
      <alignment vertical="center"/>
    </xf>
    <xf numFmtId="38" fontId="154" fillId="27" borderId="175" xfId="17" applyFont="1" applyFill="1" applyBorder="1" applyAlignment="1">
      <alignment vertical="center"/>
    </xf>
    <xf numFmtId="38" fontId="154" fillId="15" borderId="175" xfId="17" applyFont="1" applyFill="1" applyBorder="1" applyAlignment="1" applyProtection="1">
      <alignment vertical="center"/>
      <protection locked="0"/>
    </xf>
    <xf numFmtId="38" fontId="154" fillId="15" borderId="176" xfId="17" applyFont="1" applyFill="1" applyBorder="1" applyAlignment="1" applyProtection="1">
      <alignment vertical="center"/>
      <protection locked="0"/>
    </xf>
    <xf numFmtId="38" fontId="154" fillId="0" borderId="175" xfId="17" applyFont="1" applyFill="1" applyBorder="1" applyAlignment="1" applyProtection="1">
      <alignment vertical="center"/>
      <protection locked="0"/>
    </xf>
    <xf numFmtId="38" fontId="154" fillId="0" borderId="176" xfId="17" applyFont="1" applyFill="1" applyBorder="1" applyAlignment="1" applyProtection="1">
      <alignment vertical="center"/>
      <protection locked="0"/>
    </xf>
    <xf numFmtId="38" fontId="154" fillId="0" borderId="181" xfId="17" applyFont="1" applyFill="1" applyBorder="1" applyAlignment="1" applyProtection="1">
      <alignment vertical="center"/>
    </xf>
    <xf numFmtId="38" fontId="154" fillId="0" borderId="182" xfId="17" applyFont="1" applyFill="1" applyBorder="1" applyAlignment="1" applyProtection="1">
      <alignment vertical="center"/>
    </xf>
    <xf numFmtId="38" fontId="154" fillId="8" borderId="384" xfId="17" applyFont="1" applyFill="1" applyBorder="1" applyAlignment="1">
      <alignment vertical="center"/>
    </xf>
    <xf numFmtId="38" fontId="154" fillId="24" borderId="385" xfId="17" applyFont="1" applyFill="1" applyBorder="1" applyAlignment="1">
      <alignment vertical="center"/>
    </xf>
    <xf numFmtId="38" fontId="154" fillId="27" borderId="385" xfId="17" applyFont="1" applyFill="1" applyBorder="1" applyAlignment="1">
      <alignment vertical="center"/>
    </xf>
    <xf numFmtId="38" fontId="154" fillId="15" borderId="385" xfId="17" applyFont="1" applyFill="1" applyBorder="1" applyAlignment="1" applyProtection="1">
      <alignment vertical="center"/>
      <protection locked="0"/>
    </xf>
    <xf numFmtId="38" fontId="154" fillId="15" borderId="386" xfId="17" applyFont="1" applyFill="1" applyBorder="1" applyAlignment="1" applyProtection="1">
      <alignment vertical="center"/>
      <protection locked="0"/>
    </xf>
    <xf numFmtId="38" fontId="154" fillId="0" borderId="174" xfId="17" applyFont="1" applyFill="1" applyBorder="1" applyAlignment="1">
      <alignment horizontal="right" vertical="center"/>
    </xf>
    <xf numFmtId="38" fontId="154" fillId="0" borderId="175" xfId="17" applyFont="1" applyFill="1" applyBorder="1" applyAlignment="1">
      <alignment horizontal="right" vertical="center"/>
    </xf>
    <xf numFmtId="38" fontId="154" fillId="0" borderId="175" xfId="17" applyFont="1" applyFill="1" applyBorder="1" applyAlignment="1" applyProtection="1">
      <alignment horizontal="right" vertical="center"/>
      <protection locked="0"/>
    </xf>
    <xf numFmtId="38" fontId="154" fillId="0" borderId="176" xfId="17" applyFont="1" applyFill="1" applyBorder="1" applyAlignment="1" applyProtection="1">
      <alignment horizontal="right" vertical="center"/>
      <protection locked="0"/>
    </xf>
    <xf numFmtId="38" fontId="154" fillId="8" borderId="177" xfId="17" applyFont="1" applyFill="1" applyBorder="1" applyAlignment="1">
      <alignment horizontal="right" vertical="center"/>
    </xf>
    <xf numFmtId="38" fontId="154" fillId="24" borderId="178" xfId="17" applyFont="1" applyFill="1" applyBorder="1" applyAlignment="1">
      <alignment horizontal="right" vertical="center"/>
    </xf>
    <xf numFmtId="38" fontId="154" fillId="27" borderId="178" xfId="17" applyFont="1" applyFill="1" applyBorder="1" applyAlignment="1">
      <alignment horizontal="right" vertical="center"/>
    </xf>
    <xf numFmtId="38" fontId="154" fillId="15" borderId="178" xfId="17" applyFont="1" applyFill="1" applyBorder="1" applyAlignment="1" applyProtection="1">
      <alignment horizontal="right" vertical="center"/>
      <protection locked="0"/>
    </xf>
    <xf numFmtId="38" fontId="154" fillId="15" borderId="179" xfId="17" applyFont="1" applyFill="1" applyBorder="1" applyAlignment="1" applyProtection="1">
      <alignment horizontal="right" vertical="center"/>
      <protection locked="0"/>
    </xf>
    <xf numFmtId="38" fontId="120" fillId="8" borderId="137" xfId="17" applyFont="1" applyFill="1" applyBorder="1" applyAlignment="1">
      <alignment vertical="center"/>
    </xf>
    <xf numFmtId="38" fontId="173" fillId="8" borderId="414" xfId="17" applyFont="1" applyFill="1" applyBorder="1" applyAlignment="1">
      <alignment vertical="center"/>
    </xf>
    <xf numFmtId="38" fontId="173" fillId="8" borderId="151" xfId="17" applyFont="1" applyFill="1" applyBorder="1" applyAlignment="1">
      <alignment vertical="center"/>
    </xf>
    <xf numFmtId="38" fontId="173" fillId="0" borderId="125" xfId="17" applyFont="1" applyFill="1" applyBorder="1" applyAlignment="1">
      <alignment vertical="center"/>
    </xf>
    <xf numFmtId="38" fontId="173" fillId="0" borderId="151" xfId="17" applyFont="1" applyFill="1" applyBorder="1" applyAlignment="1">
      <alignment vertical="center"/>
    </xf>
    <xf numFmtId="38" fontId="173" fillId="8" borderId="125" xfId="17" applyFont="1" applyFill="1" applyBorder="1" applyAlignment="1">
      <alignment vertical="center"/>
    </xf>
    <xf numFmtId="38" fontId="173" fillId="8" borderId="379" xfId="17" applyFont="1" applyFill="1" applyBorder="1" applyAlignment="1">
      <alignment vertical="center"/>
    </xf>
    <xf numFmtId="38" fontId="173" fillId="0" borderId="125" xfId="17" applyFont="1" applyFill="1" applyBorder="1" applyAlignment="1">
      <alignment horizontal="right" vertical="center"/>
    </xf>
    <xf numFmtId="38" fontId="173" fillId="8" borderId="137" xfId="17" applyFont="1" applyFill="1" applyBorder="1" applyAlignment="1">
      <alignment horizontal="right" vertical="center"/>
    </xf>
    <xf numFmtId="38" fontId="120" fillId="8" borderId="125" xfId="17" applyFont="1" applyFill="1" applyBorder="1" applyAlignment="1">
      <alignment vertical="center"/>
    </xf>
    <xf numFmtId="38" fontId="158" fillId="8" borderId="125" xfId="17" applyFont="1" applyFill="1" applyBorder="1" applyAlignment="1">
      <alignment vertical="center"/>
    </xf>
    <xf numFmtId="38" fontId="173" fillId="8" borderId="423" xfId="17" applyFont="1" applyFill="1" applyBorder="1" applyAlignment="1">
      <alignment vertical="center"/>
    </xf>
    <xf numFmtId="38" fontId="173" fillId="8" borderId="171" xfId="17" applyFont="1" applyFill="1" applyBorder="1" applyAlignment="1">
      <alignment vertical="center"/>
    </xf>
    <xf numFmtId="38" fontId="173" fillId="0" borderId="165" xfId="17" applyFont="1" applyFill="1" applyBorder="1" applyAlignment="1">
      <alignment vertical="center"/>
    </xf>
    <xf numFmtId="38" fontId="173" fillId="0" borderId="171" xfId="17" applyFont="1" applyFill="1" applyBorder="1" applyAlignment="1">
      <alignment vertical="center"/>
    </xf>
    <xf numFmtId="38" fontId="173" fillId="8" borderId="165" xfId="17" applyFont="1" applyFill="1" applyBorder="1" applyAlignment="1">
      <alignment vertical="center"/>
    </xf>
    <xf numFmtId="38" fontId="173" fillId="8" borderId="388" xfId="17" applyFont="1" applyFill="1" applyBorder="1" applyAlignment="1">
      <alignment vertical="center"/>
    </xf>
    <xf numFmtId="38" fontId="173" fillId="0" borderId="165" xfId="17" applyFont="1" applyFill="1" applyBorder="1" applyAlignment="1">
      <alignment horizontal="right" vertical="center"/>
    </xf>
    <xf numFmtId="38" fontId="173" fillId="8" borderId="168" xfId="17" applyFont="1" applyFill="1" applyBorder="1" applyAlignment="1">
      <alignment horizontal="right" vertical="center"/>
    </xf>
    <xf numFmtId="38" fontId="126" fillId="0" borderId="165" xfId="17" applyFont="1" applyFill="1" applyBorder="1" applyAlignment="1">
      <alignment vertical="center"/>
    </xf>
    <xf numFmtId="38" fontId="126" fillId="8" borderId="165" xfId="17" applyFont="1" applyFill="1" applyBorder="1" applyAlignment="1">
      <alignment vertical="center"/>
    </xf>
    <xf numFmtId="38" fontId="126" fillId="0" borderId="317" xfId="17" applyFont="1" applyFill="1" applyBorder="1" applyAlignment="1">
      <alignment vertical="center"/>
    </xf>
    <xf numFmtId="38" fontId="126" fillId="8" borderId="345" xfId="17" applyFont="1" applyFill="1" applyBorder="1" applyAlignment="1">
      <alignment vertical="center"/>
    </xf>
    <xf numFmtId="38" fontId="126" fillId="8" borderId="168" xfId="17" applyFont="1" applyFill="1" applyBorder="1" applyAlignment="1">
      <alignment vertical="center"/>
    </xf>
    <xf numFmtId="38" fontId="126" fillId="0" borderId="292" xfId="17" applyFont="1" applyFill="1" applyBorder="1" applyAlignment="1">
      <alignment vertical="center"/>
    </xf>
    <xf numFmtId="38" fontId="126" fillId="0" borderId="137" xfId="17" applyFont="1" applyFill="1" applyBorder="1" applyAlignment="1">
      <alignment vertical="center"/>
    </xf>
    <xf numFmtId="38" fontId="126" fillId="8" borderId="137" xfId="17" applyFont="1" applyFill="1" applyBorder="1" applyAlignment="1">
      <alignment vertical="center"/>
    </xf>
    <xf numFmtId="38" fontId="120" fillId="0" borderId="125" xfId="17" applyFont="1" applyFill="1" applyBorder="1" applyAlignment="1">
      <alignment vertical="center"/>
    </xf>
    <xf numFmtId="38" fontId="43" fillId="0" borderId="0" xfId="17" applyFont="1" applyFill="1" applyBorder="1" applyAlignment="1">
      <alignment vertical="center"/>
    </xf>
    <xf numFmtId="38" fontId="174" fillId="2" borderId="59" xfId="17" applyFont="1" applyFill="1" applyBorder="1" applyAlignment="1" applyProtection="1">
      <alignment horizontal="right" vertical="center"/>
    </xf>
    <xf numFmtId="38" fontId="174" fillId="2" borderId="50" xfId="17" applyFont="1" applyFill="1" applyBorder="1" applyAlignment="1" applyProtection="1">
      <alignment horizontal="right" vertical="center"/>
    </xf>
    <xf numFmtId="38" fontId="174" fillId="21" borderId="6" xfId="17" applyFont="1" applyFill="1" applyBorder="1" applyAlignment="1" applyProtection="1">
      <alignment horizontal="right" vertical="center"/>
    </xf>
    <xf numFmtId="38" fontId="174" fillId="21" borderId="1" xfId="17" applyFont="1" applyFill="1" applyBorder="1" applyAlignment="1" applyProtection="1">
      <alignment horizontal="right" vertical="center"/>
    </xf>
    <xf numFmtId="38" fontId="174" fillId="2" borderId="6" xfId="17" applyFont="1" applyFill="1" applyBorder="1" applyAlignment="1" applyProtection="1">
      <alignment horizontal="right" vertical="center"/>
    </xf>
    <xf numFmtId="38" fontId="174" fillId="2" borderId="1" xfId="17" applyFont="1" applyFill="1" applyBorder="1" applyAlignment="1" applyProtection="1">
      <alignment horizontal="right" vertical="center"/>
    </xf>
    <xf numFmtId="38" fontId="174" fillId="2" borderId="141" xfId="17" applyFont="1" applyFill="1" applyBorder="1" applyAlignment="1" applyProtection="1">
      <alignment horizontal="right" vertical="center"/>
    </xf>
    <xf numFmtId="38" fontId="174" fillId="2" borderId="75" xfId="17" applyFont="1" applyFill="1" applyBorder="1" applyAlignment="1" applyProtection="1">
      <alignment horizontal="right" vertical="center"/>
    </xf>
    <xf numFmtId="0" fontId="120" fillId="2" borderId="634" xfId="0" applyFont="1" applyFill="1" applyBorder="1" applyAlignment="1">
      <alignment horizontal="center" vertical="center" textRotation="255" wrapText="1"/>
    </xf>
    <xf numFmtId="38" fontId="174" fillId="2" borderId="553" xfId="17" applyFont="1" applyFill="1" applyBorder="1" applyAlignment="1" applyProtection="1">
      <alignment horizontal="right" vertical="center"/>
    </xf>
    <xf numFmtId="38" fontId="174" fillId="21" borderId="635" xfId="17" applyFont="1" applyFill="1" applyBorder="1" applyAlignment="1" applyProtection="1">
      <alignment horizontal="right" vertical="center"/>
    </xf>
    <xf numFmtId="38" fontId="174" fillId="2" borderId="635" xfId="17" applyFont="1" applyFill="1" applyBorder="1" applyAlignment="1" applyProtection="1">
      <alignment horizontal="right" vertical="center"/>
    </xf>
    <xf numFmtId="38" fontId="174" fillId="2" borderId="636" xfId="17" applyFont="1" applyFill="1" applyBorder="1" applyAlignment="1" applyProtection="1">
      <alignment horizontal="right" vertical="center"/>
    </xf>
    <xf numFmtId="10" fontId="174" fillId="29" borderId="58" xfId="0" applyNumberFormat="1" applyFont="1" applyFill="1" applyBorder="1" applyAlignment="1">
      <alignment horizontal="right" vertical="center"/>
    </xf>
    <xf numFmtId="10" fontId="174" fillId="21" borderId="58" xfId="18" applyNumberFormat="1" applyFont="1" applyFill="1" applyBorder="1" applyAlignment="1" applyProtection="1">
      <alignment horizontal="right" vertical="center"/>
    </xf>
    <xf numFmtId="10" fontId="174" fillId="29" borderId="509" xfId="0" applyNumberFormat="1" applyFont="1" applyFill="1" applyBorder="1" applyAlignment="1">
      <alignment horizontal="right" vertical="center"/>
    </xf>
    <xf numFmtId="9" fontId="174" fillId="29" borderId="48" xfId="0" applyNumberFormat="1" applyFont="1" applyFill="1" applyBorder="1" applyAlignment="1">
      <alignment horizontal="right" vertical="center"/>
    </xf>
    <xf numFmtId="183" fontId="150" fillId="23" borderId="51" xfId="17" applyNumberFormat="1" applyFont="1" applyFill="1" applyBorder="1" applyAlignment="1" applyProtection="1">
      <alignment horizontal="right" vertical="center"/>
    </xf>
    <xf numFmtId="38" fontId="176" fillId="22" borderId="84" xfId="17" applyFont="1" applyFill="1" applyBorder="1" applyAlignment="1">
      <alignment horizontal="center" vertical="center"/>
    </xf>
    <xf numFmtId="38" fontId="176" fillId="22" borderId="92" xfId="17" applyFont="1" applyFill="1" applyBorder="1" applyAlignment="1">
      <alignment horizontal="center" vertical="center"/>
    </xf>
    <xf numFmtId="38" fontId="174" fillId="8" borderId="16" xfId="17" applyFont="1" applyFill="1" applyBorder="1" applyAlignment="1" applyProtection="1">
      <alignment horizontal="center" vertical="center" textRotation="255" wrapText="1"/>
    </xf>
    <xf numFmtId="38" fontId="174" fillId="32" borderId="41" xfId="17" applyFont="1" applyFill="1" applyBorder="1" applyAlignment="1" applyProtection="1">
      <alignment horizontal="center" vertical="center" textRotation="255" wrapText="1"/>
    </xf>
    <xf numFmtId="183" fontId="174" fillId="32" borderId="42" xfId="17" applyNumberFormat="1" applyFont="1" applyFill="1" applyBorder="1" applyAlignment="1" applyProtection="1">
      <alignment horizontal="center" vertical="center" textRotation="255" wrapText="1"/>
    </xf>
    <xf numFmtId="38" fontId="174" fillId="24" borderId="56" xfId="17" applyFont="1" applyFill="1" applyBorder="1" applyAlignment="1">
      <alignment horizontal="center" vertical="center" textRotation="255" wrapText="1"/>
    </xf>
    <xf numFmtId="38" fontId="174" fillId="27" borderId="41" xfId="17" applyFont="1" applyFill="1" applyBorder="1" applyAlignment="1">
      <alignment horizontal="center" vertical="center" textRotation="255" wrapText="1"/>
    </xf>
    <xf numFmtId="38" fontId="174" fillId="27" borderId="57" xfId="17" applyFont="1" applyFill="1" applyBorder="1" applyAlignment="1">
      <alignment horizontal="center" vertical="center" wrapText="1"/>
    </xf>
    <xf numFmtId="38" fontId="174" fillId="24" borderId="15" xfId="17" applyFont="1" applyFill="1" applyBorder="1" applyAlignment="1">
      <alignment horizontal="center" vertical="center" textRotation="255" wrapText="1"/>
    </xf>
    <xf numFmtId="38" fontId="174" fillId="27" borderId="41" xfId="17" applyFont="1" applyFill="1" applyBorder="1" applyAlignment="1">
      <alignment horizontal="center" vertical="center" wrapText="1"/>
    </xf>
    <xf numFmtId="38" fontId="174" fillId="27" borderId="57" xfId="17" applyFont="1" applyFill="1" applyBorder="1" applyAlignment="1">
      <alignment horizontal="center" vertical="center" textRotation="255" wrapText="1"/>
    </xf>
    <xf numFmtId="38" fontId="174" fillId="24" borderId="39" xfId="17" applyFont="1" applyFill="1" applyBorder="1" applyAlignment="1">
      <alignment horizontal="center" vertical="center" textRotation="255" wrapText="1"/>
    </xf>
    <xf numFmtId="38" fontId="154" fillId="5" borderId="240" xfId="17" applyFont="1" applyFill="1" applyBorder="1" applyAlignment="1">
      <alignment horizontal="center" vertical="center"/>
    </xf>
    <xf numFmtId="0" fontId="174" fillId="18" borderId="506" xfId="0" applyFont="1" applyFill="1" applyBorder="1" applyAlignment="1" applyProtection="1">
      <alignment horizontal="left" vertical="center"/>
    </xf>
    <xf numFmtId="0" fontId="174" fillId="21" borderId="231" xfId="0" applyFont="1" applyFill="1" applyBorder="1" applyAlignment="1" applyProtection="1">
      <alignment horizontal="left" vertical="center"/>
    </xf>
    <xf numFmtId="0" fontId="174" fillId="18" borderId="231" xfId="0" applyFont="1" applyFill="1" applyBorder="1" applyAlignment="1" applyProtection="1">
      <alignment horizontal="left" vertical="center"/>
    </xf>
    <xf numFmtId="0" fontId="174" fillId="18" borderId="232" xfId="0" applyFont="1" applyFill="1" applyBorder="1" applyAlignment="1" applyProtection="1">
      <alignment horizontal="left" vertical="center"/>
    </xf>
    <xf numFmtId="38" fontId="129" fillId="21" borderId="52" xfId="2" applyFont="1" applyFill="1" applyBorder="1" applyAlignment="1" applyProtection="1">
      <alignment horizontal="right" vertical="center"/>
    </xf>
    <xf numFmtId="38" fontId="101" fillId="21" borderId="128" xfId="2" applyFont="1" applyFill="1" applyBorder="1" applyAlignment="1" applyProtection="1">
      <alignment horizontal="right" vertical="center"/>
    </xf>
    <xf numFmtId="38" fontId="120" fillId="2" borderId="23" xfId="2" applyFont="1" applyFill="1" applyBorder="1" applyAlignment="1">
      <alignment horizontal="center" vertical="center" textRotation="255" wrapText="1"/>
    </xf>
    <xf numFmtId="38" fontId="101" fillId="21" borderId="52" xfId="2" applyFont="1" applyFill="1" applyBorder="1" applyAlignment="1" applyProtection="1">
      <alignment horizontal="right" vertical="center"/>
    </xf>
    <xf numFmtId="38" fontId="101" fillId="2" borderId="128" xfId="2" applyFont="1" applyFill="1" applyBorder="1" applyAlignment="1" applyProtection="1">
      <alignment horizontal="right" vertical="center"/>
      <protection locked="0"/>
    </xf>
    <xf numFmtId="38" fontId="101" fillId="21" borderId="128" xfId="2" applyFont="1" applyFill="1" applyBorder="1" applyAlignment="1" applyProtection="1">
      <alignment horizontal="right" vertical="center"/>
      <protection locked="0"/>
    </xf>
    <xf numFmtId="38" fontId="101" fillId="0" borderId="128" xfId="2" applyFont="1" applyFill="1" applyBorder="1" applyAlignment="1" applyProtection="1">
      <alignment horizontal="right" vertical="center"/>
      <protection locked="0"/>
    </xf>
    <xf numFmtId="38" fontId="101" fillId="0" borderId="142" xfId="2" applyFont="1" applyFill="1" applyBorder="1" applyAlignment="1" applyProtection="1">
      <alignment horizontal="right" vertical="center"/>
      <protection locked="0"/>
    </xf>
    <xf numFmtId="38" fontId="120" fillId="0" borderId="642" xfId="17" applyFont="1" applyFill="1" applyBorder="1" applyAlignment="1">
      <alignment vertical="center" textRotation="255" wrapText="1"/>
    </xf>
    <xf numFmtId="38" fontId="120" fillId="0" borderId="638" xfId="2" applyFont="1" applyFill="1" applyBorder="1" applyAlignment="1" applyProtection="1">
      <alignment horizontal="right" vertical="center"/>
      <protection locked="0"/>
    </xf>
    <xf numFmtId="38" fontId="120" fillId="0" borderId="205" xfId="2" applyFont="1" applyFill="1" applyBorder="1" applyAlignment="1" applyProtection="1">
      <alignment horizontal="right" vertical="center"/>
      <protection locked="0"/>
    </xf>
    <xf numFmtId="38" fontId="120" fillId="0" borderId="210" xfId="2" applyFont="1" applyFill="1" applyBorder="1" applyAlignment="1" applyProtection="1">
      <alignment horizontal="right" vertical="center"/>
      <protection locked="0"/>
    </xf>
    <xf numFmtId="38" fontId="120" fillId="0" borderId="209" xfId="2" applyFont="1" applyFill="1" applyBorder="1" applyAlignment="1" applyProtection="1">
      <alignment horizontal="right" vertical="center"/>
      <protection locked="0"/>
    </xf>
    <xf numFmtId="38" fontId="120" fillId="21" borderId="272" xfId="2" applyFont="1" applyFill="1" applyBorder="1" applyAlignment="1" applyProtection="1">
      <alignment horizontal="right" vertical="center"/>
    </xf>
    <xf numFmtId="38" fontId="120" fillId="21" borderId="271" xfId="2" applyFont="1" applyFill="1" applyBorder="1" applyAlignment="1" applyProtection="1">
      <alignment horizontal="right" vertical="center"/>
    </xf>
    <xf numFmtId="38" fontId="120" fillId="0" borderId="210" xfId="2" applyFont="1" applyFill="1" applyBorder="1" applyAlignment="1" applyProtection="1">
      <alignment horizontal="right" vertical="center"/>
    </xf>
    <xf numFmtId="38" fontId="120" fillId="0" borderId="6" xfId="2" applyFont="1" applyFill="1" applyBorder="1" applyAlignment="1" applyProtection="1">
      <alignment horizontal="right" vertical="center"/>
    </xf>
    <xf numFmtId="38" fontId="120" fillId="0" borderId="209" xfId="2" applyFont="1" applyFill="1" applyBorder="1" applyAlignment="1" applyProtection="1">
      <alignment horizontal="right" vertical="center"/>
    </xf>
    <xf numFmtId="38" fontId="154" fillId="21" borderId="59" xfId="2" applyFont="1" applyFill="1" applyBorder="1" applyAlignment="1" applyProtection="1">
      <alignment horizontal="right" vertical="center"/>
    </xf>
    <xf numFmtId="38" fontId="154" fillId="21" borderId="543" xfId="2" applyFont="1" applyFill="1" applyBorder="1" applyAlignment="1" applyProtection="1">
      <alignment horizontal="right" vertical="center"/>
    </xf>
    <xf numFmtId="38" fontId="154" fillId="0" borderId="638" xfId="2" applyFont="1" applyFill="1" applyBorder="1" applyAlignment="1" applyProtection="1">
      <alignment horizontal="right" vertical="center"/>
      <protection locked="0"/>
    </xf>
    <xf numFmtId="38" fontId="154" fillId="0" borderId="613" xfId="2" applyFont="1" applyFill="1" applyBorder="1" applyAlignment="1" applyProtection="1">
      <alignment horizontal="right" vertical="center"/>
      <protection locked="0"/>
    </xf>
    <xf numFmtId="38" fontId="154" fillId="2" borderId="609" xfId="2" applyFont="1" applyFill="1" applyBorder="1" applyAlignment="1" applyProtection="1">
      <alignment horizontal="right" vertical="center"/>
      <protection locked="0"/>
    </xf>
    <xf numFmtId="38" fontId="154" fillId="0" borderId="205" xfId="2" applyFont="1" applyFill="1" applyBorder="1" applyAlignment="1" applyProtection="1">
      <alignment horizontal="right" vertical="center"/>
      <protection locked="0"/>
    </xf>
    <xf numFmtId="38" fontId="154" fillId="0" borderId="210" xfId="2" applyFont="1" applyFill="1" applyBorder="1" applyAlignment="1" applyProtection="1">
      <alignment horizontal="right" vertical="center"/>
      <protection locked="0"/>
    </xf>
    <xf numFmtId="38" fontId="154" fillId="2" borderId="6" xfId="2" applyFont="1" applyFill="1" applyBorder="1" applyAlignment="1" applyProtection="1">
      <alignment horizontal="right" vertical="center"/>
      <protection locked="0"/>
    </xf>
    <xf numFmtId="38" fontId="154" fillId="0" borderId="209" xfId="2" applyFont="1" applyFill="1" applyBorder="1" applyAlignment="1" applyProtection="1">
      <alignment horizontal="right" vertical="center"/>
      <protection locked="0"/>
    </xf>
    <xf numFmtId="38" fontId="154" fillId="2" borderId="544" xfId="2" applyFont="1" applyFill="1" applyBorder="1" applyAlignment="1" applyProtection="1">
      <alignment horizontal="right" vertical="center"/>
      <protection locked="0"/>
    </xf>
    <xf numFmtId="38" fontId="154" fillId="0" borderId="534" xfId="2" applyFont="1" applyFill="1" applyBorder="1" applyAlignment="1" applyProtection="1">
      <alignment horizontal="right" vertical="center"/>
      <protection locked="0"/>
    </xf>
    <xf numFmtId="38" fontId="154" fillId="21" borderId="609" xfId="2" applyFont="1" applyFill="1" applyBorder="1" applyAlignment="1" applyProtection="1">
      <alignment horizontal="right" vertical="center"/>
      <protection locked="0"/>
    </xf>
    <xf numFmtId="38" fontId="154" fillId="21" borderId="6" xfId="2" applyFont="1" applyFill="1" applyBorder="1" applyAlignment="1" applyProtection="1">
      <alignment horizontal="right" vertical="center"/>
      <protection locked="0"/>
    </xf>
    <xf numFmtId="38" fontId="154" fillId="0" borderId="609" xfId="2" applyFont="1" applyFill="1" applyBorder="1" applyAlignment="1" applyProtection="1">
      <alignment horizontal="right" vertical="center"/>
      <protection locked="0"/>
    </xf>
    <xf numFmtId="38" fontId="154" fillId="0" borderId="6" xfId="2" applyFont="1" applyFill="1" applyBorder="1" applyAlignment="1" applyProtection="1">
      <alignment horizontal="right" vertical="center"/>
      <protection locked="0"/>
    </xf>
    <xf numFmtId="38" fontId="154" fillId="0" borderId="544" xfId="2" applyFont="1" applyFill="1" applyBorder="1" applyAlignment="1" applyProtection="1">
      <alignment horizontal="right" vertical="center"/>
      <protection locked="0"/>
    </xf>
    <xf numFmtId="38" fontId="154" fillId="0" borderId="638" xfId="2" applyFont="1" applyFill="1" applyBorder="1" applyAlignment="1" applyProtection="1">
      <alignment horizontal="right" vertical="center"/>
    </xf>
    <xf numFmtId="38" fontId="154" fillId="0" borderId="613" xfId="2" applyFont="1" applyFill="1" applyBorder="1" applyAlignment="1" applyProtection="1">
      <alignment horizontal="right" vertical="center"/>
    </xf>
    <xf numFmtId="38" fontId="154" fillId="0" borderId="609" xfId="2" applyFont="1" applyFill="1" applyBorder="1" applyAlignment="1" applyProtection="1">
      <alignment horizontal="right" vertical="center"/>
    </xf>
    <xf numFmtId="38" fontId="154" fillId="0" borderId="205" xfId="2" applyFont="1" applyFill="1" applyBorder="1" applyAlignment="1" applyProtection="1">
      <alignment horizontal="right" vertical="center"/>
    </xf>
    <xf numFmtId="38" fontId="154" fillId="0" borderId="6" xfId="2" applyFont="1" applyFill="1" applyBorder="1" applyAlignment="1" applyProtection="1">
      <alignment horizontal="right" vertical="center"/>
    </xf>
    <xf numFmtId="38" fontId="154" fillId="0" borderId="544" xfId="2" applyFont="1" applyFill="1" applyBorder="1" applyAlignment="1" applyProtection="1">
      <alignment horizontal="right" vertical="center"/>
    </xf>
    <xf numFmtId="38" fontId="154" fillId="0" borderId="639" xfId="2" applyFont="1" applyFill="1" applyBorder="1" applyAlignment="1" applyProtection="1">
      <alignment horizontal="right" vertical="center"/>
      <protection locked="0"/>
    </xf>
    <xf numFmtId="38" fontId="154" fillId="0" borderId="614" xfId="2" applyFont="1" applyFill="1" applyBorder="1" applyAlignment="1" applyProtection="1">
      <alignment horizontal="right" vertical="center"/>
      <protection locked="0"/>
    </xf>
    <xf numFmtId="38" fontId="154" fillId="0" borderId="610" xfId="2" applyFont="1" applyFill="1" applyBorder="1" applyAlignment="1" applyProtection="1">
      <alignment horizontal="right" vertical="center"/>
      <protection locked="0"/>
    </xf>
    <xf numFmtId="38" fontId="154" fillId="0" borderId="206" xfId="2" applyFont="1" applyFill="1" applyBorder="1" applyAlignment="1" applyProtection="1">
      <alignment horizontal="right" vertical="center"/>
      <protection locked="0"/>
    </xf>
    <xf numFmtId="38" fontId="154" fillId="0" borderId="212" xfId="2" applyFont="1" applyFill="1" applyBorder="1" applyAlignment="1" applyProtection="1">
      <alignment horizontal="right" vertical="center"/>
      <protection locked="0"/>
    </xf>
    <xf numFmtId="38" fontId="154" fillId="0" borderId="141" xfId="2" applyFont="1" applyFill="1" applyBorder="1" applyAlignment="1" applyProtection="1">
      <alignment horizontal="right" vertical="center"/>
      <protection locked="0"/>
    </xf>
    <xf numFmtId="38" fontId="154" fillId="0" borderId="211" xfId="2" applyFont="1" applyFill="1" applyBorder="1" applyAlignment="1" applyProtection="1">
      <alignment horizontal="right" vertical="center"/>
      <protection locked="0"/>
    </xf>
    <xf numFmtId="38" fontId="154" fillId="0" borderId="545" xfId="2" applyFont="1" applyFill="1" applyBorder="1" applyAlignment="1" applyProtection="1">
      <alignment horizontal="right" vertical="center"/>
      <protection locked="0"/>
    </xf>
    <xf numFmtId="38" fontId="154" fillId="0" borderId="535" xfId="2" applyFont="1" applyFill="1" applyBorder="1" applyAlignment="1" applyProtection="1">
      <alignment horizontal="right" vertical="center"/>
      <protection locked="0"/>
    </xf>
    <xf numFmtId="38" fontId="157" fillId="21" borderId="637" xfId="2" applyFont="1" applyFill="1" applyBorder="1" applyAlignment="1" applyProtection="1">
      <alignment horizontal="right" vertical="center"/>
    </xf>
    <xf numFmtId="38" fontId="158" fillId="21" borderId="612" xfId="2" applyFont="1" applyFill="1" applyBorder="1" applyAlignment="1" applyProtection="1">
      <alignment horizontal="right" vertical="center"/>
    </xf>
    <xf numFmtId="38" fontId="158" fillId="21" borderId="552" xfId="2" applyFont="1" applyFill="1" applyBorder="1" applyAlignment="1" applyProtection="1">
      <alignment horizontal="right" vertical="center"/>
    </xf>
    <xf numFmtId="38" fontId="158" fillId="21" borderId="270" xfId="2" applyFont="1" applyFill="1" applyBorder="1" applyAlignment="1" applyProtection="1">
      <alignment horizontal="right" vertical="center"/>
    </xf>
    <xf numFmtId="38" fontId="158" fillId="21" borderId="272" xfId="2" applyFont="1" applyFill="1" applyBorder="1" applyAlignment="1" applyProtection="1">
      <alignment horizontal="right" vertical="center"/>
    </xf>
    <xf numFmtId="38" fontId="157" fillId="21" borderId="270" xfId="2" applyFont="1" applyFill="1" applyBorder="1" applyAlignment="1" applyProtection="1">
      <alignment horizontal="right" vertical="center"/>
    </xf>
    <xf numFmtId="38" fontId="157" fillId="21" borderId="533" xfId="2" applyFont="1" applyFill="1" applyBorder="1" applyAlignment="1" applyProtection="1">
      <alignment horizontal="right" vertical="center"/>
    </xf>
    <xf numFmtId="38" fontId="173" fillId="0" borderId="205" xfId="2" applyFont="1" applyFill="1" applyBorder="1" applyAlignment="1" applyProtection="1">
      <alignment horizontal="right" vertical="center"/>
      <protection locked="0"/>
    </xf>
    <xf numFmtId="38" fontId="173" fillId="0" borderId="210" xfId="2" applyFont="1" applyFill="1" applyBorder="1" applyAlignment="1" applyProtection="1">
      <alignment horizontal="right" vertical="center"/>
      <protection locked="0"/>
    </xf>
    <xf numFmtId="38" fontId="173" fillId="2" borderId="6" xfId="2" applyFont="1" applyFill="1" applyBorder="1" applyAlignment="1" applyProtection="1">
      <alignment horizontal="right" vertical="center"/>
      <protection locked="0"/>
    </xf>
    <xf numFmtId="38" fontId="173" fillId="0" borderId="209" xfId="2" applyFont="1" applyFill="1" applyBorder="1" applyAlignment="1" applyProtection="1">
      <alignment horizontal="right" vertical="center"/>
      <protection locked="0"/>
    </xf>
    <xf numFmtId="38" fontId="173" fillId="2" borderId="544" xfId="2" applyFont="1" applyFill="1" applyBorder="1" applyAlignment="1" applyProtection="1">
      <alignment horizontal="right" vertical="center"/>
      <protection locked="0"/>
    </xf>
    <xf numFmtId="38" fontId="173" fillId="0" borderId="534" xfId="2" applyFont="1" applyFill="1" applyBorder="1" applyAlignment="1" applyProtection="1">
      <alignment horizontal="right" vertical="center"/>
      <protection locked="0"/>
    </xf>
    <xf numFmtId="38" fontId="173" fillId="0" borderId="613" xfId="2" applyFont="1" applyFill="1" applyBorder="1" applyAlignment="1" applyProtection="1">
      <alignment horizontal="right" vertical="center"/>
      <protection locked="0"/>
    </xf>
    <xf numFmtId="38" fontId="173" fillId="21" borderId="544" xfId="2" applyFont="1" applyFill="1" applyBorder="1" applyAlignment="1" applyProtection="1">
      <alignment horizontal="right" vertical="center"/>
      <protection locked="0"/>
    </xf>
    <xf numFmtId="38" fontId="173" fillId="0" borderId="638" xfId="2" applyFont="1" applyFill="1" applyBorder="1" applyAlignment="1" applyProtection="1">
      <alignment horizontal="right" vertical="center"/>
      <protection locked="0"/>
    </xf>
    <xf numFmtId="38" fontId="173" fillId="0" borderId="209" xfId="2" applyFont="1" applyFill="1" applyBorder="1" applyAlignment="1" applyProtection="1">
      <alignment horizontal="right" vertical="center"/>
    </xf>
    <xf numFmtId="38" fontId="173" fillId="0" borderId="210" xfId="2" applyFont="1" applyFill="1" applyBorder="1" applyAlignment="1" applyProtection="1">
      <alignment horizontal="right" vertical="center"/>
    </xf>
    <xf numFmtId="38" fontId="173" fillId="0" borderId="205" xfId="2" applyFont="1" applyFill="1" applyBorder="1" applyAlignment="1" applyProtection="1">
      <alignment horizontal="right" vertical="center"/>
    </xf>
    <xf numFmtId="38" fontId="173" fillId="0" borderId="534" xfId="2" applyFont="1" applyFill="1" applyBorder="1" applyAlignment="1" applyProtection="1">
      <alignment horizontal="right" vertical="center"/>
    </xf>
    <xf numFmtId="38" fontId="157" fillId="21" borderId="255" xfId="17" applyFont="1" applyFill="1" applyBorder="1" applyAlignment="1">
      <alignment vertical="center"/>
    </xf>
    <xf numFmtId="38" fontId="120" fillId="21" borderId="254" xfId="17" applyFont="1" applyFill="1" applyBorder="1" applyAlignment="1">
      <alignment vertical="center"/>
    </xf>
    <xf numFmtId="38" fontId="142" fillId="21" borderId="254" xfId="17" applyFont="1" applyFill="1" applyBorder="1" applyAlignment="1" applyProtection="1">
      <alignment vertical="center"/>
    </xf>
    <xf numFmtId="38" fontId="142" fillId="21" borderId="269" xfId="17" applyFont="1" applyFill="1" applyBorder="1" applyAlignment="1" applyProtection="1">
      <alignment vertical="center"/>
    </xf>
    <xf numFmtId="38" fontId="120" fillId="24" borderId="134" xfId="17" applyFont="1" applyFill="1" applyBorder="1" applyAlignment="1">
      <alignment vertical="center"/>
    </xf>
    <xf numFmtId="38" fontId="120" fillId="27" borderId="134" xfId="17" applyFont="1" applyFill="1" applyBorder="1" applyAlignment="1">
      <alignment vertical="center"/>
    </xf>
    <xf numFmtId="38" fontId="142" fillId="0" borderId="134" xfId="17" applyFont="1" applyFill="1" applyBorder="1" applyAlignment="1" applyProtection="1">
      <alignment vertical="center"/>
      <protection locked="0"/>
    </xf>
    <xf numFmtId="38" fontId="142" fillId="0" borderId="136" xfId="17" applyFont="1" applyFill="1" applyBorder="1" applyAlignment="1" applyProtection="1">
      <alignment vertical="center"/>
      <protection locked="0"/>
    </xf>
    <xf numFmtId="38" fontId="126" fillId="21" borderId="137" xfId="17" applyFont="1" applyFill="1" applyBorder="1" applyAlignment="1">
      <alignment vertical="center"/>
    </xf>
    <xf numFmtId="38" fontId="120" fillId="21" borderId="134" xfId="17" applyFont="1" applyFill="1" applyBorder="1" applyAlignment="1">
      <alignment vertical="center"/>
    </xf>
    <xf numFmtId="38" fontId="120" fillId="0" borderId="134" xfId="17" applyFont="1" applyFill="1" applyBorder="1" applyAlignment="1" applyProtection="1">
      <alignment vertical="center"/>
      <protection locked="0"/>
    </xf>
    <xf numFmtId="38" fontId="120" fillId="0" borderId="136" xfId="17" applyFont="1" applyFill="1" applyBorder="1" applyAlignment="1" applyProtection="1">
      <alignment vertical="center"/>
      <protection locked="0"/>
    </xf>
    <xf numFmtId="38" fontId="120" fillId="0" borderId="134" xfId="17" applyFont="1" applyFill="1" applyBorder="1" applyAlignment="1">
      <alignment vertical="center"/>
    </xf>
    <xf numFmtId="38" fontId="126" fillId="0" borderId="134" xfId="17" applyFont="1" applyFill="1" applyBorder="1" applyAlignment="1" applyProtection="1">
      <alignment vertical="center"/>
    </xf>
    <xf numFmtId="38" fontId="142" fillId="0" borderId="134" xfId="17" applyFont="1" applyFill="1" applyBorder="1" applyAlignment="1" applyProtection="1">
      <alignment vertical="center"/>
    </xf>
    <xf numFmtId="38" fontId="126" fillId="0" borderId="136" xfId="17" applyFont="1" applyFill="1" applyBorder="1" applyAlignment="1" applyProtection="1">
      <alignment vertical="center"/>
    </xf>
    <xf numFmtId="38" fontId="120" fillId="0" borderId="151" xfId="17" applyFont="1" applyFill="1" applyBorder="1" applyAlignment="1">
      <alignment vertical="center"/>
    </xf>
    <xf numFmtId="38" fontId="120" fillId="0" borderId="148" xfId="17" applyFont="1" applyFill="1" applyBorder="1" applyAlignment="1">
      <alignment vertical="center"/>
    </xf>
    <xf numFmtId="38" fontId="120" fillId="0" borderId="148" xfId="17" applyFont="1" applyFill="1" applyBorder="1" applyAlignment="1" applyProtection="1">
      <alignment vertical="center"/>
      <protection locked="0"/>
    </xf>
    <xf numFmtId="38" fontId="120" fillId="0" borderId="150" xfId="17" applyFont="1" applyFill="1" applyBorder="1" applyAlignment="1" applyProtection="1">
      <alignment vertical="center"/>
      <protection locked="0"/>
    </xf>
    <xf numFmtId="38" fontId="173" fillId="21" borderId="255" xfId="17" applyFont="1" applyFill="1" applyBorder="1" applyAlignment="1">
      <alignment vertical="center"/>
    </xf>
    <xf numFmtId="38" fontId="173" fillId="21" borderId="254" xfId="17" applyFont="1" applyFill="1" applyBorder="1" applyAlignment="1">
      <alignment vertical="center"/>
    </xf>
    <xf numFmtId="38" fontId="173" fillId="21" borderId="254" xfId="17" applyFont="1" applyFill="1" applyBorder="1" applyAlignment="1" applyProtection="1">
      <alignment vertical="center"/>
    </xf>
    <xf numFmtId="38" fontId="173" fillId="27" borderId="134" xfId="17" applyFont="1" applyFill="1" applyBorder="1" applyAlignment="1">
      <alignment vertical="center"/>
    </xf>
    <xf numFmtId="38" fontId="173" fillId="0" borderId="134" xfId="17" applyFont="1" applyFill="1" applyBorder="1" applyAlignment="1" applyProtection="1">
      <alignment vertical="center"/>
      <protection locked="0"/>
    </xf>
    <xf numFmtId="38" fontId="173" fillId="21" borderId="137" xfId="17" applyFont="1" applyFill="1" applyBorder="1" applyAlignment="1">
      <alignment vertical="center"/>
    </xf>
    <xf numFmtId="38" fontId="173" fillId="21" borderId="134" xfId="17" applyFont="1" applyFill="1" applyBorder="1" applyAlignment="1">
      <alignment vertical="center"/>
    </xf>
    <xf numFmtId="38" fontId="173" fillId="0" borderId="134" xfId="17" applyFont="1" applyFill="1" applyBorder="1" applyAlignment="1">
      <alignment vertical="center"/>
    </xf>
    <xf numFmtId="38" fontId="173" fillId="0" borderId="134" xfId="17" applyFont="1" applyFill="1" applyBorder="1" applyAlignment="1" applyProtection="1">
      <alignment vertical="center"/>
    </xf>
    <xf numFmtId="38" fontId="173" fillId="0" borderId="148" xfId="17" applyFont="1" applyFill="1" applyBorder="1" applyAlignment="1">
      <alignment vertical="center"/>
    </xf>
    <xf numFmtId="38" fontId="173" fillId="0" borderId="148" xfId="17" applyFont="1" applyFill="1" applyBorder="1" applyAlignment="1" applyProtection="1">
      <alignment vertical="center"/>
      <protection locked="0"/>
    </xf>
    <xf numFmtId="38" fontId="157" fillId="21" borderId="254" xfId="17" applyFont="1" applyFill="1" applyBorder="1" applyAlignment="1" applyProtection="1">
      <alignment vertical="center"/>
    </xf>
    <xf numFmtId="38" fontId="173" fillId="21" borderId="261" xfId="17" applyFont="1" applyFill="1" applyBorder="1" applyAlignment="1" applyProtection="1">
      <alignment vertical="center"/>
    </xf>
    <xf numFmtId="38" fontId="173" fillId="0" borderId="178" xfId="17" applyFont="1" applyFill="1" applyBorder="1" applyAlignment="1" applyProtection="1">
      <alignment vertical="center"/>
      <protection locked="0"/>
    </xf>
    <xf numFmtId="38" fontId="173" fillId="0" borderId="178" xfId="17" applyFont="1" applyFill="1" applyBorder="1" applyAlignment="1" applyProtection="1">
      <alignment vertical="center"/>
    </xf>
    <xf numFmtId="38" fontId="173" fillId="0" borderId="181" xfId="17" applyFont="1" applyFill="1" applyBorder="1" applyAlignment="1" applyProtection="1">
      <alignment vertical="center"/>
      <protection locked="0"/>
    </xf>
    <xf numFmtId="38" fontId="126" fillId="21" borderId="254" xfId="17" applyFont="1" applyFill="1" applyBorder="1" applyAlignment="1" applyProtection="1">
      <alignment vertical="center"/>
    </xf>
    <xf numFmtId="38" fontId="120" fillId="21" borderId="265" xfId="17" applyFont="1" applyFill="1" applyBorder="1" applyAlignment="1">
      <alignment vertical="center"/>
    </xf>
    <xf numFmtId="38" fontId="120" fillId="21" borderId="250" xfId="17" applyFont="1" applyFill="1" applyBorder="1" applyAlignment="1">
      <alignment vertical="center"/>
    </xf>
    <xf numFmtId="38" fontId="120" fillId="8" borderId="159" xfId="17" applyFont="1" applyFill="1" applyBorder="1" applyAlignment="1">
      <alignment vertical="center"/>
    </xf>
    <xf numFmtId="38" fontId="120" fillId="24" borderId="160" xfId="17" applyFont="1" applyFill="1" applyBorder="1" applyAlignment="1">
      <alignment vertical="center"/>
    </xf>
    <xf numFmtId="38" fontId="120" fillId="27" borderId="160" xfId="17" applyFont="1" applyFill="1" applyBorder="1" applyAlignment="1">
      <alignment vertical="center"/>
    </xf>
    <xf numFmtId="38" fontId="120" fillId="0" borderId="160" xfId="17" applyFont="1" applyFill="1" applyBorder="1" applyAlignment="1" applyProtection="1">
      <alignment vertical="center"/>
      <protection locked="0"/>
    </xf>
    <xf numFmtId="38" fontId="120" fillId="0" borderId="161" xfId="17" applyFont="1" applyFill="1" applyBorder="1" applyAlignment="1" applyProtection="1">
      <alignment vertical="center"/>
      <protection locked="0"/>
    </xf>
    <xf numFmtId="38" fontId="120" fillId="0" borderId="159" xfId="17" applyFont="1" applyFill="1" applyBorder="1" applyAlignment="1">
      <alignment vertical="center"/>
    </xf>
    <xf numFmtId="38" fontId="173" fillId="21" borderId="262" xfId="17" applyFont="1" applyFill="1" applyBorder="1" applyAlignment="1" applyProtection="1">
      <alignment vertical="center"/>
    </xf>
    <xf numFmtId="38" fontId="173" fillId="21" borderId="265" xfId="17" applyFont="1" applyFill="1" applyBorder="1" applyAlignment="1">
      <alignment vertical="center"/>
    </xf>
    <xf numFmtId="38" fontId="173" fillId="21" borderId="250" xfId="17" applyFont="1" applyFill="1" applyBorder="1" applyAlignment="1">
      <alignment vertical="center"/>
    </xf>
    <xf numFmtId="38" fontId="173" fillId="0" borderId="179" xfId="17" applyFont="1" applyFill="1" applyBorder="1" applyAlignment="1" applyProtection="1">
      <alignment vertical="center"/>
      <protection locked="0"/>
    </xf>
    <xf numFmtId="38" fontId="173" fillId="20" borderId="134" xfId="17" applyFont="1" applyFill="1" applyBorder="1" applyAlignment="1">
      <alignment vertical="center"/>
    </xf>
    <xf numFmtId="38" fontId="173" fillId="0" borderId="135" xfId="17" applyFont="1" applyFill="1" applyBorder="1" applyAlignment="1" applyProtection="1">
      <alignment vertical="center"/>
      <protection locked="0"/>
    </xf>
    <xf numFmtId="38" fontId="173" fillId="24" borderId="169" xfId="17" applyFont="1" applyFill="1" applyBorder="1" applyAlignment="1">
      <alignment vertical="center"/>
    </xf>
    <xf numFmtId="38" fontId="173" fillId="27" borderId="169" xfId="17" applyFont="1" applyFill="1" applyBorder="1" applyAlignment="1">
      <alignment vertical="center"/>
    </xf>
    <xf numFmtId="38" fontId="173" fillId="0" borderId="169" xfId="17" applyFont="1" applyFill="1" applyBorder="1" applyAlignment="1" applyProtection="1">
      <alignment vertical="center"/>
      <protection locked="0"/>
    </xf>
    <xf numFmtId="38" fontId="173" fillId="0" borderId="170" xfId="17" applyFont="1" applyFill="1" applyBorder="1" applyAlignment="1" applyProtection="1">
      <alignment vertical="center"/>
      <protection locked="0"/>
    </xf>
    <xf numFmtId="38" fontId="173" fillId="24" borderId="160" xfId="17" applyFont="1" applyFill="1" applyBorder="1" applyAlignment="1">
      <alignment vertical="center"/>
    </xf>
    <xf numFmtId="38" fontId="173" fillId="27" borderId="160" xfId="17" applyFont="1" applyFill="1" applyBorder="1" applyAlignment="1">
      <alignment vertical="center"/>
    </xf>
    <xf numFmtId="38" fontId="173" fillId="0" borderId="160" xfId="17" applyFont="1" applyFill="1" applyBorder="1" applyAlignment="1" applyProtection="1">
      <alignment vertical="center"/>
      <protection locked="0"/>
    </xf>
    <xf numFmtId="38" fontId="173" fillId="0" borderId="161" xfId="17" applyFont="1" applyFill="1" applyBorder="1" applyAlignment="1" applyProtection="1">
      <alignment vertical="center"/>
      <protection locked="0"/>
    </xf>
    <xf numFmtId="38" fontId="173" fillId="21" borderId="134" xfId="17" applyFont="1" applyFill="1" applyBorder="1" applyAlignment="1" applyProtection="1">
      <alignment vertical="center"/>
      <protection locked="0"/>
    </xf>
    <xf numFmtId="38" fontId="173" fillId="21" borderId="135" xfId="17" applyFont="1" applyFill="1" applyBorder="1" applyAlignment="1" applyProtection="1">
      <alignment vertical="center"/>
      <protection locked="0"/>
    </xf>
    <xf numFmtId="38" fontId="173" fillId="21" borderId="168" xfId="17" applyFont="1" applyFill="1" applyBorder="1" applyAlignment="1">
      <alignment vertical="center"/>
    </xf>
    <xf numFmtId="38" fontId="173" fillId="21" borderId="169" xfId="17" applyFont="1" applyFill="1" applyBorder="1" applyAlignment="1">
      <alignment vertical="center"/>
    </xf>
    <xf numFmtId="38" fontId="173" fillId="21" borderId="159" xfId="17" applyFont="1" applyFill="1" applyBorder="1" applyAlignment="1">
      <alignment vertical="center"/>
    </xf>
    <xf numFmtId="38" fontId="173" fillId="21" borderId="160" xfId="17" applyFont="1" applyFill="1" applyBorder="1" applyAlignment="1">
      <alignment vertical="center"/>
    </xf>
    <xf numFmtId="38" fontId="173" fillId="0" borderId="169" xfId="17" applyFont="1" applyFill="1" applyBorder="1" applyAlignment="1">
      <alignment vertical="center"/>
    </xf>
    <xf numFmtId="38" fontId="173" fillId="0" borderId="160" xfId="17" applyFont="1" applyFill="1" applyBorder="1" applyAlignment="1">
      <alignment vertical="center"/>
    </xf>
    <xf numFmtId="38" fontId="173" fillId="0" borderId="179" xfId="17" applyFont="1" applyFill="1" applyBorder="1" applyAlignment="1" applyProtection="1">
      <alignment vertical="center"/>
    </xf>
    <xf numFmtId="38" fontId="173" fillId="0" borderId="135" xfId="17" applyFont="1" applyFill="1" applyBorder="1" applyAlignment="1" applyProtection="1">
      <alignment vertical="center"/>
    </xf>
    <xf numFmtId="38" fontId="173" fillId="0" borderId="169" xfId="17" applyFont="1" applyFill="1" applyBorder="1" applyAlignment="1" applyProtection="1">
      <alignment vertical="center"/>
    </xf>
    <xf numFmtId="38" fontId="173" fillId="0" borderId="170" xfId="17" applyFont="1" applyFill="1" applyBorder="1" applyAlignment="1" applyProtection="1">
      <alignment vertical="center"/>
    </xf>
    <xf numFmtId="38" fontId="173" fillId="0" borderId="182" xfId="17" applyFont="1" applyFill="1" applyBorder="1" applyAlignment="1" applyProtection="1">
      <alignment vertical="center"/>
      <protection locked="0"/>
    </xf>
    <xf numFmtId="38" fontId="173" fillId="0" borderId="149" xfId="17" applyFont="1" applyFill="1" applyBorder="1" applyAlignment="1" applyProtection="1">
      <alignment vertical="center"/>
      <protection locked="0"/>
    </xf>
    <xf numFmtId="38" fontId="173" fillId="0" borderId="172" xfId="17" applyFont="1" applyFill="1" applyBorder="1" applyAlignment="1">
      <alignment vertical="center"/>
    </xf>
    <xf numFmtId="38" fontId="173" fillId="0" borderId="172" xfId="17" applyFont="1" applyFill="1" applyBorder="1" applyAlignment="1" applyProtection="1">
      <alignment vertical="center"/>
      <protection locked="0"/>
    </xf>
    <xf numFmtId="38" fontId="173" fillId="0" borderId="173" xfId="17" applyFont="1" applyFill="1" applyBorder="1" applyAlignment="1" applyProtection="1">
      <alignment vertical="center"/>
      <protection locked="0"/>
    </xf>
    <xf numFmtId="38" fontId="173" fillId="0" borderId="162" xfId="17" applyFont="1" applyFill="1" applyBorder="1" applyAlignment="1">
      <alignment vertical="center"/>
    </xf>
    <xf numFmtId="38" fontId="173" fillId="0" borderId="163" xfId="17" applyFont="1" applyFill="1" applyBorder="1" applyAlignment="1">
      <alignment vertical="center"/>
    </xf>
    <xf numFmtId="38" fontId="173" fillId="0" borderId="163" xfId="17" applyFont="1" applyFill="1" applyBorder="1" applyAlignment="1" applyProtection="1">
      <alignment vertical="center"/>
      <protection locked="0"/>
    </xf>
    <xf numFmtId="38" fontId="173" fillId="0" borderId="164" xfId="17" applyFont="1" applyFill="1" applyBorder="1" applyAlignment="1" applyProtection="1">
      <alignment vertical="center"/>
      <protection locked="0"/>
    </xf>
    <xf numFmtId="38" fontId="142" fillId="0" borderId="251" xfId="17" applyFont="1" applyFill="1" applyBorder="1" applyAlignment="1" applyProtection="1">
      <alignment horizontal="right" vertical="center"/>
    </xf>
    <xf numFmtId="38" fontId="142" fillId="0" borderId="256" xfId="17" applyFont="1" applyFill="1" applyBorder="1" applyAlignment="1" applyProtection="1">
      <alignment horizontal="right" vertical="center"/>
    </xf>
    <xf numFmtId="38" fontId="142" fillId="21" borderId="257" xfId="17" applyFont="1" applyFill="1" applyBorder="1" applyAlignment="1">
      <alignment horizontal="right" vertical="center"/>
    </xf>
    <xf numFmtId="38" fontId="120" fillId="21" borderId="258" xfId="17" applyFont="1" applyFill="1" applyBorder="1" applyAlignment="1">
      <alignment horizontal="right" vertical="center"/>
    </xf>
    <xf numFmtId="38" fontId="142" fillId="21" borderId="258" xfId="2" applyFont="1" applyFill="1" applyBorder="1" applyAlignment="1" applyProtection="1">
      <alignment vertical="center"/>
    </xf>
    <xf numFmtId="38" fontId="142" fillId="21" borderId="258" xfId="17" applyFont="1" applyFill="1" applyBorder="1" applyAlignment="1" applyProtection="1">
      <alignment vertical="center"/>
    </xf>
    <xf numFmtId="38" fontId="142" fillId="21" borderId="259" xfId="17" applyFont="1" applyFill="1" applyBorder="1" applyAlignment="1" applyProtection="1">
      <alignment vertical="center"/>
    </xf>
    <xf numFmtId="38" fontId="120" fillId="24" borderId="187" xfId="17" applyFont="1" applyFill="1" applyBorder="1" applyAlignment="1">
      <alignment horizontal="right" vertical="center"/>
    </xf>
    <xf numFmtId="38" fontId="120" fillId="27" borderId="187" xfId="17" applyFont="1" applyFill="1" applyBorder="1" applyAlignment="1">
      <alignment horizontal="right" vertical="center"/>
    </xf>
    <xf numFmtId="38" fontId="142" fillId="0" borderId="187" xfId="2" applyFont="1" applyFill="1" applyBorder="1" applyAlignment="1" applyProtection="1">
      <alignment vertical="center"/>
      <protection locked="0"/>
    </xf>
    <xf numFmtId="38" fontId="142" fillId="0" borderId="187" xfId="17" applyFont="1" applyFill="1" applyBorder="1" applyAlignment="1" applyProtection="1">
      <alignment vertical="center"/>
      <protection locked="0"/>
    </xf>
    <xf numFmtId="38" fontId="120" fillId="0" borderId="130" xfId="17" applyFont="1" applyFill="1" applyBorder="1" applyAlignment="1" applyProtection="1">
      <alignment horizontal="right" vertical="center"/>
    </xf>
    <xf numFmtId="38" fontId="120" fillId="0" borderId="196" xfId="17" applyFont="1" applyFill="1" applyBorder="1" applyAlignment="1" applyProtection="1">
      <alignment horizontal="right" vertical="center"/>
    </xf>
    <xf numFmtId="38" fontId="142" fillId="8" borderId="186" xfId="2" applyFont="1" applyFill="1" applyBorder="1" applyAlignment="1">
      <alignment horizontal="right" vertical="center"/>
    </xf>
    <xf numFmtId="38" fontId="120" fillId="0" borderId="187" xfId="17" applyFont="1" applyFill="1" applyBorder="1" applyAlignment="1" applyProtection="1">
      <alignment vertical="center"/>
    </xf>
    <xf numFmtId="38" fontId="173" fillId="21" borderId="260" xfId="17" applyFont="1" applyFill="1" applyBorder="1" applyAlignment="1" applyProtection="1">
      <alignment vertical="center"/>
    </xf>
    <xf numFmtId="38" fontId="173" fillId="0" borderId="130" xfId="17" applyFont="1" applyFill="1" applyBorder="1" applyAlignment="1" applyProtection="1">
      <alignment horizontal="right" vertical="center"/>
    </xf>
    <xf numFmtId="38" fontId="173" fillId="0" borderId="196" xfId="17" applyFont="1" applyFill="1" applyBorder="1" applyAlignment="1" applyProtection="1">
      <alignment horizontal="right" vertical="center"/>
    </xf>
    <xf numFmtId="38" fontId="173" fillId="8" borderId="186" xfId="17" applyFont="1" applyFill="1" applyBorder="1" applyAlignment="1">
      <alignment horizontal="right" vertical="center"/>
    </xf>
    <xf numFmtId="38" fontId="173" fillId="24" borderId="187" xfId="17" applyFont="1" applyFill="1" applyBorder="1" applyAlignment="1">
      <alignment horizontal="right" vertical="center"/>
    </xf>
    <xf numFmtId="38" fontId="173" fillId="27" borderId="187" xfId="17" applyFont="1" applyFill="1" applyBorder="1" applyAlignment="1">
      <alignment horizontal="right" vertical="center"/>
    </xf>
    <xf numFmtId="38" fontId="173" fillId="0" borderId="187" xfId="2" applyFont="1" applyFill="1" applyBorder="1" applyAlignment="1" applyProtection="1">
      <alignment vertical="center"/>
      <protection locked="0"/>
    </xf>
    <xf numFmtId="38" fontId="173" fillId="0" borderId="187" xfId="17" applyFont="1" applyFill="1" applyBorder="1" applyAlignment="1" applyProtection="1">
      <alignment vertical="center"/>
      <protection locked="0"/>
    </xf>
    <xf numFmtId="38" fontId="173" fillId="0" borderId="188" xfId="17" applyFont="1" applyFill="1" applyBorder="1" applyAlignment="1" applyProtection="1">
      <alignment vertical="center"/>
      <protection locked="0"/>
    </xf>
    <xf numFmtId="38" fontId="173" fillId="24" borderId="178" xfId="17" applyFont="1" applyFill="1" applyBorder="1" applyAlignment="1">
      <alignment vertical="center"/>
    </xf>
    <xf numFmtId="38" fontId="173" fillId="27" borderId="178" xfId="17" applyFont="1" applyFill="1" applyBorder="1" applyAlignment="1">
      <alignment vertical="center"/>
    </xf>
    <xf numFmtId="38" fontId="173" fillId="21" borderId="186" xfId="17" applyFont="1" applyFill="1" applyBorder="1" applyAlignment="1">
      <alignment horizontal="right" vertical="center"/>
    </xf>
    <xf numFmtId="38" fontId="173" fillId="21" borderId="187" xfId="17" applyFont="1" applyFill="1" applyBorder="1" applyAlignment="1">
      <alignment horizontal="right" vertical="center"/>
    </xf>
    <xf numFmtId="38" fontId="173" fillId="21" borderId="177" xfId="17" applyFont="1" applyFill="1" applyBorder="1" applyAlignment="1">
      <alignment vertical="center"/>
    </xf>
    <xf numFmtId="38" fontId="173" fillId="21" borderId="178" xfId="17" applyFont="1" applyFill="1" applyBorder="1" applyAlignment="1">
      <alignment vertical="center"/>
    </xf>
    <xf numFmtId="38" fontId="173" fillId="0" borderId="186" xfId="17" applyFont="1" applyFill="1" applyBorder="1" applyAlignment="1">
      <alignment horizontal="right" vertical="center"/>
    </xf>
    <xf numFmtId="38" fontId="173" fillId="0" borderId="187" xfId="17" applyFont="1" applyFill="1" applyBorder="1" applyAlignment="1">
      <alignment horizontal="right" vertical="center"/>
    </xf>
    <xf numFmtId="38" fontId="173" fillId="0" borderId="178" xfId="17" applyFont="1" applyFill="1" applyBorder="1" applyAlignment="1">
      <alignment vertical="center"/>
    </xf>
    <xf numFmtId="38" fontId="173" fillId="0" borderId="187" xfId="17" applyFont="1" applyFill="1" applyBorder="1" applyAlignment="1" applyProtection="1">
      <alignment vertical="center"/>
    </xf>
    <xf numFmtId="38" fontId="173" fillId="0" borderId="144" xfId="17" applyFont="1" applyFill="1" applyBorder="1" applyAlignment="1" applyProtection="1">
      <alignment horizontal="right" vertical="center"/>
    </xf>
    <xf numFmtId="38" fontId="173" fillId="0" borderId="197" xfId="17" applyFont="1" applyFill="1" applyBorder="1" applyAlignment="1" applyProtection="1">
      <alignment horizontal="right" vertical="center"/>
    </xf>
    <xf numFmtId="38" fontId="173" fillId="0" borderId="189" xfId="17" applyFont="1" applyFill="1" applyBorder="1" applyAlignment="1">
      <alignment horizontal="right" vertical="center"/>
    </xf>
    <xf numFmtId="38" fontId="173" fillId="0" borderId="190" xfId="17" applyFont="1" applyFill="1" applyBorder="1" applyAlignment="1">
      <alignment horizontal="right" vertical="center"/>
    </xf>
    <xf numFmtId="38" fontId="173" fillId="0" borderId="190" xfId="2" applyFont="1" applyFill="1" applyBorder="1" applyAlignment="1" applyProtection="1">
      <alignment vertical="center"/>
      <protection locked="0"/>
    </xf>
    <xf numFmtId="38" fontId="173" fillId="0" borderId="190" xfId="17" applyFont="1" applyFill="1" applyBorder="1" applyAlignment="1" applyProtection="1">
      <alignment vertical="center"/>
      <protection locked="0"/>
    </xf>
    <xf numFmtId="38" fontId="173" fillId="0" borderId="191" xfId="17" applyFont="1" applyFill="1" applyBorder="1" applyAlignment="1" applyProtection="1">
      <alignment vertical="center"/>
      <protection locked="0"/>
    </xf>
    <xf numFmtId="38" fontId="173" fillId="0" borderId="180" xfId="17" applyFont="1" applyFill="1" applyBorder="1" applyAlignment="1">
      <alignment vertical="center"/>
    </xf>
    <xf numFmtId="38" fontId="173" fillId="0" borderId="181" xfId="17" applyFont="1" applyFill="1" applyBorder="1" applyAlignment="1">
      <alignment vertical="center"/>
    </xf>
    <xf numFmtId="183" fontId="142" fillId="0" borderId="603" xfId="17" applyNumberFormat="1" applyFont="1" applyFill="1" applyBorder="1" applyAlignment="1" applyProtection="1">
      <alignment horizontal="right" vertical="center"/>
      <protection locked="0"/>
    </xf>
    <xf numFmtId="38" fontId="120" fillId="21" borderId="585" xfId="17" applyFont="1" applyFill="1" applyBorder="1" applyAlignment="1">
      <alignment horizontal="right" vertical="center"/>
    </xf>
    <xf numFmtId="38" fontId="120" fillId="21" borderId="585" xfId="17" applyFont="1" applyFill="1" applyBorder="1" applyAlignment="1">
      <alignment vertical="center"/>
    </xf>
    <xf numFmtId="38" fontId="120" fillId="0" borderId="252" xfId="17" applyFont="1" applyFill="1" applyBorder="1" applyAlignment="1" applyProtection="1">
      <alignment horizontal="right" vertical="center"/>
    </xf>
    <xf numFmtId="38" fontId="142" fillId="0" borderId="252" xfId="17" applyFont="1" applyFill="1" applyBorder="1" applyAlignment="1" applyProtection="1">
      <alignment horizontal="right" vertical="center"/>
    </xf>
    <xf numFmtId="183" fontId="142" fillId="20" borderId="605" xfId="17" applyNumberFormat="1" applyFont="1" applyFill="1" applyBorder="1" applyAlignment="1">
      <alignment horizontal="right" vertical="center"/>
    </xf>
    <xf numFmtId="38" fontId="120" fillId="24" borderId="139" xfId="17" applyFont="1" applyFill="1" applyBorder="1" applyAlignment="1">
      <alignment horizontal="right" vertical="center"/>
    </xf>
    <xf numFmtId="38" fontId="120" fillId="24" borderId="139" xfId="17" applyFont="1" applyFill="1" applyBorder="1" applyAlignment="1">
      <alignment vertical="center"/>
    </xf>
    <xf numFmtId="38" fontId="120" fillId="27" borderId="132" xfId="17" applyFont="1" applyFill="1" applyBorder="1" applyAlignment="1" applyProtection="1">
      <alignment horizontal="right" vertical="center"/>
    </xf>
    <xf numFmtId="38" fontId="142" fillId="0" borderId="132" xfId="17" applyFont="1" applyFill="1" applyBorder="1" applyAlignment="1" applyProtection="1">
      <alignment horizontal="right" vertical="center"/>
    </xf>
    <xf numFmtId="38" fontId="120" fillId="21" borderId="6" xfId="17" applyFont="1" applyFill="1" applyBorder="1" applyAlignment="1">
      <alignment horizontal="right" vertical="center"/>
    </xf>
    <xf numFmtId="38" fontId="120" fillId="0" borderId="132" xfId="17" applyFont="1" applyFill="1" applyBorder="1" applyAlignment="1" applyProtection="1">
      <alignment horizontal="right" vertical="center"/>
    </xf>
    <xf numFmtId="180" fontId="173" fillId="0" borderId="602" xfId="18" applyNumberFormat="1" applyFont="1" applyFill="1" applyBorder="1" applyAlignment="1" applyProtection="1">
      <alignment horizontal="right" vertical="center"/>
      <protection locked="0"/>
    </xf>
    <xf numFmtId="38" fontId="173" fillId="8" borderId="6" xfId="17" applyFont="1" applyFill="1" applyBorder="1" applyAlignment="1">
      <alignment horizontal="right" vertical="center"/>
    </xf>
    <xf numFmtId="180" fontId="173" fillId="20" borderId="604" xfId="18" applyNumberFormat="1" applyFont="1" applyFill="1" applyBorder="1" applyAlignment="1">
      <alignment horizontal="right" vertical="center"/>
    </xf>
    <xf numFmtId="183" fontId="173" fillId="20" borderId="605" xfId="17" applyNumberFormat="1" applyFont="1" applyFill="1" applyBorder="1" applyAlignment="1">
      <alignment horizontal="right" vertical="center"/>
    </xf>
    <xf numFmtId="38" fontId="173" fillId="24" borderId="139" xfId="17" applyFont="1" applyFill="1" applyBorder="1" applyAlignment="1">
      <alignment horizontal="right" vertical="center"/>
    </xf>
    <xf numFmtId="38" fontId="173" fillId="24" borderId="139" xfId="17" applyFont="1" applyFill="1" applyBorder="1" applyAlignment="1">
      <alignment vertical="center"/>
    </xf>
    <xf numFmtId="38" fontId="173" fillId="27" borderId="132" xfId="17" applyFont="1" applyFill="1" applyBorder="1" applyAlignment="1" applyProtection="1">
      <alignment horizontal="right" vertical="center"/>
    </xf>
    <xf numFmtId="38" fontId="173" fillId="0" borderId="132" xfId="17" applyFont="1" applyFill="1" applyBorder="1" applyAlignment="1" applyProtection="1">
      <alignment horizontal="right" vertical="center"/>
    </xf>
    <xf numFmtId="180" fontId="173" fillId="21" borderId="604" xfId="18" applyNumberFormat="1" applyFont="1" applyFill="1" applyBorder="1" applyAlignment="1">
      <alignment horizontal="right" vertical="center"/>
    </xf>
    <xf numFmtId="183" fontId="173" fillId="21" borderId="605" xfId="17" applyNumberFormat="1" applyFont="1" applyFill="1" applyBorder="1" applyAlignment="1">
      <alignment horizontal="right" vertical="center"/>
    </xf>
    <xf numFmtId="38" fontId="173" fillId="21" borderId="139" xfId="17" applyFont="1" applyFill="1" applyBorder="1" applyAlignment="1">
      <alignment horizontal="right" vertical="center"/>
    </xf>
    <xf numFmtId="38" fontId="173" fillId="21" borderId="139" xfId="17" applyFont="1" applyFill="1" applyBorder="1" applyAlignment="1">
      <alignment vertical="center"/>
    </xf>
    <xf numFmtId="38" fontId="173" fillId="21" borderId="132" xfId="17" applyFont="1" applyFill="1" applyBorder="1" applyAlignment="1" applyProtection="1">
      <alignment horizontal="right" vertical="center"/>
    </xf>
    <xf numFmtId="38" fontId="173" fillId="0" borderId="6" xfId="17" applyFont="1" applyFill="1" applyBorder="1" applyAlignment="1">
      <alignment horizontal="right" vertical="center"/>
    </xf>
    <xf numFmtId="180" fontId="173" fillId="0" borderId="604" xfId="18" applyNumberFormat="1" applyFont="1" applyFill="1" applyBorder="1" applyAlignment="1">
      <alignment horizontal="right" vertical="center"/>
    </xf>
    <xf numFmtId="183" fontId="173" fillId="0" borderId="605" xfId="17" applyNumberFormat="1" applyFont="1" applyFill="1" applyBorder="1" applyAlignment="1">
      <alignment horizontal="right" vertical="center"/>
    </xf>
    <xf numFmtId="38" fontId="173" fillId="0" borderId="139" xfId="17" applyFont="1" applyFill="1" applyBorder="1" applyAlignment="1">
      <alignment horizontal="right" vertical="center"/>
    </xf>
    <xf numFmtId="38" fontId="173" fillId="0" borderId="139" xfId="17" applyFont="1" applyFill="1" applyBorder="1" applyAlignment="1">
      <alignment vertical="center"/>
    </xf>
    <xf numFmtId="38" fontId="173" fillId="0" borderId="141" xfId="17" applyFont="1" applyFill="1" applyBorder="1" applyAlignment="1">
      <alignment horizontal="right" vertical="center"/>
    </xf>
    <xf numFmtId="183" fontId="173" fillId="0" borderId="607" xfId="17" applyNumberFormat="1" applyFont="1" applyFill="1" applyBorder="1" applyAlignment="1">
      <alignment horizontal="right" vertical="center"/>
    </xf>
    <xf numFmtId="38" fontId="173" fillId="0" borderId="153" xfId="17" applyFont="1" applyFill="1" applyBorder="1" applyAlignment="1">
      <alignment horizontal="right" vertical="center"/>
    </xf>
    <xf numFmtId="38" fontId="173" fillId="0" borderId="153" xfId="17" applyFont="1" applyFill="1" applyBorder="1" applyAlignment="1">
      <alignment vertical="center"/>
    </xf>
    <xf numFmtId="38" fontId="173" fillId="0" borderId="146" xfId="17" applyFont="1" applyFill="1" applyBorder="1" applyAlignment="1" applyProtection="1">
      <alignment horizontal="right" vertical="center"/>
    </xf>
    <xf numFmtId="38" fontId="142" fillId="21" borderId="250" xfId="2" applyFont="1" applyFill="1" applyBorder="1" applyAlignment="1" applyProtection="1">
      <alignment horizontal="right" vertical="center"/>
    </xf>
    <xf numFmtId="38" fontId="142" fillId="21" borderId="250" xfId="17" applyFont="1" applyFill="1" applyBorder="1" applyAlignment="1" applyProtection="1">
      <alignment vertical="center"/>
    </xf>
    <xf numFmtId="38" fontId="142" fillId="0" borderId="250" xfId="17" applyFont="1" applyFill="1" applyBorder="1" applyAlignment="1" applyProtection="1">
      <alignment vertical="center"/>
    </xf>
    <xf numFmtId="38" fontId="142" fillId="0" borderId="59" xfId="17" applyFont="1" applyFill="1" applyBorder="1" applyAlignment="1" applyProtection="1">
      <alignment vertical="center"/>
    </xf>
    <xf numFmtId="3" fontId="142" fillId="21" borderId="52" xfId="16" applyNumberFormat="1" applyFont="1" applyFill="1" applyBorder="1" applyAlignment="1">
      <alignment horizontal="right" vertical="center"/>
    </xf>
    <xf numFmtId="183" fontId="142" fillId="0" borderId="594" xfId="17" applyNumberFormat="1" applyFont="1" applyFill="1" applyBorder="1" applyAlignment="1" applyProtection="1">
      <alignment horizontal="right" vertical="center"/>
      <protection locked="0"/>
    </xf>
    <xf numFmtId="10" fontId="126" fillId="29" borderId="58" xfId="16" applyNumberFormat="1" applyFont="1" applyFill="1" applyBorder="1" applyAlignment="1">
      <alignment horizontal="right" vertical="center"/>
    </xf>
    <xf numFmtId="38" fontId="120" fillId="8" borderId="6" xfId="2" applyFont="1" applyFill="1" applyBorder="1" applyAlignment="1" applyProtection="1">
      <alignment horizontal="right" vertical="center"/>
    </xf>
    <xf numFmtId="38" fontId="142" fillId="24" borderId="160" xfId="2" applyFont="1" applyFill="1" applyBorder="1" applyAlignment="1" applyProtection="1">
      <alignment horizontal="right" vertical="center"/>
    </xf>
    <xf numFmtId="38" fontId="142" fillId="24" borderId="160" xfId="17" applyFont="1" applyFill="1" applyBorder="1" applyAlignment="1" applyProtection="1">
      <alignment vertical="center"/>
    </xf>
    <xf numFmtId="38" fontId="120" fillId="27" borderId="160" xfId="17" applyFont="1" applyFill="1" applyBorder="1" applyAlignment="1" applyProtection="1">
      <alignment vertical="center"/>
    </xf>
    <xf numFmtId="38" fontId="142" fillId="0" borderId="6" xfId="17" applyFont="1" applyFill="1" applyBorder="1" applyAlignment="1" applyProtection="1">
      <alignment vertical="center"/>
    </xf>
    <xf numFmtId="3" fontId="120" fillId="8" borderId="128" xfId="16" applyNumberFormat="1" applyFont="1" applyFill="1" applyBorder="1" applyAlignment="1">
      <alignment horizontal="right" vertical="center"/>
    </xf>
    <xf numFmtId="180" fontId="126" fillId="28" borderId="595" xfId="18" applyNumberFormat="1" applyFont="1" applyFill="1" applyBorder="1" applyAlignment="1">
      <alignment horizontal="right" vertical="center"/>
    </xf>
    <xf numFmtId="183" fontId="120" fillId="28" borderId="596" xfId="17" applyNumberFormat="1" applyFont="1" applyFill="1" applyBorder="1" applyAlignment="1">
      <alignment horizontal="right" vertical="center"/>
    </xf>
    <xf numFmtId="38" fontId="120" fillId="21" borderId="6" xfId="2" applyFont="1" applyFill="1" applyBorder="1" applyAlignment="1" applyProtection="1">
      <alignment horizontal="right" vertical="center"/>
    </xf>
    <xf numFmtId="38" fontId="120" fillId="21" borderId="160" xfId="2" applyFont="1" applyFill="1" applyBorder="1" applyAlignment="1" applyProtection="1">
      <alignment horizontal="right" vertical="center"/>
    </xf>
    <xf numFmtId="38" fontId="120" fillId="21" borderId="160" xfId="17" applyFont="1" applyFill="1" applyBorder="1" applyAlignment="1" applyProtection="1">
      <alignment vertical="center"/>
    </xf>
    <xf numFmtId="3" fontId="120" fillId="21" borderId="128" xfId="16" applyNumberFormat="1" applyFont="1" applyFill="1" applyBorder="1" applyAlignment="1">
      <alignment horizontal="right" vertical="center"/>
    </xf>
    <xf numFmtId="183" fontId="120" fillId="21" borderId="596" xfId="17" applyNumberFormat="1" applyFont="1" applyFill="1" applyBorder="1" applyAlignment="1">
      <alignment horizontal="right" vertical="center"/>
    </xf>
    <xf numFmtId="3" fontId="142" fillId="8" borderId="128" xfId="16" applyNumberFormat="1" applyFont="1" applyFill="1" applyBorder="1" applyAlignment="1">
      <alignment horizontal="right" vertical="center"/>
    </xf>
    <xf numFmtId="183" fontId="142" fillId="28" borderId="596" xfId="17" applyNumberFormat="1" applyFont="1" applyFill="1" applyBorder="1" applyAlignment="1">
      <alignment horizontal="right" vertical="center"/>
    </xf>
    <xf numFmtId="10" fontId="126" fillId="0" borderId="58" xfId="16" applyNumberFormat="1" applyFont="1" applyFill="1" applyBorder="1" applyAlignment="1">
      <alignment horizontal="right" vertical="center"/>
    </xf>
    <xf numFmtId="3" fontId="120" fillId="0" borderId="128" xfId="16" applyNumberFormat="1" applyFont="1" applyFill="1" applyBorder="1" applyAlignment="1">
      <alignment horizontal="right" vertical="center"/>
    </xf>
    <xf numFmtId="183" fontId="120" fillId="0" borderId="596" xfId="17" applyNumberFormat="1" applyFont="1" applyFill="1" applyBorder="1" applyAlignment="1">
      <alignment horizontal="right" vertical="center"/>
    </xf>
    <xf numFmtId="180" fontId="126" fillId="0" borderId="194" xfId="18" applyNumberFormat="1" applyFont="1" applyFill="1" applyBorder="1" applyAlignment="1">
      <alignment horizontal="right" vertical="center"/>
    </xf>
    <xf numFmtId="9" fontId="173" fillId="21" borderId="48" xfId="16" applyNumberFormat="1" applyFont="1" applyFill="1" applyBorder="1" applyAlignment="1">
      <alignment horizontal="right" vertical="center"/>
    </xf>
    <xf numFmtId="180" fontId="173" fillId="0" borderId="249" xfId="18" applyNumberFormat="1" applyFont="1" applyFill="1" applyBorder="1" applyAlignment="1" applyProtection="1">
      <alignment horizontal="right" vertical="center"/>
      <protection locked="0"/>
    </xf>
    <xf numFmtId="180" fontId="173" fillId="0" borderId="593" xfId="18" applyNumberFormat="1" applyFont="1" applyFill="1" applyBorder="1" applyAlignment="1" applyProtection="1">
      <alignment horizontal="right" vertical="center"/>
      <protection locked="0"/>
    </xf>
    <xf numFmtId="10" fontId="173" fillId="29" borderId="58" xfId="16" applyNumberFormat="1" applyFont="1" applyFill="1" applyBorder="1" applyAlignment="1">
      <alignment horizontal="right" vertical="center"/>
    </xf>
    <xf numFmtId="38" fontId="173" fillId="8" borderId="6" xfId="2" applyFont="1" applyFill="1" applyBorder="1" applyAlignment="1" applyProtection="1">
      <alignment horizontal="right" vertical="center"/>
    </xf>
    <xf numFmtId="180" fontId="173" fillId="11" borderId="193" xfId="18" applyNumberFormat="1" applyFont="1" applyFill="1" applyBorder="1" applyAlignment="1">
      <alignment horizontal="right" vertical="center"/>
    </xf>
    <xf numFmtId="183" fontId="173" fillId="11" borderId="157" xfId="17" applyNumberFormat="1" applyFont="1" applyFill="1" applyBorder="1" applyAlignment="1" applyProtection="1">
      <alignment horizontal="right" vertical="center"/>
      <protection locked="0"/>
    </xf>
    <xf numFmtId="38" fontId="173" fillId="24" borderId="160" xfId="2" applyFont="1" applyFill="1" applyBorder="1" applyAlignment="1" applyProtection="1">
      <alignment horizontal="right" vertical="center"/>
    </xf>
    <xf numFmtId="38" fontId="173" fillId="24" borderId="160" xfId="17" applyFont="1" applyFill="1" applyBorder="1" applyAlignment="1" applyProtection="1">
      <alignment vertical="center"/>
    </xf>
    <xf numFmtId="38" fontId="173" fillId="27" borderId="160" xfId="17" applyFont="1" applyFill="1" applyBorder="1" applyAlignment="1" applyProtection="1">
      <alignment vertical="center"/>
    </xf>
    <xf numFmtId="3" fontId="173" fillId="8" borderId="128" xfId="16" applyNumberFormat="1" applyFont="1" applyFill="1" applyBorder="1" applyAlignment="1">
      <alignment horizontal="right" vertical="center"/>
    </xf>
    <xf numFmtId="180" fontId="173" fillId="28" borderId="595" xfId="18" applyNumberFormat="1" applyFont="1" applyFill="1" applyBorder="1" applyAlignment="1">
      <alignment horizontal="right" vertical="center"/>
    </xf>
    <xf numFmtId="183" fontId="173" fillId="28" borderId="596" xfId="17" applyNumberFormat="1" applyFont="1" applyFill="1" applyBorder="1" applyAlignment="1">
      <alignment horizontal="right" vertical="center"/>
    </xf>
    <xf numFmtId="10" fontId="173" fillId="21" borderId="58" xfId="16" applyNumberFormat="1" applyFont="1" applyFill="1" applyBorder="1" applyAlignment="1">
      <alignment horizontal="right" vertical="center"/>
    </xf>
    <xf numFmtId="180" fontId="173" fillId="21" borderId="193" xfId="18" applyNumberFormat="1" applyFont="1" applyFill="1" applyBorder="1" applyAlignment="1">
      <alignment horizontal="right" vertical="center"/>
    </xf>
    <xf numFmtId="38" fontId="173" fillId="21" borderId="160" xfId="17" applyFont="1" applyFill="1" applyBorder="1" applyAlignment="1" applyProtection="1">
      <alignment vertical="center"/>
    </xf>
    <xf numFmtId="180" fontId="173" fillId="21" borderId="595" xfId="18" applyNumberFormat="1" applyFont="1" applyFill="1" applyBorder="1" applyAlignment="1">
      <alignment horizontal="right" vertical="center"/>
    </xf>
    <xf numFmtId="183" fontId="173" fillId="11" borderId="160" xfId="17" applyNumberFormat="1" applyFont="1" applyFill="1" applyBorder="1" applyAlignment="1">
      <alignment horizontal="right" vertical="center"/>
    </xf>
    <xf numFmtId="10" fontId="173" fillId="0" borderId="58" xfId="16" applyNumberFormat="1" applyFont="1" applyFill="1" applyBorder="1" applyAlignment="1">
      <alignment horizontal="right" vertical="center"/>
    </xf>
    <xf numFmtId="38" fontId="173" fillId="0" borderId="6" xfId="2" applyFont="1" applyFill="1" applyBorder="1" applyAlignment="1" applyProtection="1">
      <alignment horizontal="right" vertical="center"/>
    </xf>
    <xf numFmtId="180" fontId="173" fillId="0" borderId="193" xfId="18" applyNumberFormat="1" applyFont="1" applyFill="1" applyBorder="1" applyAlignment="1">
      <alignment horizontal="right" vertical="center"/>
    </xf>
    <xf numFmtId="183" fontId="173" fillId="0" borderId="160" xfId="17" applyNumberFormat="1" applyFont="1" applyFill="1" applyBorder="1" applyAlignment="1">
      <alignment horizontal="right" vertical="center"/>
    </xf>
    <xf numFmtId="38" fontId="173" fillId="0" borderId="160" xfId="2" applyFont="1" applyFill="1" applyBorder="1" applyAlignment="1" applyProtection="1">
      <alignment horizontal="right" vertical="center"/>
    </xf>
    <xf numFmtId="3" fontId="173" fillId="0" borderId="128" xfId="16" applyNumberFormat="1" applyFont="1" applyFill="1" applyBorder="1" applyAlignment="1">
      <alignment horizontal="right" vertical="center"/>
    </xf>
    <xf numFmtId="180" fontId="173" fillId="0" borderId="595" xfId="18" applyNumberFormat="1" applyFont="1" applyFill="1" applyBorder="1" applyAlignment="1">
      <alignment horizontal="right" vertical="center"/>
    </xf>
    <xf numFmtId="183" fontId="173" fillId="0" borderId="596" xfId="17" applyNumberFormat="1" applyFont="1" applyFill="1" applyBorder="1" applyAlignment="1">
      <alignment horizontal="right" vertical="center"/>
    </xf>
    <xf numFmtId="10" fontId="173" fillId="0" borderId="509" xfId="16" applyNumberFormat="1" applyFont="1" applyFill="1" applyBorder="1" applyAlignment="1">
      <alignment horizontal="right" vertical="center"/>
    </xf>
    <xf numFmtId="38" fontId="173" fillId="0" borderId="141" xfId="2" applyFont="1" applyFill="1" applyBorder="1" applyAlignment="1" applyProtection="1">
      <alignment horizontal="right" vertical="center"/>
    </xf>
    <xf numFmtId="183" fontId="173" fillId="0" borderId="163" xfId="17" applyNumberFormat="1" applyFont="1" applyFill="1" applyBorder="1" applyAlignment="1">
      <alignment horizontal="right" vertical="center"/>
    </xf>
    <xf numFmtId="38" fontId="173" fillId="0" borderId="163" xfId="2" applyFont="1" applyFill="1" applyBorder="1" applyAlignment="1" applyProtection="1">
      <alignment horizontal="right" vertical="center"/>
    </xf>
    <xf numFmtId="3" fontId="173" fillId="0" borderId="142" xfId="16" applyNumberFormat="1" applyFont="1" applyFill="1" applyBorder="1" applyAlignment="1">
      <alignment horizontal="right" vertical="center"/>
    </xf>
    <xf numFmtId="180" fontId="173" fillId="0" borderId="597" xfId="18" applyNumberFormat="1" applyFont="1" applyFill="1" applyBorder="1" applyAlignment="1">
      <alignment horizontal="right" vertical="center"/>
    </xf>
    <xf numFmtId="183" fontId="173" fillId="0" borderId="598" xfId="17" applyNumberFormat="1" applyFont="1" applyFill="1" applyBorder="1" applyAlignment="1">
      <alignment horizontal="right" vertical="center"/>
    </xf>
    <xf numFmtId="38" fontId="120" fillId="21" borderId="250" xfId="17" applyFont="1" applyFill="1" applyBorder="1" applyAlignment="1" applyProtection="1">
      <alignment vertical="center"/>
    </xf>
    <xf numFmtId="38" fontId="158" fillId="21" borderId="59" xfId="2" applyFont="1" applyFill="1" applyBorder="1" applyAlignment="1" applyProtection="1">
      <alignment horizontal="right" vertical="center"/>
    </xf>
    <xf numFmtId="183" fontId="158" fillId="11" borderId="160" xfId="17" applyNumberFormat="1" applyFont="1" applyFill="1" applyBorder="1" applyAlignment="1">
      <alignment horizontal="right" vertical="center"/>
    </xf>
    <xf numFmtId="183" fontId="158" fillId="21" borderId="160" xfId="17" applyNumberFormat="1" applyFont="1" applyFill="1" applyBorder="1" applyAlignment="1">
      <alignment horizontal="right" vertical="center"/>
    </xf>
    <xf numFmtId="183" fontId="156" fillId="11" borderId="157" xfId="17" applyNumberFormat="1" applyFont="1" applyFill="1" applyBorder="1" applyAlignment="1" applyProtection="1">
      <alignment horizontal="right" vertical="center"/>
      <protection locked="0"/>
    </xf>
    <xf numFmtId="183" fontId="156" fillId="0" borderId="160" xfId="17" applyNumberFormat="1" applyFont="1" applyFill="1" applyBorder="1" applyAlignment="1">
      <alignment horizontal="right" vertical="center"/>
    </xf>
    <xf numFmtId="183" fontId="156" fillId="0" borderId="250" xfId="17" applyNumberFormat="1" applyFont="1" applyFill="1" applyBorder="1" applyAlignment="1" applyProtection="1">
      <alignment horizontal="right" vertical="center"/>
      <protection locked="0"/>
    </xf>
    <xf numFmtId="38" fontId="158" fillId="0" borderId="160" xfId="17" applyFont="1" applyFill="1" applyBorder="1" applyAlignment="1" applyProtection="1">
      <alignment vertical="center"/>
    </xf>
    <xf numFmtId="38" fontId="158" fillId="0" borderId="6" xfId="17" applyFont="1" applyFill="1" applyBorder="1" applyAlignment="1" applyProtection="1">
      <alignment vertical="center"/>
    </xf>
    <xf numFmtId="38" fontId="142" fillId="21" borderId="59" xfId="17" applyFont="1" applyFill="1" applyBorder="1" applyAlignment="1" applyProtection="1">
      <alignment vertical="center"/>
    </xf>
    <xf numFmtId="38" fontId="158" fillId="21" borderId="6" xfId="17" applyFont="1" applyFill="1" applyBorder="1" applyAlignment="1" applyProtection="1">
      <alignment vertical="center"/>
    </xf>
    <xf numFmtId="38" fontId="158" fillId="27" borderId="6" xfId="17" applyFont="1" applyFill="1" applyBorder="1" applyAlignment="1" applyProtection="1">
      <alignment vertical="center"/>
    </xf>
    <xf numFmtId="38" fontId="126" fillId="0" borderId="6" xfId="17" applyFont="1" applyFill="1" applyBorder="1" applyAlignment="1">
      <alignment horizontal="right" vertical="center"/>
    </xf>
    <xf numFmtId="38" fontId="126" fillId="8" borderId="6" xfId="17" applyFont="1" applyFill="1" applyBorder="1" applyAlignment="1">
      <alignment horizontal="right" vertical="center"/>
    </xf>
    <xf numFmtId="38" fontId="126" fillId="21" borderId="59" xfId="17" applyFont="1" applyFill="1" applyBorder="1" applyAlignment="1">
      <alignment horizontal="right" vertical="center"/>
    </xf>
    <xf numFmtId="180" fontId="158" fillId="0" borderId="606" xfId="18" applyNumberFormat="1" applyFont="1" applyFill="1" applyBorder="1" applyAlignment="1">
      <alignment horizontal="right" vertical="center"/>
    </xf>
    <xf numFmtId="183" fontId="158" fillId="20" borderId="605" xfId="17" applyNumberFormat="1" applyFont="1" applyFill="1" applyBorder="1" applyAlignment="1">
      <alignment horizontal="right" vertical="center"/>
    </xf>
    <xf numFmtId="183" fontId="158" fillId="0" borderId="605" xfId="17" applyNumberFormat="1" applyFont="1" applyFill="1" applyBorder="1" applyAlignment="1">
      <alignment horizontal="right" vertical="center"/>
    </xf>
    <xf numFmtId="38" fontId="129" fillId="0" borderId="251" xfId="17" applyFont="1" applyFill="1" applyBorder="1" applyAlignment="1" applyProtection="1">
      <alignment horizontal="right" vertical="center"/>
    </xf>
    <xf numFmtId="38" fontId="129" fillId="0" borderId="130" xfId="17" applyFont="1" applyFill="1" applyBorder="1" applyAlignment="1" applyProtection="1">
      <alignment horizontal="right" vertical="center"/>
      <protection locked="0"/>
    </xf>
    <xf numFmtId="38" fontId="129" fillId="0" borderId="130" xfId="17" applyFont="1" applyFill="1" applyBorder="1" applyAlignment="1" applyProtection="1">
      <alignment horizontal="right" vertical="center"/>
    </xf>
    <xf numFmtId="38" fontId="158" fillId="0" borderId="187" xfId="2" applyFont="1" applyFill="1" applyBorder="1" applyAlignment="1" applyProtection="1">
      <alignment vertical="center"/>
      <protection locked="0"/>
    </xf>
    <xf numFmtId="38" fontId="158" fillId="0" borderId="187" xfId="2" applyFont="1" applyFill="1" applyBorder="1" applyAlignment="1" applyProtection="1">
      <alignment vertical="center"/>
    </xf>
    <xf numFmtId="38" fontId="157" fillId="21" borderId="258" xfId="17" applyFont="1" applyFill="1" applyBorder="1" applyAlignment="1" applyProtection="1">
      <alignment vertical="center"/>
    </xf>
    <xf numFmtId="38" fontId="157" fillId="0" borderId="187" xfId="17" applyFont="1" applyFill="1" applyBorder="1" applyAlignment="1" applyProtection="1">
      <alignment vertical="center"/>
      <protection locked="0"/>
    </xf>
    <xf numFmtId="38" fontId="158" fillId="0" borderId="188" xfId="17" applyFont="1" applyFill="1" applyBorder="1" applyAlignment="1" applyProtection="1">
      <alignment vertical="center"/>
      <protection locked="0"/>
    </xf>
    <xf numFmtId="38" fontId="158" fillId="0" borderId="188" xfId="17" applyFont="1" applyFill="1" applyBorder="1" applyAlignment="1" applyProtection="1">
      <alignment vertical="center"/>
    </xf>
    <xf numFmtId="38" fontId="158" fillId="21" borderId="261" xfId="17" applyFont="1" applyFill="1" applyBorder="1" applyAlignment="1" applyProtection="1">
      <alignment vertical="center"/>
    </xf>
    <xf numFmtId="38" fontId="126" fillId="21" borderId="263" xfId="17" applyFont="1" applyFill="1" applyBorder="1" applyAlignment="1" applyProtection="1">
      <alignment vertical="center"/>
    </xf>
    <xf numFmtId="38" fontId="158" fillId="21" borderId="265" xfId="17" applyFont="1" applyFill="1" applyBorder="1" applyAlignment="1" applyProtection="1">
      <alignment vertical="center"/>
    </xf>
    <xf numFmtId="38" fontId="158" fillId="0" borderId="169" xfId="17" applyFont="1" applyFill="1" applyBorder="1" applyAlignment="1" applyProtection="1">
      <alignment vertical="center"/>
      <protection locked="0"/>
    </xf>
    <xf numFmtId="38" fontId="158" fillId="0" borderId="169" xfId="17" applyFont="1" applyFill="1" applyBorder="1" applyAlignment="1" applyProtection="1">
      <alignment vertical="center"/>
    </xf>
    <xf numFmtId="38" fontId="158" fillId="21" borderId="266" xfId="17" applyFont="1" applyFill="1" applyBorder="1" applyAlignment="1" applyProtection="1">
      <alignment vertical="center"/>
    </xf>
    <xf numFmtId="38" fontId="158" fillId="0" borderId="170" xfId="17" applyFont="1" applyFill="1" applyBorder="1" applyAlignment="1" applyProtection="1">
      <alignment vertical="center"/>
      <protection locked="0"/>
    </xf>
    <xf numFmtId="38" fontId="120" fillId="21" borderId="267" xfId="17" applyFont="1" applyFill="1" applyBorder="1" applyAlignment="1">
      <alignment vertical="center"/>
    </xf>
    <xf numFmtId="38" fontId="120" fillId="21" borderId="268" xfId="17" applyFont="1" applyFill="1" applyBorder="1" applyAlignment="1" applyProtection="1">
      <alignment vertical="center"/>
    </xf>
    <xf numFmtId="38" fontId="120" fillId="0" borderId="161" xfId="17" applyFont="1" applyFill="1" applyBorder="1" applyAlignment="1" applyProtection="1">
      <alignment vertical="center"/>
    </xf>
    <xf numFmtId="38" fontId="157" fillId="21" borderId="271" xfId="2" applyFont="1" applyFill="1" applyBorder="1" applyAlignment="1" applyProtection="1">
      <alignment horizontal="right" vertical="center"/>
    </xf>
    <xf numFmtId="38" fontId="157" fillId="21" borderId="272" xfId="2" applyFont="1" applyFill="1" applyBorder="1" applyAlignment="1" applyProtection="1">
      <alignment horizontal="right" vertical="center"/>
    </xf>
    <xf numFmtId="38" fontId="157" fillId="21" borderId="59" xfId="2" applyFont="1" applyFill="1" applyBorder="1" applyAlignment="1" applyProtection="1">
      <alignment horizontal="right" vertical="center"/>
    </xf>
    <xf numFmtId="38" fontId="157" fillId="21" borderId="264" xfId="17" applyFont="1" applyFill="1" applyBorder="1" applyAlignment="1">
      <alignment vertical="center"/>
    </xf>
    <xf numFmtId="0" fontId="178" fillId="0" borderId="0" xfId="0" applyFont="1" applyAlignment="1">
      <alignment horizontal="right" vertical="center"/>
    </xf>
    <xf numFmtId="0" fontId="154" fillId="18" borderId="93" xfId="16" applyFont="1" applyFill="1" applyBorder="1" applyAlignment="1">
      <alignment vertical="center"/>
    </xf>
    <xf numFmtId="0" fontId="140" fillId="18" borderId="94" xfId="16" applyFont="1" applyFill="1" applyBorder="1" applyAlignment="1">
      <alignment vertical="center"/>
    </xf>
    <xf numFmtId="49" fontId="154" fillId="29" borderId="97" xfId="16" applyNumberFormat="1" applyFont="1" applyFill="1" applyBorder="1" applyAlignment="1">
      <alignment horizontal="center" vertical="center"/>
    </xf>
    <xf numFmtId="10" fontId="154" fillId="29" borderId="106" xfId="16" applyNumberFormat="1" applyFont="1" applyFill="1" applyBorder="1" applyAlignment="1">
      <alignment horizontal="center" vertical="center"/>
    </xf>
    <xf numFmtId="10" fontId="154" fillId="29" borderId="106" xfId="18" applyNumberFormat="1" applyFont="1" applyFill="1" applyBorder="1" applyAlignment="1">
      <alignment horizontal="center" vertical="center"/>
    </xf>
    <xf numFmtId="10" fontId="154" fillId="29" borderId="107" xfId="18" applyNumberFormat="1" applyFont="1" applyFill="1" applyBorder="1" applyAlignment="1">
      <alignment horizontal="center" vertical="center"/>
    </xf>
    <xf numFmtId="38" fontId="163" fillId="8" borderId="97" xfId="17" applyFont="1" applyFill="1" applyBorder="1" applyAlignment="1" applyProtection="1">
      <alignment horizontal="right" vertical="center"/>
    </xf>
    <xf numFmtId="180" fontId="154" fillId="32" borderId="106" xfId="17" applyNumberFormat="1" applyFont="1" applyFill="1" applyBorder="1" applyAlignment="1" applyProtection="1">
      <alignment horizontal="right" vertical="center"/>
    </xf>
    <xf numFmtId="183" fontId="154" fillId="32" borderId="107" xfId="17" applyNumberFormat="1" applyFont="1" applyFill="1" applyBorder="1" applyAlignment="1" applyProtection="1">
      <alignment horizontal="right" vertical="center"/>
    </xf>
    <xf numFmtId="38" fontId="154" fillId="0" borderId="106" xfId="17" applyFont="1" applyFill="1" applyBorder="1" applyAlignment="1" applyProtection="1">
      <alignment vertical="center"/>
      <protection locked="0"/>
    </xf>
    <xf numFmtId="38" fontId="154" fillId="0" borderId="107" xfId="17" applyFont="1" applyFill="1" applyBorder="1" applyAlignment="1" applyProtection="1">
      <alignment vertical="center"/>
      <protection locked="0"/>
    </xf>
    <xf numFmtId="38" fontId="154" fillId="0" borderId="106" xfId="17" applyFont="1" applyFill="1" applyBorder="1" applyAlignment="1" applyProtection="1">
      <alignment horizontal="right" vertical="center"/>
      <protection locked="0"/>
    </xf>
    <xf numFmtId="38" fontId="154" fillId="0" borderId="325" xfId="17" applyFont="1" applyFill="1" applyBorder="1" applyAlignment="1" applyProtection="1">
      <alignment horizontal="right" vertical="center"/>
      <protection locked="0"/>
    </xf>
    <xf numFmtId="0" fontId="154" fillId="21" borderId="93" xfId="16" applyFont="1" applyFill="1" applyBorder="1" applyAlignment="1">
      <alignment vertical="center"/>
    </xf>
    <xf numFmtId="0" fontId="140" fillId="21" borderId="94" xfId="16" applyFont="1" applyFill="1" applyBorder="1" applyAlignment="1">
      <alignment vertical="center"/>
    </xf>
    <xf numFmtId="0" fontId="140" fillId="21" borderId="94" xfId="16" applyFont="1" applyFill="1" applyBorder="1" applyAlignment="1">
      <alignment vertical="center" wrapText="1"/>
    </xf>
    <xf numFmtId="49" fontId="154" fillId="21" borderId="97" xfId="16" applyNumberFormat="1" applyFont="1" applyFill="1" applyBorder="1" applyAlignment="1">
      <alignment horizontal="center" vertical="center"/>
    </xf>
    <xf numFmtId="10" fontId="154" fillId="21" borderId="106" xfId="16" applyNumberFormat="1" applyFont="1" applyFill="1" applyBorder="1" applyAlignment="1">
      <alignment horizontal="center" vertical="center"/>
    </xf>
    <xf numFmtId="10" fontId="154" fillId="21" borderId="106" xfId="18" applyNumberFormat="1" applyFont="1" applyFill="1" applyBorder="1" applyAlignment="1">
      <alignment horizontal="center" vertical="center"/>
    </xf>
    <xf numFmtId="10" fontId="154" fillId="21" borderId="107" xfId="18" applyNumberFormat="1" applyFont="1" applyFill="1" applyBorder="1" applyAlignment="1">
      <alignment horizontal="center" vertical="center"/>
    </xf>
    <xf numFmtId="38" fontId="163" fillId="21" borderId="97" xfId="17" applyFont="1" applyFill="1" applyBorder="1" applyAlignment="1" applyProtection="1">
      <alignment horizontal="right" vertical="center"/>
    </xf>
    <xf numFmtId="180" fontId="154" fillId="21" borderId="106" xfId="17" applyNumberFormat="1" applyFont="1" applyFill="1" applyBorder="1" applyAlignment="1" applyProtection="1">
      <alignment horizontal="right" vertical="center"/>
    </xf>
    <xf numFmtId="183" fontId="154" fillId="21" borderId="107" xfId="17" applyNumberFormat="1" applyFont="1" applyFill="1" applyBorder="1" applyAlignment="1" applyProtection="1">
      <alignment horizontal="right" vertical="center"/>
    </xf>
    <xf numFmtId="0" fontId="154" fillId="0" borderId="93" xfId="16" applyFont="1" applyFill="1" applyBorder="1" applyAlignment="1">
      <alignment vertical="center"/>
    </xf>
    <xf numFmtId="0" fontId="140" fillId="0" borderId="94" xfId="16" applyFont="1" applyFill="1" applyBorder="1" applyAlignment="1">
      <alignment vertical="center"/>
    </xf>
    <xf numFmtId="49" fontId="154" fillId="0" borderId="97" xfId="16" applyNumberFormat="1" applyFont="1" applyFill="1" applyBorder="1" applyAlignment="1">
      <alignment horizontal="center" vertical="center"/>
    </xf>
    <xf numFmtId="10" fontId="154" fillId="0" borderId="106" xfId="16" applyNumberFormat="1" applyFont="1" applyFill="1" applyBorder="1" applyAlignment="1">
      <alignment horizontal="center" vertical="center"/>
    </xf>
    <xf numFmtId="10" fontId="154" fillId="0" borderId="106" xfId="18" applyNumberFormat="1" applyFont="1" applyFill="1" applyBorder="1" applyAlignment="1">
      <alignment horizontal="center" vertical="center"/>
    </xf>
    <xf numFmtId="10" fontId="154" fillId="0" borderId="107" xfId="18" applyNumberFormat="1" applyFont="1" applyFill="1" applyBorder="1" applyAlignment="1">
      <alignment horizontal="center" vertical="center"/>
    </xf>
    <xf numFmtId="38" fontId="163" fillId="0" borderId="97" xfId="17" applyFont="1" applyFill="1" applyBorder="1" applyAlignment="1" applyProtection="1">
      <alignment horizontal="right" vertical="center"/>
    </xf>
    <xf numFmtId="180" fontId="126" fillId="0" borderId="106" xfId="17" applyNumberFormat="1" applyFont="1" applyFill="1" applyBorder="1" applyAlignment="1" applyProtection="1">
      <alignment horizontal="right" vertical="center"/>
    </xf>
    <xf numFmtId="183" fontId="126" fillId="0" borderId="107" xfId="17" applyNumberFormat="1" applyFont="1" applyFill="1" applyBorder="1" applyAlignment="1" applyProtection="1">
      <alignment horizontal="right" vertical="center"/>
    </xf>
    <xf numFmtId="0" fontId="154" fillId="18" borderId="326" xfId="16" applyFont="1" applyFill="1" applyBorder="1" applyAlignment="1">
      <alignment vertical="center"/>
    </xf>
    <xf numFmtId="0" fontId="140" fillId="18" borderId="327" xfId="16" applyFont="1" applyFill="1" applyBorder="1" applyAlignment="1">
      <alignment vertical="center"/>
    </xf>
    <xf numFmtId="49" fontId="154" fillId="29" borderId="650" xfId="16" applyNumberFormat="1" applyFont="1" applyFill="1" applyBorder="1" applyAlignment="1">
      <alignment horizontal="center" vertical="center"/>
    </xf>
    <xf numFmtId="10" fontId="154" fillId="29" borderId="651" xfId="16" applyNumberFormat="1" applyFont="1" applyFill="1" applyBorder="1" applyAlignment="1">
      <alignment horizontal="center" vertical="center"/>
    </xf>
    <xf numFmtId="10" fontId="154" fillId="29" borderId="651" xfId="18" applyNumberFormat="1" applyFont="1" applyFill="1" applyBorder="1" applyAlignment="1">
      <alignment horizontal="center" vertical="center"/>
    </xf>
    <xf numFmtId="10" fontId="154" fillId="29" borderId="652" xfId="18" applyNumberFormat="1" applyFont="1" applyFill="1" applyBorder="1" applyAlignment="1">
      <alignment horizontal="center" vertical="center"/>
    </xf>
    <xf numFmtId="38" fontId="163" fillId="8" borderId="650" xfId="17" applyFont="1" applyFill="1" applyBorder="1" applyAlignment="1" applyProtection="1">
      <alignment horizontal="right" vertical="center"/>
    </xf>
    <xf numFmtId="180" fontId="154" fillId="32" borderId="651" xfId="17" applyNumberFormat="1" applyFont="1" applyFill="1" applyBorder="1" applyAlignment="1" applyProtection="1">
      <alignment horizontal="right" vertical="center"/>
    </xf>
    <xf numFmtId="183" fontId="154" fillId="32" borderId="652" xfId="17" applyNumberFormat="1" applyFont="1" applyFill="1" applyBorder="1" applyAlignment="1" applyProtection="1">
      <alignment horizontal="right" vertical="center"/>
    </xf>
    <xf numFmtId="38" fontId="154" fillId="0" borderId="651" xfId="17" applyFont="1" applyFill="1" applyBorder="1" applyAlignment="1" applyProtection="1">
      <alignment vertical="center"/>
      <protection locked="0"/>
    </xf>
    <xf numFmtId="38" fontId="154" fillId="0" borderId="652" xfId="17" applyFont="1" applyFill="1" applyBorder="1" applyAlignment="1" applyProtection="1">
      <alignment vertical="center"/>
      <protection locked="0"/>
    </xf>
    <xf numFmtId="38" fontId="154" fillId="0" borderId="651" xfId="17" applyFont="1" applyFill="1" applyBorder="1" applyAlignment="1" applyProtection="1">
      <alignment horizontal="right" vertical="center"/>
      <protection locked="0"/>
    </xf>
    <xf numFmtId="38" fontId="154" fillId="0" borderId="654" xfId="17" applyFont="1" applyFill="1" applyBorder="1" applyAlignment="1" applyProtection="1">
      <alignment horizontal="right" vertical="center"/>
      <protection locked="0"/>
    </xf>
    <xf numFmtId="0" fontId="154" fillId="0" borderId="273" xfId="16" applyFont="1" applyFill="1" applyBorder="1" applyAlignment="1">
      <alignment vertical="center"/>
    </xf>
    <xf numFmtId="0" fontId="140" fillId="0" borderId="274" xfId="16" applyFont="1" applyFill="1" applyBorder="1" applyAlignment="1">
      <alignment vertical="center"/>
    </xf>
    <xf numFmtId="10" fontId="154" fillId="0" borderId="656" xfId="16" applyNumberFormat="1" applyFont="1" applyFill="1" applyBorder="1" applyAlignment="1">
      <alignment horizontal="center" vertical="center"/>
    </xf>
    <xf numFmtId="10" fontId="154" fillId="0" borderId="656" xfId="18" applyNumberFormat="1" applyFont="1" applyFill="1" applyBorder="1" applyAlignment="1">
      <alignment horizontal="center" vertical="center"/>
    </xf>
    <xf numFmtId="180" fontId="154" fillId="0" borderId="106" xfId="17" applyNumberFormat="1" applyFont="1" applyFill="1" applyBorder="1" applyAlignment="1" applyProtection="1">
      <alignment horizontal="right" vertical="center"/>
    </xf>
    <xf numFmtId="183" fontId="154" fillId="0" borderId="107" xfId="17" applyNumberFormat="1" applyFont="1" applyFill="1" applyBorder="1" applyAlignment="1" applyProtection="1">
      <alignment horizontal="right" vertical="center"/>
    </xf>
    <xf numFmtId="0" fontId="140" fillId="18" borderId="94" xfId="16" applyFont="1" applyFill="1" applyBorder="1" applyAlignment="1">
      <alignment vertical="center" wrapText="1"/>
    </xf>
    <xf numFmtId="0" fontId="154" fillId="18" borderId="273" xfId="16" applyFont="1" applyFill="1" applyBorder="1" applyAlignment="1">
      <alignment vertical="center"/>
    </xf>
    <xf numFmtId="0" fontId="140" fillId="18" borderId="274" xfId="16" applyFont="1" applyFill="1" applyBorder="1" applyAlignment="1">
      <alignment vertical="center"/>
    </xf>
    <xf numFmtId="49" fontId="154" fillId="29" borderId="655" xfId="16" applyNumberFormat="1" applyFont="1" applyFill="1" applyBorder="1" applyAlignment="1">
      <alignment horizontal="center" vertical="center"/>
    </xf>
    <xf numFmtId="10" fontId="154" fillId="29" borderId="656" xfId="16" applyNumberFormat="1" applyFont="1" applyFill="1" applyBorder="1" applyAlignment="1">
      <alignment horizontal="center" vertical="center"/>
    </xf>
    <xf numFmtId="10" fontId="154" fillId="29" borderId="656" xfId="18" applyNumberFormat="1" applyFont="1" applyFill="1" applyBorder="1" applyAlignment="1">
      <alignment horizontal="center" vertical="center"/>
    </xf>
    <xf numFmtId="10" fontId="154" fillId="29" borderId="657" xfId="18" applyNumberFormat="1" applyFont="1" applyFill="1" applyBorder="1" applyAlignment="1">
      <alignment horizontal="center" vertical="center"/>
    </xf>
    <xf numFmtId="38" fontId="163" fillId="8" borderId="655" xfId="17" applyFont="1" applyFill="1" applyBorder="1" applyAlignment="1" applyProtection="1">
      <alignment horizontal="right" vertical="center"/>
    </xf>
    <xf numFmtId="180" fontId="154" fillId="32" borderId="656" xfId="17" applyNumberFormat="1" applyFont="1" applyFill="1" applyBorder="1" applyAlignment="1" applyProtection="1">
      <alignment horizontal="right" vertical="center"/>
    </xf>
    <xf numFmtId="183" fontId="154" fillId="32" borderId="657" xfId="17" applyNumberFormat="1" applyFont="1" applyFill="1" applyBorder="1" applyAlignment="1" applyProtection="1">
      <alignment horizontal="right" vertical="center"/>
    </xf>
    <xf numFmtId="38" fontId="154" fillId="0" borderId="656" xfId="17" applyFont="1" applyFill="1" applyBorder="1" applyAlignment="1" applyProtection="1">
      <alignment vertical="center"/>
      <protection locked="0"/>
    </xf>
    <xf numFmtId="38" fontId="154" fillId="0" borderId="657" xfId="17" applyFont="1" applyFill="1" applyBorder="1" applyAlignment="1" applyProtection="1">
      <alignment vertical="center"/>
      <protection locked="0"/>
    </xf>
    <xf numFmtId="10" fontId="154" fillId="0" borderId="657" xfId="18" applyNumberFormat="1" applyFont="1" applyFill="1" applyBorder="1" applyAlignment="1">
      <alignment horizontal="center" vertical="center"/>
    </xf>
    <xf numFmtId="0" fontId="154" fillId="0" borderId="326" xfId="16" applyFont="1" applyFill="1" applyBorder="1" applyAlignment="1">
      <alignment vertical="center"/>
    </xf>
    <xf numFmtId="0" fontId="140" fillId="0" borderId="327" xfId="16" applyFont="1" applyFill="1" applyBorder="1" applyAlignment="1">
      <alignment vertical="center"/>
    </xf>
    <xf numFmtId="49" fontId="154" fillId="0" borderId="650" xfId="16" applyNumberFormat="1" applyFont="1" applyFill="1" applyBorder="1" applyAlignment="1">
      <alignment horizontal="center" vertical="center"/>
    </xf>
    <xf numFmtId="10" fontId="154" fillId="0" borderId="651" xfId="16" applyNumberFormat="1" applyFont="1" applyFill="1" applyBorder="1" applyAlignment="1">
      <alignment horizontal="center" vertical="center"/>
    </xf>
    <xf numFmtId="10" fontId="154" fillId="0" borderId="651" xfId="18" applyNumberFormat="1" applyFont="1" applyFill="1" applyBorder="1" applyAlignment="1">
      <alignment horizontal="center" vertical="center"/>
    </xf>
    <xf numFmtId="10" fontId="154" fillId="0" borderId="652" xfId="18" applyNumberFormat="1" applyFont="1" applyFill="1" applyBorder="1" applyAlignment="1">
      <alignment horizontal="center" vertical="center"/>
    </xf>
    <xf numFmtId="38" fontId="163" fillId="0" borderId="650" xfId="17" applyFont="1" applyFill="1" applyBorder="1" applyAlignment="1" applyProtection="1">
      <alignment horizontal="right" vertical="center"/>
    </xf>
    <xf numFmtId="180" fontId="154" fillId="0" borderId="651" xfId="17" applyNumberFormat="1" applyFont="1" applyFill="1" applyBorder="1" applyAlignment="1" applyProtection="1">
      <alignment horizontal="right" vertical="center"/>
    </xf>
    <xf numFmtId="183" fontId="154" fillId="0" borderId="652" xfId="17" applyNumberFormat="1" applyFont="1" applyFill="1" applyBorder="1" applyAlignment="1" applyProtection="1">
      <alignment horizontal="right" vertical="center"/>
    </xf>
    <xf numFmtId="0" fontId="154" fillId="0" borderId="660" xfId="16" applyFont="1" applyFill="1" applyBorder="1" applyAlignment="1">
      <alignment vertical="center"/>
    </xf>
    <xf numFmtId="0" fontId="140" fillId="0" borderId="65" xfId="16" applyFont="1" applyFill="1" applyBorder="1" applyAlignment="1">
      <alignment vertical="center"/>
    </xf>
    <xf numFmtId="49" fontId="154" fillId="0" borderId="661" xfId="16" applyNumberFormat="1" applyFont="1" applyFill="1" applyBorder="1" applyAlignment="1">
      <alignment horizontal="center" vertical="center"/>
    </xf>
    <xf numFmtId="10" fontId="154" fillId="0" borderId="662" xfId="16" applyNumberFormat="1" applyFont="1" applyFill="1" applyBorder="1" applyAlignment="1">
      <alignment horizontal="center" vertical="center"/>
    </xf>
    <xf numFmtId="10" fontId="154" fillId="0" borderId="662" xfId="18" applyNumberFormat="1" applyFont="1" applyFill="1" applyBorder="1" applyAlignment="1">
      <alignment horizontal="center" vertical="center"/>
    </xf>
    <xf numFmtId="10" fontId="154" fillId="0" borderId="663" xfId="18" applyNumberFormat="1" applyFont="1" applyFill="1" applyBorder="1" applyAlignment="1">
      <alignment horizontal="center" vertical="center"/>
    </xf>
    <xf numFmtId="38" fontId="163" fillId="0" borderId="661" xfId="17" applyFont="1" applyFill="1" applyBorder="1" applyAlignment="1" applyProtection="1">
      <alignment horizontal="right" vertical="center"/>
    </xf>
    <xf numFmtId="180" fontId="154" fillId="0" borderId="662" xfId="17" applyNumberFormat="1" applyFont="1" applyFill="1" applyBorder="1" applyAlignment="1" applyProtection="1">
      <alignment horizontal="right" vertical="center"/>
    </xf>
    <xf numFmtId="183" fontId="154" fillId="0" borderId="663" xfId="17" applyNumberFormat="1" applyFont="1" applyFill="1" applyBorder="1" applyAlignment="1" applyProtection="1">
      <alignment horizontal="right" vertical="center"/>
    </xf>
    <xf numFmtId="38" fontId="154" fillId="0" borderId="662" xfId="17" applyFont="1" applyFill="1" applyBorder="1" applyAlignment="1" applyProtection="1">
      <alignment horizontal="right" vertical="center"/>
      <protection locked="0"/>
    </xf>
    <xf numFmtId="38" fontId="154" fillId="0" borderId="663" xfId="17" applyFont="1" applyFill="1" applyBorder="1" applyAlignment="1" applyProtection="1">
      <alignment vertical="center"/>
      <protection locked="0"/>
    </xf>
    <xf numFmtId="38" fontId="154" fillId="0" borderId="663" xfId="17" applyFont="1" applyFill="1" applyBorder="1" applyAlignment="1" applyProtection="1">
      <alignment horizontal="right" vertical="center"/>
      <protection locked="0"/>
    </xf>
    <xf numFmtId="38" fontId="154" fillId="0" borderId="665" xfId="17" applyFont="1" applyFill="1" applyBorder="1" applyAlignment="1" applyProtection="1">
      <alignment horizontal="right" vertical="center"/>
      <protection locked="0"/>
    </xf>
    <xf numFmtId="38" fontId="154" fillId="0" borderId="524" xfId="17" applyFont="1" applyFill="1" applyBorder="1" applyAlignment="1" applyProtection="1">
      <alignment horizontal="right" vertical="center"/>
      <protection locked="0"/>
    </xf>
    <xf numFmtId="0" fontId="154" fillId="18" borderId="402" xfId="16" applyFont="1" applyFill="1" applyBorder="1" applyAlignment="1">
      <alignment vertical="center"/>
    </xf>
    <xf numFmtId="0" fontId="140" fillId="18" borderId="80" xfId="16" applyFont="1" applyFill="1" applyBorder="1" applyAlignment="1">
      <alignment vertical="center"/>
    </xf>
    <xf numFmtId="49" fontId="154" fillId="29" borderId="432" xfId="16" applyNumberFormat="1" applyFont="1" applyFill="1" applyBorder="1" applyAlignment="1">
      <alignment horizontal="center" vertical="center"/>
    </xf>
    <xf numFmtId="10" fontId="154" fillId="29" borderId="433" xfId="16" applyNumberFormat="1" applyFont="1" applyFill="1" applyBorder="1" applyAlignment="1">
      <alignment horizontal="center" vertical="center"/>
    </xf>
    <xf numFmtId="10" fontId="154" fillId="29" borderId="433" xfId="18" applyNumberFormat="1" applyFont="1" applyFill="1" applyBorder="1" applyAlignment="1">
      <alignment horizontal="center" vertical="center"/>
    </xf>
    <xf numFmtId="10" fontId="154" fillId="29" borderId="666" xfId="18" applyNumberFormat="1" applyFont="1" applyFill="1" applyBorder="1" applyAlignment="1">
      <alignment horizontal="center" vertical="center"/>
    </xf>
    <xf numFmtId="38" fontId="163" fillId="8" borderId="432" xfId="17" applyFont="1" applyFill="1" applyBorder="1" applyAlignment="1" applyProtection="1">
      <alignment horizontal="right" vertical="center"/>
    </xf>
    <xf numFmtId="180" fontId="154" fillId="32" borderId="433" xfId="17" applyNumberFormat="1" applyFont="1" applyFill="1" applyBorder="1" applyAlignment="1" applyProtection="1">
      <alignment horizontal="right" vertical="center"/>
    </xf>
    <xf numFmtId="183" fontId="154" fillId="32" borderId="666" xfId="17" applyNumberFormat="1" applyFont="1" applyFill="1" applyBorder="1" applyAlignment="1" applyProtection="1">
      <alignment horizontal="right" vertical="center"/>
    </xf>
    <xf numFmtId="38" fontId="154" fillId="0" borderId="433" xfId="17" applyFont="1" applyFill="1" applyBorder="1" applyAlignment="1" applyProtection="1">
      <alignment vertical="center"/>
      <protection locked="0"/>
    </xf>
    <xf numFmtId="38" fontId="154" fillId="0" borderId="666" xfId="17" applyFont="1" applyFill="1" applyBorder="1" applyAlignment="1" applyProtection="1">
      <alignment vertical="center"/>
      <protection locked="0"/>
    </xf>
    <xf numFmtId="38" fontId="154" fillId="0" borderId="433" xfId="17" applyFont="1" applyFill="1" applyBorder="1" applyAlignment="1" applyProtection="1">
      <alignment horizontal="right" vertical="center"/>
      <protection locked="0"/>
    </xf>
    <xf numFmtId="38" fontId="154" fillId="0" borderId="434" xfId="17" applyFont="1" applyFill="1" applyBorder="1" applyAlignment="1" applyProtection="1">
      <alignment horizontal="right" vertical="center"/>
      <protection locked="0"/>
    </xf>
    <xf numFmtId="0" fontId="154" fillId="0" borderId="667" xfId="16" applyNumberFormat="1" applyFont="1" applyFill="1" applyBorder="1" applyAlignment="1" applyProtection="1">
      <alignment horizontal="center" vertical="center"/>
      <protection locked="0"/>
    </xf>
    <xf numFmtId="10" fontId="154" fillId="0" borderId="668" xfId="16" applyNumberFormat="1" applyFont="1" applyFill="1" applyBorder="1" applyAlignment="1">
      <alignment horizontal="center" vertical="center"/>
    </xf>
    <xf numFmtId="10" fontId="154" fillId="0" borderId="668" xfId="18" applyNumberFormat="1" applyFont="1" applyFill="1" applyBorder="1" applyAlignment="1">
      <alignment horizontal="center" vertical="center"/>
    </xf>
    <xf numFmtId="10" fontId="154" fillId="0" borderId="669" xfId="18" applyNumberFormat="1" applyFont="1" applyFill="1" applyBorder="1" applyAlignment="1">
      <alignment horizontal="center" vertical="center"/>
    </xf>
    <xf numFmtId="38" fontId="163" fillId="0" borderId="667" xfId="17" applyFont="1" applyFill="1" applyBorder="1" applyAlignment="1" applyProtection="1">
      <alignment vertical="center"/>
    </xf>
    <xf numFmtId="180" fontId="154" fillId="0" borderId="668" xfId="17" applyNumberFormat="1" applyFont="1" applyFill="1" applyBorder="1" applyAlignment="1" applyProtection="1">
      <alignment vertical="center"/>
    </xf>
    <xf numFmtId="183" fontId="154" fillId="0" borderId="669" xfId="17" applyNumberFormat="1" applyFont="1" applyFill="1" applyBorder="1" applyAlignment="1" applyProtection="1">
      <alignment vertical="center"/>
    </xf>
    <xf numFmtId="38" fontId="154" fillId="0" borderId="668" xfId="17" applyFont="1" applyFill="1" applyBorder="1" applyAlignment="1" applyProtection="1">
      <alignment vertical="center"/>
    </xf>
    <xf numFmtId="38" fontId="154" fillId="0" borderId="669" xfId="17" applyFont="1" applyFill="1" applyBorder="1" applyAlignment="1" applyProtection="1">
      <alignment vertical="center"/>
    </xf>
    <xf numFmtId="38" fontId="154" fillId="0" borderId="668" xfId="17" applyFont="1" applyFill="1" applyBorder="1" applyAlignment="1" applyProtection="1">
      <alignment horizontal="right" vertical="center"/>
    </xf>
    <xf numFmtId="38" fontId="154" fillId="0" borderId="671" xfId="17" applyFont="1" applyFill="1" applyBorder="1" applyAlignment="1" applyProtection="1">
      <alignment horizontal="right" vertical="center"/>
    </xf>
    <xf numFmtId="0" fontId="154" fillId="0" borderId="402" xfId="16" applyFont="1" applyFill="1" applyBorder="1" applyAlignment="1">
      <alignment vertical="center"/>
    </xf>
    <xf numFmtId="0" fontId="140" fillId="0" borderId="80" xfId="16" applyFont="1" applyFill="1" applyBorder="1" applyAlignment="1">
      <alignment vertical="center"/>
    </xf>
    <xf numFmtId="49" fontId="154" fillId="0" borderId="432" xfId="16" applyNumberFormat="1" applyFont="1" applyFill="1" applyBorder="1" applyAlignment="1">
      <alignment horizontal="center" vertical="center"/>
    </xf>
    <xf numFmtId="10" fontId="154" fillId="0" borderId="433" xfId="16" applyNumberFormat="1" applyFont="1" applyFill="1" applyBorder="1" applyAlignment="1">
      <alignment horizontal="center" vertical="center"/>
    </xf>
    <xf numFmtId="10" fontId="154" fillId="0" borderId="433" xfId="18" applyNumberFormat="1" applyFont="1" applyFill="1" applyBorder="1" applyAlignment="1">
      <alignment horizontal="center" vertical="center"/>
    </xf>
    <xf numFmtId="10" fontId="154" fillId="0" borderId="666" xfId="18" applyNumberFormat="1" applyFont="1" applyFill="1" applyBorder="1" applyAlignment="1">
      <alignment horizontal="center" vertical="center"/>
    </xf>
    <xf numFmtId="38" fontId="163" fillId="0" borderId="432" xfId="17" applyFont="1" applyFill="1" applyBorder="1" applyAlignment="1" applyProtection="1">
      <alignment horizontal="right" vertical="center"/>
    </xf>
    <xf numFmtId="180" fontId="154" fillId="0" borderId="433" xfId="17" applyNumberFormat="1" applyFont="1" applyFill="1" applyBorder="1" applyAlignment="1" applyProtection="1">
      <alignment horizontal="right" vertical="center"/>
    </xf>
    <xf numFmtId="183" fontId="154" fillId="0" borderId="666" xfId="17" applyNumberFormat="1" applyFont="1" applyFill="1" applyBorder="1" applyAlignment="1" applyProtection="1">
      <alignment horizontal="right" vertical="center"/>
    </xf>
    <xf numFmtId="49" fontId="154" fillId="29" borderId="667" xfId="16" applyNumberFormat="1" applyFont="1" applyFill="1" applyBorder="1" applyAlignment="1">
      <alignment horizontal="center" vertical="center"/>
    </xf>
    <xf numFmtId="10" fontId="154" fillId="29" borderId="668" xfId="16" applyNumberFormat="1" applyFont="1" applyFill="1" applyBorder="1" applyAlignment="1">
      <alignment horizontal="center" vertical="center"/>
    </xf>
    <xf numFmtId="10" fontId="154" fillId="29" borderId="668" xfId="18" applyNumberFormat="1" applyFont="1" applyFill="1" applyBorder="1" applyAlignment="1">
      <alignment horizontal="center" vertical="center"/>
    </xf>
    <xf numFmtId="10" fontId="154" fillId="29" borderId="669" xfId="18" applyNumberFormat="1" applyFont="1" applyFill="1" applyBorder="1" applyAlignment="1">
      <alignment horizontal="center" vertical="center"/>
    </xf>
    <xf numFmtId="38" fontId="163" fillId="8" borderId="667" xfId="17" applyFont="1" applyFill="1" applyBorder="1" applyAlignment="1" applyProtection="1">
      <alignment horizontal="right" vertical="center"/>
    </xf>
    <xf numFmtId="180" fontId="154" fillId="32" borderId="668" xfId="17" applyNumberFormat="1" applyFont="1" applyFill="1" applyBorder="1" applyAlignment="1" applyProtection="1">
      <alignment horizontal="right" vertical="center"/>
    </xf>
    <xf numFmtId="183" fontId="154" fillId="32" borderId="669" xfId="17" applyNumberFormat="1" applyFont="1" applyFill="1" applyBorder="1" applyAlignment="1" applyProtection="1">
      <alignment horizontal="right" vertical="center"/>
    </xf>
    <xf numFmtId="38" fontId="154" fillId="0" borderId="668" xfId="17" applyFont="1" applyFill="1" applyBorder="1" applyAlignment="1" applyProtection="1">
      <alignment vertical="center"/>
      <protection locked="0"/>
    </xf>
    <xf numFmtId="38" fontId="154" fillId="0" borderId="669" xfId="17" applyFont="1" applyFill="1" applyBorder="1" applyAlignment="1" applyProtection="1">
      <alignment vertical="center"/>
      <protection locked="0"/>
    </xf>
    <xf numFmtId="49" fontId="154" fillId="0" borderId="669" xfId="16" quotePrefix="1" applyNumberFormat="1" applyFont="1" applyFill="1" applyBorder="1" applyAlignment="1">
      <alignment horizontal="center" vertical="center"/>
    </xf>
    <xf numFmtId="0" fontId="154" fillId="21" borderId="248" xfId="16" applyFont="1" applyFill="1" applyBorder="1" applyAlignment="1">
      <alignment vertical="center"/>
    </xf>
    <xf numFmtId="0" fontId="106" fillId="21" borderId="59" xfId="16" applyFont="1" applyFill="1" applyBorder="1" applyAlignment="1">
      <alignment vertical="center"/>
    </xf>
    <xf numFmtId="0" fontId="154" fillId="21" borderId="34" xfId="16" applyNumberFormat="1" applyFont="1" applyFill="1" applyBorder="1" applyAlignment="1">
      <alignment horizontal="center" vertical="center"/>
    </xf>
    <xf numFmtId="10" fontId="154" fillId="21" borderId="50" xfId="16" quotePrefix="1" applyNumberFormat="1" applyFont="1" applyFill="1" applyBorder="1" applyAlignment="1">
      <alignment horizontal="center" vertical="center"/>
    </xf>
    <xf numFmtId="10" fontId="154" fillId="21" borderId="50" xfId="18" applyNumberFormat="1" applyFont="1" applyFill="1" applyBorder="1" applyAlignment="1">
      <alignment horizontal="center" vertical="center"/>
    </xf>
    <xf numFmtId="49" fontId="154" fillId="21" borderId="62" xfId="16" applyNumberFormat="1" applyFont="1" applyFill="1" applyBorder="1" applyAlignment="1">
      <alignment horizontal="center" vertical="center"/>
    </xf>
    <xf numFmtId="38" fontId="163" fillId="21" borderId="34" xfId="17" applyFont="1" applyFill="1" applyBorder="1" applyAlignment="1" applyProtection="1">
      <alignment vertical="center"/>
    </xf>
    <xf numFmtId="180" fontId="154" fillId="0" borderId="50" xfId="18" applyNumberFormat="1" applyFont="1" applyFill="1" applyBorder="1" applyAlignment="1" applyProtection="1">
      <alignment horizontal="right" vertical="center"/>
    </xf>
    <xf numFmtId="183" fontId="154" fillId="0" borderId="62" xfId="18" applyNumberFormat="1" applyFont="1" applyFill="1" applyBorder="1" applyAlignment="1" applyProtection="1">
      <alignment horizontal="right" vertical="center"/>
    </xf>
    <xf numFmtId="38" fontId="154" fillId="0" borderId="50" xfId="17" applyFont="1" applyFill="1" applyBorder="1" applyAlignment="1" applyProtection="1">
      <alignment vertical="center"/>
    </xf>
    <xf numFmtId="38" fontId="154" fillId="0" borderId="62" xfId="17" applyFont="1" applyFill="1" applyBorder="1" applyAlignment="1" applyProtection="1">
      <alignment vertical="center"/>
    </xf>
    <xf numFmtId="38" fontId="154" fillId="0" borderId="50" xfId="17" applyFont="1" applyFill="1" applyBorder="1" applyAlignment="1" applyProtection="1">
      <alignment horizontal="right" vertical="center"/>
    </xf>
    <xf numFmtId="38" fontId="154" fillId="0" borderId="672" xfId="17" applyFont="1" applyFill="1" applyBorder="1" applyAlignment="1" applyProtection="1">
      <alignment horizontal="right" vertical="center"/>
    </xf>
    <xf numFmtId="0" fontId="154" fillId="18" borderId="643" xfId="16" applyFont="1" applyFill="1" applyBorder="1" applyAlignment="1">
      <alignment vertical="center"/>
    </xf>
    <xf numFmtId="0" fontId="140" fillId="18" borderId="644" xfId="16" applyFont="1" applyFill="1" applyBorder="1" applyAlignment="1">
      <alignment vertical="center"/>
    </xf>
    <xf numFmtId="49" fontId="154" fillId="29" borderId="645" xfId="16" applyNumberFormat="1" applyFont="1" applyFill="1" applyBorder="1" applyAlignment="1">
      <alignment horizontal="center" vertical="center"/>
    </xf>
    <xf numFmtId="10" fontId="154" fillId="29" borderId="646" xfId="16" applyNumberFormat="1" applyFont="1" applyFill="1" applyBorder="1" applyAlignment="1">
      <alignment horizontal="center" vertical="center"/>
    </xf>
    <xf numFmtId="10" fontId="154" fillId="29" borderId="646" xfId="18" applyNumberFormat="1" applyFont="1" applyFill="1" applyBorder="1" applyAlignment="1">
      <alignment horizontal="center" vertical="center"/>
    </xf>
    <xf numFmtId="10" fontId="154" fillId="29" borderId="647" xfId="18" applyNumberFormat="1" applyFont="1" applyFill="1" applyBorder="1" applyAlignment="1">
      <alignment horizontal="center" vertical="center"/>
    </xf>
    <xf numFmtId="38" fontId="163" fillId="8" borderId="645" xfId="17" applyFont="1" applyFill="1" applyBorder="1" applyAlignment="1" applyProtection="1">
      <alignment horizontal="right" vertical="center"/>
    </xf>
    <xf numFmtId="180" fontId="154" fillId="32" borderId="646" xfId="17" applyNumberFormat="1" applyFont="1" applyFill="1" applyBorder="1" applyAlignment="1" applyProtection="1">
      <alignment horizontal="right" vertical="center"/>
    </xf>
    <xf numFmtId="183" fontId="154" fillId="32" borderId="647" xfId="17" applyNumberFormat="1" applyFont="1" applyFill="1" applyBorder="1" applyAlignment="1" applyProtection="1">
      <alignment horizontal="right" vertical="center"/>
    </xf>
    <xf numFmtId="38" fontId="154" fillId="0" borderId="646" xfId="17" applyFont="1" applyFill="1" applyBorder="1" applyAlignment="1" applyProtection="1">
      <alignment vertical="center"/>
      <protection locked="0"/>
    </xf>
    <xf numFmtId="38" fontId="154" fillId="0" borderId="647" xfId="17" applyFont="1" applyFill="1" applyBorder="1" applyAlignment="1" applyProtection="1">
      <alignment vertical="center"/>
      <protection locked="0"/>
    </xf>
    <xf numFmtId="38" fontId="154" fillId="0" borderId="646" xfId="17" applyFont="1" applyFill="1" applyBorder="1" applyAlignment="1" applyProtection="1">
      <alignment horizontal="right" vertical="center"/>
      <protection locked="0"/>
    </xf>
    <xf numFmtId="38" fontId="154" fillId="0" borderId="649" xfId="17" applyFont="1" applyFill="1" applyBorder="1" applyAlignment="1" applyProtection="1">
      <alignment horizontal="right" vertical="center"/>
      <protection locked="0"/>
    </xf>
    <xf numFmtId="38" fontId="154" fillId="0" borderId="107" xfId="17" applyFont="1" applyFill="1" applyBorder="1" applyAlignment="1" applyProtection="1">
      <alignment horizontal="right" vertical="center"/>
      <protection locked="0"/>
    </xf>
    <xf numFmtId="38" fontId="154" fillId="0" borderId="652" xfId="17" applyFont="1" applyFill="1" applyBorder="1" applyAlignment="1" applyProtection="1">
      <alignment horizontal="right" vertical="center"/>
      <protection locked="0"/>
    </xf>
    <xf numFmtId="49" fontId="154" fillId="0" borderId="655" xfId="16" applyNumberFormat="1" applyFont="1" applyFill="1" applyBorder="1" applyAlignment="1">
      <alignment horizontal="center" vertical="center"/>
    </xf>
    <xf numFmtId="38" fontId="163" fillId="0" borderId="655" xfId="17" applyFont="1" applyFill="1" applyBorder="1" applyAlignment="1" applyProtection="1">
      <alignment horizontal="right" vertical="center"/>
    </xf>
    <xf numFmtId="180" fontId="154" fillId="0" borderId="656" xfId="17" applyNumberFormat="1" applyFont="1" applyFill="1" applyBorder="1" applyAlignment="1" applyProtection="1">
      <alignment horizontal="right" vertical="center"/>
    </xf>
    <xf numFmtId="183" fontId="154" fillId="0" borderId="657" xfId="17" applyNumberFormat="1" applyFont="1" applyFill="1" applyBorder="1" applyAlignment="1" applyProtection="1">
      <alignment horizontal="right" vertical="center"/>
    </xf>
    <xf numFmtId="38" fontId="154" fillId="0" borderId="656" xfId="17" applyFont="1" applyFill="1" applyBorder="1" applyAlignment="1" applyProtection="1">
      <alignment horizontal="right" vertical="center"/>
      <protection locked="0"/>
    </xf>
    <xf numFmtId="38" fontId="154" fillId="0" borderId="659" xfId="17" applyFont="1" applyFill="1" applyBorder="1" applyAlignment="1" applyProtection="1">
      <alignment horizontal="right" vertical="center"/>
      <protection locked="0"/>
    </xf>
    <xf numFmtId="0" fontId="102" fillId="0" borderId="94" xfId="16" applyFont="1" applyFill="1" applyBorder="1" applyAlignment="1">
      <alignment vertical="center" wrapText="1"/>
    </xf>
    <xf numFmtId="0" fontId="154" fillId="0" borderId="97" xfId="16" applyNumberFormat="1" applyFont="1" applyFill="1" applyBorder="1" applyAlignment="1" applyProtection="1">
      <alignment horizontal="center" vertical="center"/>
      <protection locked="0"/>
    </xf>
    <xf numFmtId="0" fontId="154" fillId="0" borderId="97" xfId="16" applyNumberFormat="1" applyFont="1" applyFill="1" applyBorder="1" applyAlignment="1">
      <alignment horizontal="center" vertical="center"/>
    </xf>
    <xf numFmtId="0" fontId="154" fillId="18" borderId="673" xfId="16" applyFont="1" applyFill="1" applyBorder="1" applyAlignment="1">
      <alignment vertical="center"/>
    </xf>
    <xf numFmtId="0" fontId="140" fillId="18" borderId="674" xfId="16" applyFont="1" applyFill="1" applyBorder="1" applyAlignment="1">
      <alignment vertical="center"/>
    </xf>
    <xf numFmtId="49" fontId="154" fillId="29" borderId="675" xfId="16" applyNumberFormat="1" applyFont="1" applyFill="1" applyBorder="1" applyAlignment="1">
      <alignment horizontal="center" vertical="center"/>
    </xf>
    <xf numFmtId="10" fontId="154" fillId="29" borderId="215" xfId="16" applyNumberFormat="1" applyFont="1" applyFill="1" applyBorder="1" applyAlignment="1">
      <alignment horizontal="center" vertical="center"/>
    </xf>
    <xf numFmtId="10" fontId="154" fillId="29" borderId="215" xfId="18" applyNumberFormat="1" applyFont="1" applyFill="1" applyBorder="1" applyAlignment="1">
      <alignment horizontal="center" vertical="center"/>
    </xf>
    <xf numFmtId="10" fontId="154" fillId="29" borderId="222" xfId="18" applyNumberFormat="1" applyFont="1" applyFill="1" applyBorder="1" applyAlignment="1">
      <alignment horizontal="center" vertical="center"/>
    </xf>
    <xf numFmtId="38" fontId="163" fillId="8" borderId="675" xfId="17" applyFont="1" applyFill="1" applyBorder="1" applyAlignment="1" applyProtection="1">
      <alignment horizontal="right" vertical="center"/>
    </xf>
    <xf numFmtId="180" fontId="154" fillId="32" borderId="215" xfId="17" applyNumberFormat="1" applyFont="1" applyFill="1" applyBorder="1" applyAlignment="1" applyProtection="1">
      <alignment horizontal="right" vertical="center"/>
    </xf>
    <xf numFmtId="183" fontId="154" fillId="32" borderId="222" xfId="17" applyNumberFormat="1" applyFont="1" applyFill="1" applyBorder="1" applyAlignment="1" applyProtection="1">
      <alignment horizontal="right" vertical="center"/>
    </xf>
    <xf numFmtId="38" fontId="154" fillId="0" borderId="215" xfId="17" applyFont="1" applyFill="1" applyBorder="1" applyAlignment="1" applyProtection="1">
      <alignment vertical="center"/>
      <protection locked="0"/>
    </xf>
    <xf numFmtId="38" fontId="154" fillId="0" borderId="222" xfId="17" applyFont="1" applyFill="1" applyBorder="1" applyAlignment="1" applyProtection="1">
      <alignment vertical="center"/>
      <protection locked="0"/>
    </xf>
    <xf numFmtId="38" fontId="154" fillId="0" borderId="215" xfId="17" applyFont="1" applyFill="1" applyBorder="1" applyAlignment="1" applyProtection="1">
      <alignment horizontal="right" vertical="center"/>
      <protection locked="0"/>
    </xf>
    <xf numFmtId="38" fontId="154" fillId="0" borderId="677" xfId="17" applyFont="1" applyFill="1" applyBorder="1" applyAlignment="1" applyProtection="1">
      <alignment horizontal="right" vertical="center"/>
      <protection locked="0"/>
    </xf>
    <xf numFmtId="0" fontId="102" fillId="0" borderId="327" xfId="16" applyFont="1" applyFill="1" applyBorder="1" applyAlignment="1">
      <alignment vertical="center" wrapText="1"/>
    </xf>
    <xf numFmtId="0" fontId="140" fillId="0" borderId="94" xfId="16" applyFont="1" applyFill="1" applyBorder="1" applyAlignment="1">
      <alignment vertical="center" wrapText="1"/>
    </xf>
    <xf numFmtId="0" fontId="154" fillId="0" borderId="673" xfId="16" applyFont="1" applyFill="1" applyBorder="1" applyAlignment="1">
      <alignment vertical="center"/>
    </xf>
    <xf numFmtId="0" fontId="140" fillId="0" borderId="674" xfId="16" applyFont="1" applyFill="1" applyBorder="1" applyAlignment="1">
      <alignment vertical="center"/>
    </xf>
    <xf numFmtId="0" fontId="140" fillId="0" borderId="674" xfId="16" applyFont="1" applyFill="1" applyBorder="1" applyAlignment="1">
      <alignment vertical="center" wrapText="1"/>
    </xf>
    <xf numFmtId="49" fontId="154" fillId="0" borderId="675" xfId="16" applyNumberFormat="1" applyFont="1" applyFill="1" applyBorder="1" applyAlignment="1">
      <alignment horizontal="center" vertical="center"/>
    </xf>
    <xf numFmtId="10" fontId="154" fillId="0" borderId="215" xfId="16" applyNumberFormat="1" applyFont="1" applyFill="1" applyBorder="1" applyAlignment="1">
      <alignment horizontal="center" vertical="center"/>
    </xf>
    <xf numFmtId="10" fontId="154" fillId="0" borderId="215" xfId="18" applyNumberFormat="1" applyFont="1" applyFill="1" applyBorder="1" applyAlignment="1">
      <alignment horizontal="center" vertical="center"/>
    </xf>
    <xf numFmtId="10" fontId="154" fillId="0" borderId="222" xfId="18" applyNumberFormat="1" applyFont="1" applyFill="1" applyBorder="1" applyAlignment="1">
      <alignment horizontal="center" vertical="center"/>
    </xf>
    <xf numFmtId="38" fontId="163" fillId="0" borderId="675" xfId="17" applyFont="1" applyFill="1" applyBorder="1" applyAlignment="1" applyProtection="1">
      <alignment horizontal="right" vertical="center"/>
    </xf>
    <xf numFmtId="180" fontId="154" fillId="0" borderId="215" xfId="17" applyNumberFormat="1" applyFont="1" applyFill="1" applyBorder="1" applyAlignment="1" applyProtection="1">
      <alignment horizontal="right" vertical="center"/>
    </xf>
    <xf numFmtId="183" fontId="154" fillId="0" borderId="222" xfId="17" applyNumberFormat="1" applyFont="1" applyFill="1" applyBorder="1" applyAlignment="1" applyProtection="1">
      <alignment horizontal="right" vertical="center"/>
    </xf>
    <xf numFmtId="0" fontId="140" fillId="18" borderId="327" xfId="16" applyFont="1" applyFill="1" applyBorder="1" applyAlignment="1">
      <alignment vertical="center" wrapText="1"/>
    </xf>
    <xf numFmtId="38" fontId="150" fillId="21" borderId="34" xfId="17" applyFont="1" applyFill="1" applyBorder="1" applyAlignment="1" applyProtection="1">
      <alignment vertical="center"/>
    </xf>
    <xf numFmtId="38" fontId="150" fillId="24" borderId="432" xfId="17" applyFont="1" applyFill="1" applyBorder="1" applyAlignment="1" applyProtection="1">
      <alignment vertical="center"/>
    </xf>
    <xf numFmtId="38" fontId="150" fillId="21" borderId="97" xfId="17" applyFont="1" applyFill="1" applyBorder="1" applyAlignment="1" applyProtection="1">
      <alignment vertical="center"/>
    </xf>
    <xf numFmtId="38" fontId="150" fillId="24" borderId="97" xfId="17" applyFont="1" applyFill="1" applyBorder="1" applyAlignment="1" applyProtection="1">
      <alignment vertical="center"/>
    </xf>
    <xf numFmtId="38" fontId="150" fillId="0" borderId="97" xfId="17" applyFont="1" applyFill="1" applyBorder="1" applyAlignment="1" applyProtection="1">
      <alignment vertical="center"/>
    </xf>
    <xf numFmtId="38" fontId="150" fillId="24" borderId="650" xfId="17" applyFont="1" applyFill="1" applyBorder="1" applyAlignment="1" applyProtection="1">
      <alignment vertical="center"/>
    </xf>
    <xf numFmtId="38" fontId="150" fillId="0" borderId="667" xfId="17" applyFont="1" applyFill="1" applyBorder="1" applyAlignment="1" applyProtection="1">
      <alignment vertical="center"/>
    </xf>
    <xf numFmtId="38" fontId="150" fillId="0" borderId="511" xfId="17" applyFont="1" applyFill="1" applyBorder="1" applyAlignment="1" applyProtection="1">
      <alignment vertical="center"/>
    </xf>
    <xf numFmtId="38" fontId="150" fillId="24" borderId="511" xfId="17" applyFont="1" applyFill="1" applyBorder="1" applyAlignment="1" applyProtection="1">
      <alignment vertical="center"/>
    </xf>
    <xf numFmtId="38" fontId="150" fillId="24" borderId="667" xfId="17" applyFont="1" applyFill="1" applyBorder="1" applyAlignment="1" applyProtection="1">
      <alignment vertical="center"/>
    </xf>
    <xf numFmtId="38" fontId="150" fillId="0" borderId="432" xfId="17" applyFont="1" applyFill="1" applyBorder="1" applyAlignment="1" applyProtection="1">
      <alignment vertical="center"/>
    </xf>
    <xf numFmtId="38" fontId="150" fillId="0" borderId="650" xfId="17" applyFont="1" applyFill="1" applyBorder="1" applyAlignment="1" applyProtection="1">
      <alignment vertical="center"/>
    </xf>
    <xf numFmtId="38" fontId="150" fillId="0" borderId="661" xfId="17" applyFont="1" applyFill="1" applyBorder="1" applyAlignment="1" applyProtection="1">
      <alignment horizontal="right" vertical="center"/>
    </xf>
    <xf numFmtId="38" fontId="150" fillId="0" borderId="510" xfId="17" applyFont="1" applyFill="1" applyBorder="1" applyAlignment="1" applyProtection="1">
      <alignment horizontal="right" vertical="center"/>
    </xf>
    <xf numFmtId="38" fontId="150" fillId="21" borderId="52" xfId="17" applyFont="1" applyFill="1" applyBorder="1" applyAlignment="1" applyProtection="1">
      <alignment horizontal="right" vertical="center"/>
    </xf>
    <xf numFmtId="38" fontId="150" fillId="24" borderId="403" xfId="17" applyFont="1" applyFill="1" applyBorder="1" applyAlignment="1" applyProtection="1">
      <alignment horizontal="right" vertical="center"/>
      <protection locked="0"/>
    </xf>
    <xf numFmtId="38" fontId="150" fillId="21" borderId="91" xfId="17" applyFont="1" applyFill="1" applyBorder="1" applyAlignment="1" applyProtection="1">
      <alignment horizontal="right" vertical="center"/>
      <protection locked="0"/>
    </xf>
    <xf numFmtId="38" fontId="150" fillId="24" borderId="91" xfId="17" applyFont="1" applyFill="1" applyBorder="1" applyAlignment="1" applyProtection="1">
      <alignment horizontal="right" vertical="center"/>
      <protection locked="0"/>
    </xf>
    <xf numFmtId="38" fontId="150" fillId="0" borderId="91" xfId="17" applyFont="1" applyFill="1" applyBorder="1" applyAlignment="1" applyProtection="1">
      <alignment horizontal="right" vertical="center"/>
      <protection locked="0"/>
    </xf>
    <xf numFmtId="38" fontId="150" fillId="24" borderId="653" xfId="17" applyFont="1" applyFill="1" applyBorder="1" applyAlignment="1" applyProtection="1">
      <alignment horizontal="right" vertical="center"/>
      <protection locked="0"/>
    </xf>
    <xf numFmtId="38" fontId="150" fillId="0" borderId="670" xfId="17" applyFont="1" applyFill="1" applyBorder="1" applyAlignment="1" applyProtection="1">
      <alignment horizontal="right" vertical="center"/>
    </xf>
    <xf numFmtId="38" fontId="150" fillId="0" borderId="512" xfId="17" applyFont="1" applyFill="1" applyBorder="1" applyAlignment="1" applyProtection="1">
      <alignment horizontal="right" vertical="center"/>
      <protection locked="0"/>
    </xf>
    <xf numFmtId="38" fontId="150" fillId="24" borderId="512" xfId="17" applyFont="1" applyFill="1" applyBorder="1" applyAlignment="1" applyProtection="1">
      <alignment horizontal="right" vertical="center"/>
      <protection locked="0"/>
    </xf>
    <xf numFmtId="38" fontId="150" fillId="24" borderId="670" xfId="17" applyFont="1" applyFill="1" applyBorder="1" applyAlignment="1" applyProtection="1">
      <alignment horizontal="right" vertical="center"/>
      <protection locked="0"/>
    </xf>
    <xf numFmtId="38" fontId="150" fillId="0" borderId="403" xfId="17" applyFont="1" applyFill="1" applyBorder="1" applyAlignment="1" applyProtection="1">
      <alignment horizontal="right" vertical="center"/>
      <protection locked="0"/>
    </xf>
    <xf numFmtId="38" fontId="150" fillId="0" borderId="653" xfId="17" applyFont="1" applyFill="1" applyBorder="1" applyAlignment="1" applyProtection="1">
      <alignment horizontal="right" vertical="center"/>
      <protection locked="0"/>
    </xf>
    <xf numFmtId="38" fontId="150" fillId="0" borderId="664" xfId="17" applyFont="1" applyFill="1" applyBorder="1" applyAlignment="1" applyProtection="1">
      <alignment horizontal="right" vertical="center"/>
      <protection locked="0"/>
    </xf>
    <xf numFmtId="38" fontId="150" fillId="0" borderId="517" xfId="17" applyFont="1" applyFill="1" applyBorder="1" applyAlignment="1" applyProtection="1">
      <alignment horizontal="right" vertical="center"/>
      <protection locked="0"/>
    </xf>
    <xf numFmtId="38" fontId="150" fillId="24" borderId="645" xfId="17" applyFont="1" applyFill="1" applyBorder="1" applyAlignment="1" applyProtection="1">
      <alignment vertical="center"/>
    </xf>
    <xf numFmtId="38" fontId="150" fillId="0" borderId="97" xfId="17" applyFont="1" applyFill="1" applyBorder="1" applyAlignment="1" applyProtection="1">
      <alignment horizontal="right" vertical="center"/>
    </xf>
    <xf numFmtId="38" fontId="150" fillId="0" borderId="655" xfId="17" applyFont="1" applyFill="1" applyBorder="1" applyAlignment="1" applyProtection="1">
      <alignment vertical="center"/>
    </xf>
    <xf numFmtId="38" fontId="150" fillId="24" borderId="655" xfId="17" applyFont="1" applyFill="1" applyBorder="1" applyAlignment="1" applyProtection="1">
      <alignment vertical="center"/>
    </xf>
    <xf numFmtId="38" fontId="150" fillId="24" borderId="514" xfId="17" applyFont="1" applyFill="1" applyBorder="1" applyAlignment="1" applyProtection="1">
      <alignment vertical="center"/>
    </xf>
    <xf numFmtId="38" fontId="150" fillId="24" borderId="648" xfId="17" applyFont="1" applyFill="1" applyBorder="1" applyAlignment="1" applyProtection="1">
      <alignment horizontal="right" vertical="center"/>
      <protection locked="0"/>
    </xf>
    <xf numFmtId="38" fontId="150" fillId="0" borderId="658" xfId="17" applyFont="1" applyFill="1" applyBorder="1" applyAlignment="1" applyProtection="1">
      <alignment horizontal="right" vertical="center"/>
      <protection locked="0"/>
    </xf>
    <xf numFmtId="38" fontId="150" fillId="0" borderId="512" xfId="17" applyFont="1" applyFill="1" applyBorder="1" applyAlignment="1" applyProtection="1">
      <alignment horizontal="right" vertical="center"/>
    </xf>
    <xf numFmtId="38" fontId="150" fillId="24" borderId="658" xfId="17" applyFont="1" applyFill="1" applyBorder="1" applyAlignment="1" applyProtection="1">
      <alignment horizontal="right" vertical="center"/>
      <protection locked="0"/>
    </xf>
    <xf numFmtId="38" fontId="150" fillId="24" borderId="515" xfId="17" applyFont="1" applyFill="1" applyBorder="1" applyAlignment="1" applyProtection="1">
      <alignment horizontal="right" vertical="center"/>
      <protection locked="0"/>
    </xf>
    <xf numFmtId="38" fontId="150" fillId="8" borderId="645" xfId="17" applyFont="1" applyFill="1" applyBorder="1" applyAlignment="1" applyProtection="1">
      <alignment horizontal="right" vertical="center"/>
    </xf>
    <xf numFmtId="38" fontId="150" fillId="8" borderId="97" xfId="17" applyFont="1" applyFill="1" applyBorder="1" applyAlignment="1" applyProtection="1">
      <alignment horizontal="right" vertical="center"/>
    </xf>
    <xf numFmtId="38" fontId="150" fillId="8" borderId="650" xfId="17" applyFont="1" applyFill="1" applyBorder="1" applyAlignment="1" applyProtection="1">
      <alignment horizontal="right" vertical="center"/>
    </xf>
    <xf numFmtId="38" fontId="150" fillId="0" borderId="511" xfId="17" applyFont="1" applyFill="1" applyBorder="1" applyAlignment="1" applyProtection="1">
      <alignment horizontal="right" vertical="center"/>
    </xf>
    <xf numFmtId="38" fontId="150" fillId="8" borderId="511" xfId="17" applyFont="1" applyFill="1" applyBorder="1" applyAlignment="1" applyProtection="1">
      <alignment horizontal="right" vertical="center"/>
    </xf>
    <xf numFmtId="38" fontId="150" fillId="0" borderId="655" xfId="17" applyFont="1" applyFill="1" applyBorder="1" applyAlignment="1" applyProtection="1">
      <alignment horizontal="right" vertical="center"/>
    </xf>
    <xf numFmtId="38" fontId="150" fillId="8" borderId="655" xfId="17" applyFont="1" applyFill="1" applyBorder="1" applyAlignment="1" applyProtection="1">
      <alignment horizontal="right" vertical="center"/>
    </xf>
    <xf numFmtId="38" fontId="150" fillId="0" borderId="650" xfId="17" applyFont="1" applyFill="1" applyBorder="1" applyAlignment="1" applyProtection="1">
      <alignment horizontal="right" vertical="center"/>
    </xf>
    <xf numFmtId="38" fontId="150" fillId="8" borderId="514" xfId="17" applyFont="1" applyFill="1" applyBorder="1" applyAlignment="1" applyProtection="1">
      <alignment horizontal="right" vertical="center"/>
    </xf>
    <xf numFmtId="38" fontId="150" fillId="21" borderId="34" xfId="17" applyFont="1" applyFill="1" applyBorder="1" applyAlignment="1" applyProtection="1">
      <alignment horizontal="right" vertical="center"/>
    </xf>
    <xf numFmtId="38" fontId="150" fillId="8" borderId="432" xfId="17" applyFont="1" applyFill="1" applyBorder="1" applyAlignment="1" applyProtection="1">
      <alignment horizontal="right" vertical="center"/>
    </xf>
    <xf numFmtId="38" fontId="150" fillId="21" borderId="97" xfId="17" applyFont="1" applyFill="1" applyBorder="1" applyAlignment="1" applyProtection="1">
      <alignment horizontal="right" vertical="center"/>
    </xf>
    <xf numFmtId="38" fontId="150" fillId="0" borderId="667" xfId="17" applyFont="1" applyFill="1" applyBorder="1" applyAlignment="1" applyProtection="1">
      <alignment horizontal="right" vertical="center"/>
    </xf>
    <xf numFmtId="38" fontId="150" fillId="8" borderId="667" xfId="17" applyFont="1" applyFill="1" applyBorder="1" applyAlignment="1" applyProtection="1">
      <alignment horizontal="right" vertical="center"/>
    </xf>
    <xf numFmtId="38" fontId="150" fillId="0" borderId="432" xfId="17" applyFont="1" applyFill="1" applyBorder="1" applyAlignment="1" applyProtection="1">
      <alignment horizontal="right" vertical="center"/>
    </xf>
    <xf numFmtId="38" fontId="150" fillId="0" borderId="510" xfId="17" applyFont="1" applyFill="1" applyBorder="1" applyAlignment="1" applyProtection="1">
      <alignment vertical="center"/>
    </xf>
    <xf numFmtId="38" fontId="150" fillId="0" borderId="514" xfId="17" applyFont="1" applyFill="1" applyBorder="1" applyAlignment="1" applyProtection="1">
      <alignment vertical="center"/>
    </xf>
    <xf numFmtId="38" fontId="150" fillId="0" borderId="517" xfId="17" applyFont="1" applyFill="1" applyBorder="1" applyAlignment="1" applyProtection="1">
      <alignment horizontal="right" vertical="center"/>
    </xf>
    <xf numFmtId="38" fontId="150" fillId="0" borderId="515" xfId="17" applyFont="1" applyFill="1" applyBorder="1" applyAlignment="1" applyProtection="1">
      <alignment horizontal="right" vertical="center"/>
      <protection locked="0"/>
    </xf>
    <xf numFmtId="38" fontId="150" fillId="0" borderId="514" xfId="17" applyFont="1" applyFill="1" applyBorder="1" applyAlignment="1" applyProtection="1">
      <alignment horizontal="right" vertical="center"/>
    </xf>
    <xf numFmtId="38" fontId="150" fillId="24" borderId="510" xfId="17" applyFont="1" applyFill="1" applyBorder="1" applyAlignment="1" applyProtection="1">
      <alignment vertical="center"/>
    </xf>
    <xf numFmtId="38" fontId="150" fillId="24" borderId="517" xfId="17" applyFont="1" applyFill="1" applyBorder="1" applyAlignment="1" applyProtection="1">
      <alignment horizontal="right" vertical="center"/>
      <protection locked="0"/>
    </xf>
    <xf numFmtId="38" fontId="150" fillId="8" borderId="510" xfId="17" applyFont="1" applyFill="1" applyBorder="1" applyAlignment="1" applyProtection="1">
      <alignment horizontal="right" vertical="center"/>
    </xf>
    <xf numFmtId="38" fontId="150" fillId="24" borderId="675" xfId="17" applyFont="1" applyFill="1" applyBorder="1" applyAlignment="1" applyProtection="1">
      <alignment vertical="center"/>
    </xf>
    <xf numFmtId="38" fontId="150" fillId="24" borderId="676" xfId="17" applyFont="1" applyFill="1" applyBorder="1" applyAlignment="1" applyProtection="1">
      <alignment horizontal="right" vertical="center"/>
      <protection locked="0"/>
    </xf>
    <xf numFmtId="38" fontId="150" fillId="8" borderId="675" xfId="17" applyFont="1" applyFill="1" applyBorder="1" applyAlignment="1" applyProtection="1">
      <alignment horizontal="right" vertical="center"/>
    </xf>
    <xf numFmtId="38" fontId="150" fillId="0" borderId="675" xfId="17" applyFont="1" applyFill="1" applyBorder="1" applyAlignment="1" applyProtection="1">
      <alignment vertical="center"/>
    </xf>
    <xf numFmtId="38" fontId="150" fillId="0" borderId="676" xfId="17" applyFont="1" applyFill="1" applyBorder="1" applyAlignment="1" applyProtection="1">
      <alignment horizontal="right" vertical="center"/>
      <protection locked="0"/>
    </xf>
    <xf numFmtId="38" fontId="150" fillId="0" borderId="675" xfId="17" applyFont="1" applyFill="1" applyBorder="1" applyAlignment="1" applyProtection="1">
      <alignment horizontal="right" vertical="center"/>
    </xf>
    <xf numFmtId="38" fontId="150" fillId="24" borderId="519" xfId="17" applyFont="1" applyFill="1" applyBorder="1" applyAlignment="1" applyProtection="1">
      <alignment vertical="center"/>
    </xf>
    <xf numFmtId="38" fontId="150" fillId="24" borderId="520" xfId="17" applyFont="1" applyFill="1" applyBorder="1" applyAlignment="1" applyProtection="1">
      <alignment horizontal="right" vertical="center"/>
      <protection locked="0"/>
    </xf>
    <xf numFmtId="38" fontId="150" fillId="8" borderId="519" xfId="17" applyFont="1" applyFill="1" applyBorder="1" applyAlignment="1" applyProtection="1">
      <alignment horizontal="right" vertical="center"/>
    </xf>
    <xf numFmtId="0" fontId="36" fillId="0" borderId="0" xfId="19" applyFont="1" applyAlignment="1">
      <alignment horizontal="center" vertical="center"/>
    </xf>
    <xf numFmtId="38" fontId="150" fillId="24" borderId="511" xfId="17" applyFont="1" applyFill="1" applyBorder="1" applyAlignment="1" applyProtection="1">
      <alignment horizontal="right" vertical="center"/>
    </xf>
    <xf numFmtId="38" fontId="154" fillId="0" borderId="525" xfId="17" applyFont="1" applyFill="1" applyBorder="1" applyAlignment="1" applyProtection="1">
      <alignment horizontal="right" vertical="center"/>
      <protection locked="0"/>
    </xf>
    <xf numFmtId="177" fontId="142" fillId="2" borderId="53" xfId="23" applyNumberFormat="1" applyFont="1" applyFill="1" applyBorder="1" applyAlignment="1">
      <alignment horizontal="center" vertical="center" wrapText="1"/>
    </xf>
    <xf numFmtId="177" fontId="142" fillId="0" borderId="226" xfId="23" applyNumberFormat="1" applyFont="1" applyFill="1" applyBorder="1" applyAlignment="1">
      <alignment horizontal="center" vertical="center" wrapText="1"/>
    </xf>
    <xf numFmtId="177" fontId="142" fillId="0" borderId="679" xfId="23" applyNumberFormat="1" applyFont="1" applyFill="1" applyBorder="1" applyAlignment="1">
      <alignment horizontal="center" vertical="center" wrapText="1"/>
    </xf>
    <xf numFmtId="177" fontId="142" fillId="0" borderId="683" xfId="23" applyNumberFormat="1" applyFont="1" applyFill="1" applyBorder="1" applyAlignment="1">
      <alignment horizontal="center" vertical="center" wrapText="1"/>
    </xf>
    <xf numFmtId="3" fontId="120" fillId="18" borderId="128" xfId="23" applyNumberFormat="1" applyFont="1" applyFill="1" applyBorder="1" applyAlignment="1">
      <alignment horizontal="right" vertical="center"/>
    </xf>
    <xf numFmtId="3" fontId="120" fillId="18" borderId="685" xfId="23" applyNumberFormat="1" applyFont="1" applyFill="1" applyBorder="1" applyAlignment="1">
      <alignment horizontal="right" vertical="center"/>
    </xf>
    <xf numFmtId="3" fontId="120" fillId="18" borderId="6" xfId="23" applyNumberFormat="1" applyFont="1" applyFill="1" applyBorder="1" applyAlignment="1">
      <alignment horizontal="right" vertical="center"/>
    </xf>
    <xf numFmtId="3" fontId="120" fillId="18" borderId="681" xfId="23" applyNumberFormat="1" applyFont="1" applyFill="1" applyBorder="1" applyAlignment="1">
      <alignment horizontal="right" vertical="center"/>
    </xf>
    <xf numFmtId="3" fontId="120" fillId="18" borderId="7" xfId="23" applyNumberFormat="1" applyFont="1" applyFill="1" applyBorder="1" applyAlignment="1">
      <alignment horizontal="right" vertical="center"/>
    </xf>
    <xf numFmtId="3" fontId="120" fillId="18" borderId="110" xfId="23" applyNumberFormat="1" applyFont="1" applyFill="1" applyBorder="1" applyAlignment="1">
      <alignment horizontal="right" vertical="center"/>
    </xf>
    <xf numFmtId="3" fontId="120" fillId="21" borderId="7" xfId="23" applyNumberFormat="1" applyFont="1" applyFill="1" applyBorder="1" applyAlignment="1">
      <alignment horizontal="right" vertical="center"/>
    </xf>
    <xf numFmtId="3" fontId="120" fillId="21" borderId="128" xfId="23" applyNumberFormat="1" applyFont="1" applyFill="1" applyBorder="1" applyAlignment="1">
      <alignment horizontal="right" vertical="center"/>
    </xf>
    <xf numFmtId="3" fontId="120" fillId="21" borderId="685" xfId="23" applyNumberFormat="1" applyFont="1" applyFill="1" applyBorder="1" applyAlignment="1">
      <alignment horizontal="right" vertical="center"/>
    </xf>
    <xf numFmtId="3" fontId="120" fillId="21" borderId="6" xfId="23" applyNumberFormat="1" applyFont="1" applyFill="1" applyBorder="1" applyAlignment="1">
      <alignment horizontal="right" vertical="center"/>
    </xf>
    <xf numFmtId="3" fontId="120" fillId="21" borderId="681" xfId="23" applyNumberFormat="1" applyFont="1" applyFill="1" applyBorder="1" applyAlignment="1">
      <alignment horizontal="right" vertical="center"/>
    </xf>
    <xf numFmtId="3" fontId="120" fillId="21" borderId="110" xfId="23" applyNumberFormat="1" applyFont="1" applyFill="1" applyBorder="1" applyAlignment="1">
      <alignment horizontal="right" vertical="center"/>
    </xf>
    <xf numFmtId="3" fontId="120" fillId="18" borderId="19" xfId="23" applyNumberFormat="1" applyFont="1" applyFill="1" applyBorder="1" applyAlignment="1">
      <alignment horizontal="right" vertical="center"/>
    </xf>
    <xf numFmtId="3" fontId="120" fillId="18" borderId="20" xfId="23" applyNumberFormat="1" applyFont="1" applyFill="1" applyBorder="1" applyAlignment="1">
      <alignment horizontal="right" vertical="center"/>
    </xf>
    <xf numFmtId="3" fontId="120" fillId="18" borderId="684" xfId="23" applyNumberFormat="1" applyFont="1" applyFill="1" applyBorder="1" applyAlignment="1">
      <alignment horizontal="right" vertical="center"/>
    </xf>
    <xf numFmtId="3" fontId="120" fillId="18" borderId="0" xfId="23" applyNumberFormat="1" applyFont="1" applyFill="1" applyBorder="1" applyAlignment="1">
      <alignment horizontal="right" vertical="center"/>
    </xf>
    <xf numFmtId="3" fontId="120" fillId="18" borderId="680" xfId="23" applyNumberFormat="1" applyFont="1" applyFill="1" applyBorder="1" applyAlignment="1">
      <alignment horizontal="right" vertical="center"/>
    </xf>
    <xf numFmtId="3" fontId="120" fillId="18" borderId="21" xfId="23" applyNumberFormat="1" applyFont="1" applyFill="1" applyBorder="1" applyAlignment="1">
      <alignment horizontal="right" vertical="center"/>
    </xf>
    <xf numFmtId="177" fontId="142" fillId="0" borderId="60" xfId="23" applyNumberFormat="1" applyFont="1" applyFill="1" applyBorder="1" applyAlignment="1">
      <alignment horizontal="center" vertical="center" wrapText="1"/>
    </xf>
    <xf numFmtId="177" fontId="142" fillId="2" borderId="46" xfId="23" applyNumberFormat="1" applyFont="1" applyFill="1" applyBorder="1" applyAlignment="1">
      <alignment horizontal="center" vertical="center" wrapText="1"/>
    </xf>
    <xf numFmtId="177" fontId="142" fillId="2" borderId="47" xfId="23" applyNumberFormat="1" applyFont="1" applyFill="1" applyBorder="1" applyAlignment="1">
      <alignment horizontal="center" vertical="center" wrapText="1"/>
    </xf>
    <xf numFmtId="177" fontId="142" fillId="0" borderId="46" xfId="23" applyNumberFormat="1" applyFont="1" applyFill="1" applyBorder="1" applyAlignment="1">
      <alignment horizontal="center" vertical="center" wrapText="1"/>
    </xf>
    <xf numFmtId="3" fontId="120" fillId="18" borderId="5" xfId="23" applyNumberFormat="1" applyFont="1" applyFill="1" applyBorder="1" applyAlignment="1">
      <alignment horizontal="right" vertical="center"/>
    </xf>
    <xf numFmtId="3" fontId="120" fillId="21" borderId="5" xfId="23" applyNumberFormat="1" applyFont="1" applyFill="1" applyBorder="1" applyAlignment="1">
      <alignment horizontal="right" vertical="center"/>
    </xf>
    <xf numFmtId="3" fontId="120" fillId="18" borderId="18" xfId="23" applyNumberFormat="1" applyFont="1" applyFill="1" applyBorder="1" applyAlignment="1">
      <alignment horizontal="right" vertical="center"/>
    </xf>
    <xf numFmtId="177" fontId="142" fillId="2" borderId="11" xfId="23" applyNumberFormat="1" applyFont="1" applyFill="1" applyBorder="1" applyAlignment="1">
      <alignment horizontal="center" vertical="center" wrapText="1"/>
    </xf>
    <xf numFmtId="3" fontId="120" fillId="18" borderId="1" xfId="23" applyNumberFormat="1" applyFont="1" applyFill="1" applyBorder="1" applyAlignment="1">
      <alignment horizontal="right" vertical="center"/>
    </xf>
    <xf numFmtId="3" fontId="120" fillId="21" borderId="1" xfId="23" applyNumberFormat="1" applyFont="1" applyFill="1" applyBorder="1" applyAlignment="1">
      <alignment horizontal="right" vertical="center"/>
    </xf>
    <xf numFmtId="3" fontId="120" fillId="18" borderId="4" xfId="23" applyNumberFormat="1" applyFont="1" applyFill="1" applyBorder="1" applyAlignment="1">
      <alignment horizontal="right" vertical="center"/>
    </xf>
    <xf numFmtId="177" fontId="55" fillId="0" borderId="1" xfId="24" applyNumberFormat="1" applyFont="1" applyBorder="1">
      <alignment vertical="center"/>
    </xf>
    <xf numFmtId="3" fontId="173" fillId="21" borderId="18" xfId="23" applyNumberFormat="1" applyFont="1" applyFill="1" applyBorder="1" applyAlignment="1">
      <alignment horizontal="right" vertical="center"/>
    </xf>
    <xf numFmtId="3" fontId="173" fillId="21" borderId="20" xfId="23" applyNumberFormat="1" applyFont="1" applyFill="1" applyBorder="1" applyAlignment="1">
      <alignment horizontal="right" vertical="center"/>
    </xf>
    <xf numFmtId="3" fontId="173" fillId="21" borderId="684" xfId="23" applyNumberFormat="1" applyFont="1" applyFill="1" applyBorder="1" applyAlignment="1">
      <alignment horizontal="right" vertical="center"/>
    </xf>
    <xf numFmtId="3" fontId="173" fillId="21" borderId="4" xfId="23" applyNumberFormat="1" applyFont="1" applyFill="1" applyBorder="1" applyAlignment="1">
      <alignment horizontal="right" vertical="center"/>
    </xf>
    <xf numFmtId="3" fontId="173" fillId="21" borderId="680" xfId="23" applyNumberFormat="1" applyFont="1" applyFill="1" applyBorder="1" applyAlignment="1">
      <alignment horizontal="right" vertical="center"/>
    </xf>
    <xf numFmtId="3" fontId="173" fillId="21" borderId="0" xfId="23" applyNumberFormat="1" applyFont="1" applyFill="1" applyBorder="1" applyAlignment="1">
      <alignment horizontal="right" vertical="center"/>
    </xf>
    <xf numFmtId="3" fontId="173" fillId="21" borderId="19" xfId="23" applyNumberFormat="1" applyFont="1" applyFill="1" applyBorder="1" applyAlignment="1">
      <alignment horizontal="right" vertical="center"/>
    </xf>
    <xf numFmtId="3" fontId="173" fillId="21" borderId="21" xfId="23" applyNumberFormat="1" applyFont="1" applyFill="1" applyBorder="1" applyAlignment="1">
      <alignment horizontal="right" vertical="center"/>
    </xf>
    <xf numFmtId="3" fontId="173" fillId="18" borderId="128" xfId="23" applyNumberFormat="1" applyFont="1" applyFill="1" applyBorder="1" applyAlignment="1">
      <alignment horizontal="right" vertical="center"/>
    </xf>
    <xf numFmtId="3" fontId="173" fillId="18" borderId="685" xfId="23" applyNumberFormat="1" applyFont="1" applyFill="1" applyBorder="1" applyAlignment="1">
      <alignment horizontal="right" vertical="center"/>
    </xf>
    <xf numFmtId="3" fontId="173" fillId="18" borderId="6" xfId="23" applyNumberFormat="1" applyFont="1" applyFill="1" applyBorder="1" applyAlignment="1">
      <alignment horizontal="right" vertical="center"/>
    </xf>
    <xf numFmtId="3" fontId="173" fillId="18" borderId="1" xfId="23" applyNumberFormat="1" applyFont="1" applyFill="1" applyBorder="1" applyAlignment="1">
      <alignment horizontal="right" vertical="center"/>
    </xf>
    <xf numFmtId="3" fontId="173" fillId="18" borderId="681" xfId="23" applyNumberFormat="1" applyFont="1" applyFill="1" applyBorder="1" applyAlignment="1">
      <alignment horizontal="right" vertical="center"/>
    </xf>
    <xf numFmtId="3" fontId="173" fillId="18" borderId="7" xfId="23" applyNumberFormat="1" applyFont="1" applyFill="1" applyBorder="1" applyAlignment="1">
      <alignment horizontal="right" vertical="center"/>
    </xf>
    <xf numFmtId="3" fontId="173" fillId="18" borderId="5" xfId="23" applyNumberFormat="1" applyFont="1" applyFill="1" applyBorder="1" applyAlignment="1">
      <alignment horizontal="right" vertical="center"/>
    </xf>
    <xf numFmtId="3" fontId="173" fillId="18" borderId="110" xfId="23" applyNumberFormat="1" applyFont="1" applyFill="1" applyBorder="1" applyAlignment="1">
      <alignment horizontal="right" vertical="center"/>
    </xf>
    <xf numFmtId="3" fontId="126" fillId="21" borderId="19" xfId="23" applyNumberFormat="1" applyFont="1" applyFill="1" applyBorder="1" applyAlignment="1">
      <alignment horizontal="right" vertical="center"/>
    </xf>
    <xf numFmtId="3" fontId="156" fillId="18" borderId="40" xfId="23" applyNumberFormat="1" applyFont="1" applyFill="1" applyBorder="1" applyAlignment="1">
      <alignment horizontal="right" vertical="center"/>
    </xf>
    <xf numFmtId="3" fontId="126" fillId="18" borderId="15" xfId="23" applyNumberFormat="1" applyFont="1" applyFill="1" applyBorder="1" applyAlignment="1">
      <alignment horizontal="right" vertical="center"/>
    </xf>
    <xf numFmtId="3" fontId="126" fillId="18" borderId="686" xfId="23" applyNumberFormat="1" applyFont="1" applyFill="1" applyBorder="1" applyAlignment="1">
      <alignment horizontal="right" vertical="center"/>
    </xf>
    <xf numFmtId="3" fontId="126" fillId="18" borderId="16" xfId="23" applyNumberFormat="1" applyFont="1" applyFill="1" applyBorder="1" applyAlignment="1">
      <alignment horizontal="right" vertical="center"/>
    </xf>
    <xf numFmtId="3" fontId="126" fillId="18" borderId="41" xfId="23" applyNumberFormat="1" applyFont="1" applyFill="1" applyBorder="1" applyAlignment="1">
      <alignment horizontal="right" vertical="center"/>
    </xf>
    <xf numFmtId="3" fontId="126" fillId="18" borderId="682" xfId="23" applyNumberFormat="1" applyFont="1" applyFill="1" applyBorder="1" applyAlignment="1">
      <alignment horizontal="right" vertical="center"/>
    </xf>
    <xf numFmtId="3" fontId="126" fillId="18" borderId="40" xfId="23" applyNumberFormat="1" applyFont="1" applyFill="1" applyBorder="1" applyAlignment="1">
      <alignment horizontal="right" vertical="center"/>
    </xf>
    <xf numFmtId="3" fontId="126" fillId="18" borderId="42" xfId="23" applyNumberFormat="1" applyFont="1" applyFill="1" applyBorder="1" applyAlignment="1">
      <alignment horizontal="right" vertical="center"/>
    </xf>
    <xf numFmtId="3" fontId="126" fillId="18" borderId="17" xfId="23" applyNumberFormat="1" applyFont="1" applyFill="1" applyBorder="1" applyAlignment="1">
      <alignment horizontal="right" vertical="center"/>
    </xf>
    <xf numFmtId="3" fontId="126" fillId="21" borderId="18" xfId="23" applyNumberFormat="1" applyFont="1" applyFill="1" applyBorder="1" applyAlignment="1">
      <alignment horizontal="right" vertical="center"/>
    </xf>
    <xf numFmtId="3" fontId="158" fillId="18" borderId="7" xfId="23" applyNumberFormat="1" applyFont="1" applyFill="1" applyBorder="1" applyAlignment="1">
      <alignment horizontal="right" vertical="center"/>
    </xf>
    <xf numFmtId="3" fontId="158" fillId="21" borderId="19" xfId="23" applyNumberFormat="1" applyFont="1" applyFill="1" applyBorder="1" applyAlignment="1">
      <alignment horizontal="right" vertical="center"/>
    </xf>
    <xf numFmtId="0" fontId="126" fillId="21" borderId="63" xfId="23" applyFont="1" applyFill="1" applyBorder="1" applyAlignment="1">
      <alignment vertical="center"/>
    </xf>
    <xf numFmtId="0" fontId="126" fillId="18" borderId="58" xfId="23" applyFont="1" applyFill="1" applyBorder="1" applyAlignment="1">
      <alignment vertical="center"/>
    </xf>
    <xf numFmtId="0" fontId="126" fillId="21" borderId="58" xfId="23" applyFont="1" applyFill="1" applyBorder="1" applyAlignment="1">
      <alignment vertical="center"/>
    </xf>
    <xf numFmtId="0" fontId="126" fillId="18" borderId="63" xfId="23" applyFont="1" applyFill="1" applyBorder="1" applyAlignment="1">
      <alignment vertical="center"/>
    </xf>
    <xf numFmtId="0" fontId="126" fillId="18" borderId="39" xfId="23" applyFont="1" applyFill="1" applyBorder="1" applyAlignment="1">
      <alignment horizontal="left" vertical="center"/>
    </xf>
    <xf numFmtId="0" fontId="142" fillId="21" borderId="63" xfId="23" applyFont="1" applyFill="1" applyBorder="1" applyAlignment="1">
      <alignment vertical="center" wrapText="1"/>
    </xf>
    <xf numFmtId="0" fontId="116" fillId="0" borderId="0" xfId="16" applyFont="1" applyAlignment="1">
      <alignment horizontal="right" vertical="center"/>
    </xf>
    <xf numFmtId="0" fontId="39" fillId="0" borderId="38" xfId="29" applyFont="1" applyBorder="1">
      <alignment vertical="center"/>
    </xf>
    <xf numFmtId="0" fontId="2" fillId="0" borderId="68" xfId="29" applyFont="1" applyBorder="1">
      <alignment vertical="center"/>
    </xf>
    <xf numFmtId="0" fontId="4" fillId="0" borderId="68" xfId="29" applyBorder="1">
      <alignment vertical="center"/>
    </xf>
    <xf numFmtId="0" fontId="4" fillId="0" borderId="69" xfId="29" applyBorder="1">
      <alignment vertical="center"/>
    </xf>
    <xf numFmtId="0" fontId="2" fillId="0" borderId="0" xfId="29" applyFont="1" applyBorder="1">
      <alignment vertical="center"/>
    </xf>
    <xf numFmtId="0" fontId="4" fillId="0" borderId="21" xfId="29" applyBorder="1">
      <alignment vertical="center"/>
    </xf>
    <xf numFmtId="0" fontId="44" fillId="0" borderId="0" xfId="29" applyFont="1" applyBorder="1">
      <alignment vertical="center"/>
    </xf>
    <xf numFmtId="0" fontId="2" fillId="0" borderId="25" xfId="29" applyFont="1" applyBorder="1">
      <alignment vertical="center"/>
    </xf>
    <xf numFmtId="0" fontId="4" fillId="0" borderId="25" xfId="29" applyBorder="1">
      <alignment vertical="center"/>
    </xf>
    <xf numFmtId="0" fontId="4" fillId="0" borderId="70" xfId="29" applyBorder="1">
      <alignment vertical="center"/>
    </xf>
    <xf numFmtId="0" fontId="2" fillId="0" borderId="35" xfId="29" applyFont="1" applyBorder="1" applyAlignment="1">
      <alignment horizontal="center" vertical="center"/>
    </xf>
    <xf numFmtId="0" fontId="2" fillId="0" borderId="63" xfId="29" applyFont="1" applyBorder="1" applyAlignment="1">
      <alignment horizontal="center" vertical="center"/>
    </xf>
    <xf numFmtId="0" fontId="2" fillId="0" borderId="38" xfId="29" applyFont="1" applyBorder="1" applyAlignment="1">
      <alignment horizontal="center" vertical="center"/>
    </xf>
    <xf numFmtId="0" fontId="0" fillId="0" borderId="0" xfId="0" applyAlignment="1">
      <alignment horizontal="left" vertical="center"/>
    </xf>
    <xf numFmtId="0" fontId="19" fillId="18" borderId="6" xfId="3" applyFill="1" applyBorder="1">
      <alignment vertical="center"/>
    </xf>
    <xf numFmtId="0" fontId="31" fillId="18" borderId="6" xfId="3" applyFont="1" applyFill="1" applyBorder="1">
      <alignment vertical="center"/>
    </xf>
    <xf numFmtId="0" fontId="79" fillId="18" borderId="6" xfId="3" applyFont="1" applyFill="1" applyBorder="1">
      <alignment vertical="center"/>
    </xf>
    <xf numFmtId="0" fontId="0" fillId="18" borderId="6" xfId="0" applyFill="1" applyBorder="1" applyAlignment="1">
      <alignment vertical="center"/>
    </xf>
    <xf numFmtId="0" fontId="0" fillId="18" borderId="6" xfId="0" applyFill="1" applyBorder="1" applyAlignment="1">
      <alignment horizontal="center" vertical="center"/>
    </xf>
    <xf numFmtId="0" fontId="1" fillId="0" borderId="0" xfId="29" applyFont="1" applyBorder="1">
      <alignment vertical="center"/>
    </xf>
    <xf numFmtId="0" fontId="21" fillId="0" borderId="0" xfId="0" applyNumberFormat="1" applyFont="1" applyFill="1" applyBorder="1" applyAlignment="1" applyProtection="1">
      <alignment horizontal="justify" vertical="distributed" wrapText="1"/>
    </xf>
    <xf numFmtId="0" fontId="22" fillId="0" borderId="0" xfId="0" applyNumberFormat="1" applyFont="1" applyFill="1" applyBorder="1" applyAlignment="1" applyProtection="1">
      <alignment horizontal="justify" vertical="distributed" wrapText="1"/>
    </xf>
    <xf numFmtId="0" fontId="25" fillId="0" borderId="0" xfId="0" applyNumberFormat="1" applyFont="1" applyFill="1" applyBorder="1" applyAlignment="1" applyProtection="1">
      <alignment horizontal="center" vertical="distributed" wrapText="1"/>
    </xf>
    <xf numFmtId="0" fontId="85" fillId="0" borderId="0" xfId="0" applyNumberFormat="1" applyFont="1" applyFill="1" applyBorder="1" applyAlignment="1" applyProtection="1">
      <alignment horizontal="center" vertical="distributed" wrapText="1"/>
    </xf>
    <xf numFmtId="0" fontId="0" fillId="0" borderId="0" xfId="0" applyAlignment="1">
      <alignment horizontal="left" vertical="center"/>
    </xf>
    <xf numFmtId="0" fontId="0" fillId="18" borderId="6" xfId="0" applyFill="1" applyBorder="1" applyAlignment="1">
      <alignment horizontal="left" vertical="center"/>
    </xf>
    <xf numFmtId="0" fontId="32" fillId="0" borderId="0" xfId="0" applyNumberFormat="1" applyFont="1" applyFill="1" applyBorder="1" applyAlignment="1" applyProtection="1">
      <alignment horizontal="center" vertical="distributed"/>
    </xf>
    <xf numFmtId="0" fontId="87" fillId="0" borderId="0" xfId="0" applyNumberFormat="1" applyFont="1" applyFill="1" applyBorder="1" applyAlignment="1" applyProtection="1">
      <alignment horizontal="center" vertical="distributed"/>
    </xf>
    <xf numFmtId="0" fontId="86" fillId="0" borderId="0" xfId="0" applyFont="1" applyAlignment="1">
      <alignment horizontal="center" vertical="center"/>
    </xf>
    <xf numFmtId="0" fontId="33" fillId="0" borderId="67" xfId="0" applyNumberFormat="1" applyFont="1" applyFill="1" applyBorder="1" applyAlignment="1" applyProtection="1">
      <alignment horizontal="left" vertical="distributed" wrapText="1"/>
    </xf>
    <xf numFmtId="0" fontId="33" fillId="0" borderId="68" xfId="0" applyNumberFormat="1" applyFont="1" applyFill="1" applyBorder="1" applyAlignment="1" applyProtection="1">
      <alignment horizontal="left" vertical="distributed" wrapText="1"/>
    </xf>
    <xf numFmtId="0" fontId="33" fillId="0" borderId="69" xfId="0" applyNumberFormat="1" applyFont="1" applyFill="1" applyBorder="1" applyAlignment="1" applyProtection="1">
      <alignment horizontal="left" vertical="distributed" wrapText="1"/>
    </xf>
    <xf numFmtId="0" fontId="33" fillId="0" borderId="20" xfId="0" applyNumberFormat="1" applyFont="1" applyFill="1" applyBorder="1" applyAlignment="1" applyProtection="1">
      <alignment horizontal="left" vertical="distributed" wrapText="1"/>
    </xf>
    <xf numFmtId="0" fontId="33" fillId="0" borderId="0" xfId="0" applyNumberFormat="1" applyFont="1" applyFill="1" applyBorder="1" applyAlignment="1" applyProtection="1">
      <alignment horizontal="left" vertical="distributed" wrapText="1"/>
    </xf>
    <xf numFmtId="0" fontId="33" fillId="0" borderId="21" xfId="0" applyNumberFormat="1" applyFont="1" applyFill="1" applyBorder="1" applyAlignment="1" applyProtection="1">
      <alignment horizontal="left" vertical="distributed" wrapText="1"/>
    </xf>
    <xf numFmtId="0" fontId="33" fillId="0" borderId="24" xfId="0" applyNumberFormat="1" applyFont="1" applyFill="1" applyBorder="1" applyAlignment="1" applyProtection="1">
      <alignment horizontal="left" vertical="distributed" wrapText="1"/>
    </xf>
    <xf numFmtId="0" fontId="33" fillId="0" borderId="25" xfId="0" applyNumberFormat="1" applyFont="1" applyFill="1" applyBorder="1" applyAlignment="1" applyProtection="1">
      <alignment horizontal="left" vertical="distributed" wrapText="1"/>
    </xf>
    <xf numFmtId="0" fontId="33" fillId="0" borderId="70" xfId="0" applyNumberFormat="1" applyFont="1" applyFill="1" applyBorder="1" applyAlignment="1" applyProtection="1">
      <alignment horizontal="left" vertical="distributed" wrapText="1"/>
    </xf>
    <xf numFmtId="0" fontId="31" fillId="18" borderId="6" xfId="0" applyNumberFormat="1" applyFont="1" applyFill="1" applyBorder="1" applyAlignment="1" applyProtection="1">
      <alignment horizontal="left" vertical="distributed" wrapText="1"/>
    </xf>
    <xf numFmtId="0" fontId="33" fillId="18" borderId="6" xfId="0" applyNumberFormat="1" applyFont="1" applyFill="1" applyBorder="1" applyAlignment="1" applyProtection="1">
      <alignment horizontal="left" vertical="distributed" wrapText="1"/>
    </xf>
    <xf numFmtId="0" fontId="33" fillId="0" borderId="0" xfId="0" applyFont="1" applyAlignment="1">
      <alignment horizontal="left" vertical="distributed" wrapText="1"/>
    </xf>
    <xf numFmtId="0" fontId="33" fillId="0" borderId="0" xfId="0" applyFont="1" applyAlignment="1">
      <alignment horizontal="left" vertical="distributed"/>
    </xf>
    <xf numFmtId="0" fontId="28" fillId="0" borderId="0" xfId="0" applyNumberFormat="1" applyFont="1" applyFill="1" applyBorder="1" applyAlignment="1" applyProtection="1">
      <alignment horizontal="left" vertical="distributed" wrapText="1"/>
    </xf>
    <xf numFmtId="0" fontId="31" fillId="0" borderId="0" xfId="0" applyNumberFormat="1" applyFont="1" applyFill="1" applyBorder="1" applyAlignment="1" applyProtection="1">
      <alignment horizontal="left" vertical="distributed" wrapText="1"/>
    </xf>
    <xf numFmtId="0" fontId="34" fillId="0" borderId="0" xfId="0" applyFont="1" applyAlignment="1">
      <alignment horizontal="left" vertical="distributed" wrapText="1"/>
    </xf>
    <xf numFmtId="0" fontId="33" fillId="2" borderId="1" xfId="0" applyFont="1" applyFill="1" applyBorder="1" applyAlignment="1">
      <alignment horizontal="center" vertical="center"/>
    </xf>
    <xf numFmtId="0" fontId="33" fillId="0" borderId="1" xfId="0" applyFont="1" applyBorder="1" applyAlignment="1">
      <alignment horizontal="center" vertical="center"/>
    </xf>
    <xf numFmtId="0" fontId="33" fillId="2" borderId="1" xfId="0" applyFont="1" applyFill="1" applyBorder="1" applyAlignment="1">
      <alignment horizontal="left" vertical="center"/>
    </xf>
    <xf numFmtId="0" fontId="34" fillId="0" borderId="1" xfId="0" applyFont="1" applyBorder="1" applyAlignment="1">
      <alignment horizontal="left"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0" borderId="1" xfId="0" applyFont="1" applyBorder="1" applyAlignment="1">
      <alignment horizontal="left" vertical="center"/>
    </xf>
    <xf numFmtId="0" fontId="34" fillId="2" borderId="5" xfId="0" applyFont="1" applyFill="1" applyBorder="1" applyAlignment="1">
      <alignment horizontal="left" vertical="center"/>
    </xf>
    <xf numFmtId="0" fontId="34" fillId="2" borderId="6" xfId="0" applyFont="1" applyFill="1" applyBorder="1" applyAlignment="1">
      <alignment horizontal="left" vertical="center"/>
    </xf>
    <xf numFmtId="0" fontId="34" fillId="2" borderId="7" xfId="0" applyFont="1" applyFill="1" applyBorder="1" applyAlignment="1">
      <alignment horizontal="left"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4" fillId="2" borderId="1" xfId="0" applyFont="1" applyFill="1" applyBorder="1" applyAlignment="1">
      <alignment horizontal="left" vertical="center"/>
    </xf>
    <xf numFmtId="0" fontId="33" fillId="0" borderId="0" xfId="0" applyFont="1" applyBorder="1" applyAlignment="1">
      <alignment horizontal="left" vertical="distributed" wrapText="1"/>
    </xf>
    <xf numFmtId="0" fontId="33" fillId="0" borderId="0" xfId="0" applyFont="1" applyBorder="1" applyAlignment="1">
      <alignment horizontal="left" vertical="distributed"/>
    </xf>
    <xf numFmtId="0" fontId="28" fillId="4" borderId="15" xfId="0" applyNumberFormat="1" applyFont="1" applyFill="1" applyBorder="1" applyAlignment="1" applyProtection="1">
      <alignment horizontal="center" vertical="distributed" wrapText="1"/>
    </xf>
    <xf numFmtId="0" fontId="28" fillId="4" borderId="16" xfId="0" applyNumberFormat="1" applyFont="1" applyFill="1" applyBorder="1" applyAlignment="1" applyProtection="1">
      <alignment horizontal="center" vertical="distributed" wrapText="1"/>
    </xf>
    <xf numFmtId="0" fontId="28" fillId="4" borderId="17" xfId="0" applyNumberFormat="1" applyFont="1" applyFill="1" applyBorder="1" applyAlignment="1" applyProtection="1">
      <alignment horizontal="center" vertical="distributed" wrapText="1"/>
    </xf>
    <xf numFmtId="0" fontId="28" fillId="0" borderId="13" xfId="0" applyNumberFormat="1" applyFont="1" applyFill="1" applyBorder="1" applyAlignment="1" applyProtection="1">
      <alignment horizontal="left" vertical="distributed" wrapText="1"/>
    </xf>
    <xf numFmtId="0" fontId="28" fillId="0" borderId="3" xfId="0" applyNumberFormat="1" applyFont="1" applyFill="1" applyBorder="1" applyAlignment="1" applyProtection="1">
      <alignment horizontal="left" vertical="distributed" wrapText="1"/>
    </xf>
    <xf numFmtId="0" fontId="28" fillId="0" borderId="8" xfId="0" applyNumberFormat="1" applyFont="1" applyFill="1" applyBorder="1" applyAlignment="1" applyProtection="1">
      <alignment horizontal="left" vertical="distributed" wrapText="1"/>
    </xf>
    <xf numFmtId="0" fontId="28" fillId="0" borderId="1" xfId="0" applyNumberFormat="1" applyFont="1" applyFill="1" applyBorder="1" applyAlignment="1" applyProtection="1">
      <alignment horizontal="left" vertical="distributed" wrapText="1"/>
    </xf>
    <xf numFmtId="0" fontId="28" fillId="0" borderId="10" xfId="0" applyNumberFormat="1" applyFont="1" applyFill="1" applyBorder="1" applyAlignment="1" applyProtection="1">
      <alignment horizontal="left" vertical="distributed" wrapText="1"/>
    </xf>
    <xf numFmtId="0" fontId="28" fillId="0" borderId="11" xfId="0" applyNumberFormat="1" applyFont="1" applyFill="1" applyBorder="1" applyAlignment="1" applyProtection="1">
      <alignment horizontal="left" vertical="distributed" wrapText="1"/>
    </xf>
    <xf numFmtId="0" fontId="28" fillId="0" borderId="3" xfId="0" applyNumberFormat="1" applyFont="1" applyFill="1" applyBorder="1" applyAlignment="1" applyProtection="1">
      <alignment horizontal="left" vertical="distributed"/>
    </xf>
    <xf numFmtId="0" fontId="28" fillId="0" borderId="14" xfId="0" applyNumberFormat="1" applyFont="1" applyFill="1" applyBorder="1" applyAlignment="1" applyProtection="1">
      <alignment horizontal="left" vertical="distributed"/>
    </xf>
    <xf numFmtId="0" fontId="26" fillId="0" borderId="1" xfId="0" applyNumberFormat="1" applyFont="1" applyFill="1" applyBorder="1" applyAlignment="1" applyProtection="1">
      <alignment horizontal="left" vertical="distributed" wrapText="1"/>
    </xf>
    <xf numFmtId="0" fontId="26" fillId="0" borderId="9" xfId="0" applyNumberFormat="1" applyFont="1" applyFill="1" applyBorder="1" applyAlignment="1" applyProtection="1">
      <alignment horizontal="left" vertical="distributed" wrapText="1"/>
    </xf>
    <xf numFmtId="0" fontId="28" fillId="0" borderId="12" xfId="0" applyNumberFormat="1" applyFont="1" applyFill="1" applyBorder="1" applyAlignment="1" applyProtection="1">
      <alignment horizontal="left" vertical="distributed" wrapText="1"/>
    </xf>
    <xf numFmtId="0" fontId="28" fillId="0" borderId="4" xfId="0" applyNumberFormat="1" applyFont="1" applyFill="1" applyBorder="1" applyAlignment="1" applyProtection="1">
      <alignment horizontal="left" vertical="center" wrapText="1"/>
    </xf>
    <xf numFmtId="0" fontId="28" fillId="0" borderId="22" xfId="0" applyNumberFormat="1" applyFont="1" applyFill="1" applyBorder="1" applyAlignment="1" applyProtection="1">
      <alignment horizontal="left" vertical="center" wrapText="1"/>
    </xf>
    <xf numFmtId="0" fontId="28" fillId="0" borderId="18"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left" vertical="center" wrapText="1"/>
    </xf>
    <xf numFmtId="0" fontId="28" fillId="0" borderId="21" xfId="0" applyNumberFormat="1" applyFont="1" applyFill="1" applyBorder="1" applyAlignment="1" applyProtection="1">
      <alignment horizontal="left" vertical="center" wrapText="1"/>
    </xf>
    <xf numFmtId="0" fontId="28" fillId="0" borderId="24" xfId="0" applyNumberFormat="1" applyFont="1" applyFill="1" applyBorder="1" applyAlignment="1" applyProtection="1">
      <alignment horizontal="left" vertical="center" wrapText="1"/>
    </xf>
    <xf numFmtId="0" fontId="28" fillId="0" borderId="25" xfId="0" applyNumberFormat="1" applyFont="1" applyFill="1" applyBorder="1" applyAlignment="1" applyProtection="1">
      <alignment horizontal="left" vertical="center" wrapText="1"/>
    </xf>
    <xf numFmtId="0" fontId="28" fillId="0" borderId="20" xfId="0" applyNumberFormat="1" applyFont="1" applyFill="1" applyBorder="1" applyAlignment="1" applyProtection="1">
      <alignment horizontal="left" vertical="center" wrapText="1"/>
    </xf>
    <xf numFmtId="0" fontId="28" fillId="0" borderId="26" xfId="0" applyNumberFormat="1" applyFont="1" applyFill="1" applyBorder="1" applyAlignment="1" applyProtection="1">
      <alignment horizontal="left" vertical="top" wrapText="1"/>
    </xf>
    <xf numFmtId="0" fontId="28" fillId="0" borderId="27" xfId="0" applyNumberFormat="1" applyFont="1" applyFill="1" applyBorder="1" applyAlignment="1" applyProtection="1">
      <alignment horizontal="left" vertical="top" wrapText="1"/>
    </xf>
    <xf numFmtId="0" fontId="28" fillId="0" borderId="18"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top" wrapText="1"/>
    </xf>
    <xf numFmtId="0" fontId="28" fillId="0" borderId="21" xfId="0" applyNumberFormat="1" applyFont="1" applyFill="1" applyBorder="1" applyAlignment="1" applyProtection="1">
      <alignment horizontal="left" vertical="top" wrapText="1"/>
    </xf>
    <xf numFmtId="0" fontId="28" fillId="0" borderId="23" xfId="0" applyNumberFormat="1" applyFont="1" applyFill="1" applyBorder="1" applyAlignment="1" applyProtection="1">
      <alignment horizontal="left" vertical="center" wrapText="1"/>
    </xf>
    <xf numFmtId="0" fontId="28" fillId="0" borderId="19" xfId="0" applyNumberFormat="1" applyFont="1" applyFill="1" applyBorder="1" applyAlignment="1" applyProtection="1">
      <alignment horizontal="left" vertical="center" wrapText="1"/>
    </xf>
    <xf numFmtId="0" fontId="81" fillId="0" borderId="0" xfId="3" applyFont="1" applyAlignment="1">
      <alignment horizontal="left" vertical="distributed" wrapText="1"/>
    </xf>
    <xf numFmtId="0" fontId="33" fillId="0" borderId="0" xfId="3" applyFont="1" applyAlignment="1">
      <alignment horizontal="left" vertical="distributed" wrapText="1"/>
    </xf>
    <xf numFmtId="0" fontId="34" fillId="0" borderId="0" xfId="3" applyFont="1" applyAlignment="1">
      <alignment horizontal="left" vertical="distributed" wrapText="1"/>
    </xf>
    <xf numFmtId="0" fontId="78" fillId="0" borderId="0" xfId="3" applyFont="1" applyAlignment="1">
      <alignment horizontal="left" vertical="distributed" wrapText="1"/>
    </xf>
    <xf numFmtId="0" fontId="102" fillId="2" borderId="63" xfId="19" applyNumberFormat="1" applyFont="1" applyFill="1" applyBorder="1" applyAlignment="1" applyProtection="1">
      <alignment horizontal="center" vertical="center" wrapText="1"/>
    </xf>
    <xf numFmtId="0" fontId="102" fillId="2" borderId="38" xfId="19" applyNumberFormat="1" applyFont="1" applyFill="1" applyBorder="1" applyAlignment="1" applyProtection="1">
      <alignment horizontal="center" vertical="center" wrapText="1"/>
    </xf>
    <xf numFmtId="177" fontId="167" fillId="7" borderId="23" xfId="19" applyNumberFormat="1" applyFont="1" applyFill="1" applyBorder="1" applyAlignment="1" applyProtection="1">
      <alignment horizontal="right" vertical="center" wrapText="1"/>
    </xf>
    <xf numFmtId="177" fontId="167" fillId="7" borderId="33" xfId="19" applyNumberFormat="1" applyFont="1" applyFill="1" applyBorder="1" applyAlignment="1" applyProtection="1">
      <alignment horizontal="right" vertical="center" wrapText="1"/>
    </xf>
    <xf numFmtId="184" fontId="43" fillId="0" borderId="4" xfId="19" applyNumberFormat="1" applyFont="1" applyFill="1" applyBorder="1" applyAlignment="1" applyProtection="1">
      <alignment horizontal="right" vertical="center" wrapText="1"/>
    </xf>
    <xf numFmtId="184" fontId="43" fillId="0" borderId="26" xfId="19" applyNumberFormat="1" applyFont="1" applyFill="1" applyBorder="1" applyAlignment="1" applyProtection="1">
      <alignment horizontal="right" vertical="center" wrapText="1"/>
    </xf>
    <xf numFmtId="0" fontId="102" fillId="2" borderId="37" xfId="19" applyNumberFormat="1" applyFont="1" applyFill="1" applyBorder="1" applyAlignment="1" applyProtection="1">
      <alignment horizontal="center" vertical="center" wrapText="1"/>
    </xf>
    <xf numFmtId="0" fontId="102" fillId="2" borderId="36" xfId="19" applyNumberFormat="1" applyFont="1" applyFill="1" applyBorder="1" applyAlignment="1" applyProtection="1">
      <alignment horizontal="center" vertical="center" wrapText="1"/>
    </xf>
    <xf numFmtId="177" fontId="167" fillId="7" borderId="31" xfId="19" applyNumberFormat="1" applyFont="1" applyFill="1" applyBorder="1" applyAlignment="1" applyProtection="1">
      <alignment vertical="center" wrapText="1"/>
    </xf>
    <xf numFmtId="177" fontId="167" fillId="7" borderId="13" xfId="19" applyNumberFormat="1" applyFont="1" applyFill="1" applyBorder="1" applyAlignment="1" applyProtection="1">
      <alignment vertical="center" wrapText="1"/>
    </xf>
    <xf numFmtId="184" fontId="43" fillId="0" borderId="2" xfId="19" applyNumberFormat="1" applyFont="1" applyFill="1" applyBorder="1" applyAlignment="1" applyProtection="1">
      <alignment horizontal="right" vertical="center" wrapText="1"/>
    </xf>
    <xf numFmtId="184" fontId="43" fillId="0" borderId="3" xfId="19" applyNumberFormat="1" applyFont="1" applyFill="1" applyBorder="1" applyAlignment="1" applyProtection="1">
      <alignment horizontal="right" vertical="center" wrapText="1"/>
    </xf>
    <xf numFmtId="177" fontId="167" fillId="7" borderId="31" xfId="19" applyNumberFormat="1" applyFont="1" applyFill="1" applyBorder="1" applyAlignment="1" applyProtection="1">
      <alignment horizontal="right" vertical="center" wrapText="1"/>
    </xf>
    <xf numFmtId="177" fontId="167" fillId="7" borderId="13" xfId="19" applyNumberFormat="1" applyFont="1" applyFill="1" applyBorder="1" applyAlignment="1" applyProtection="1">
      <alignment horizontal="right" vertical="center" wrapText="1"/>
    </xf>
    <xf numFmtId="177" fontId="43" fillId="0" borderId="31" xfId="19" applyNumberFormat="1" applyFont="1" applyFill="1" applyBorder="1" applyAlignment="1" applyProtection="1">
      <alignment horizontal="right" vertical="center" wrapText="1"/>
    </xf>
    <xf numFmtId="177" fontId="43" fillId="0" borderId="13" xfId="19" applyNumberFormat="1" applyFont="1" applyFill="1" applyBorder="1" applyAlignment="1" applyProtection="1">
      <alignment horizontal="right" vertical="center" wrapText="1"/>
    </xf>
    <xf numFmtId="177" fontId="43" fillId="0" borderId="33" xfId="19" applyNumberFormat="1" applyFont="1" applyFill="1" applyBorder="1" applyAlignment="1" applyProtection="1">
      <alignment horizontal="right" vertical="center" wrapText="1"/>
    </xf>
    <xf numFmtId="0" fontId="123" fillId="2" borderId="28" xfId="19" applyNumberFormat="1" applyFont="1" applyFill="1" applyBorder="1" applyAlignment="1" applyProtection="1">
      <alignment horizontal="center" vertical="center" wrapText="1"/>
    </xf>
    <xf numFmtId="0" fontId="123" fillId="2" borderId="33" xfId="19" applyNumberFormat="1" applyFont="1" applyFill="1" applyBorder="1" applyAlignment="1" applyProtection="1">
      <alignment horizontal="center" vertical="center" wrapText="1"/>
    </xf>
    <xf numFmtId="0" fontId="123" fillId="2" borderId="29" xfId="19" applyNumberFormat="1" applyFont="1" applyFill="1" applyBorder="1" applyAlignment="1" applyProtection="1">
      <alignment horizontal="center" vertical="center" wrapText="1"/>
    </xf>
    <xf numFmtId="0" fontId="123" fillId="2" borderId="26" xfId="19" applyNumberFormat="1" applyFont="1" applyFill="1" applyBorder="1" applyAlignment="1" applyProtection="1">
      <alignment horizontal="center" vertical="center" wrapText="1"/>
    </xf>
    <xf numFmtId="177" fontId="167" fillId="7" borderId="28" xfId="19" applyNumberFormat="1" applyFont="1" applyFill="1" applyBorder="1" applyAlignment="1" applyProtection="1">
      <alignment vertical="center" wrapText="1"/>
    </xf>
    <xf numFmtId="0" fontId="102" fillId="2" borderId="35" xfId="19" applyNumberFormat="1" applyFont="1" applyFill="1" applyBorder="1" applyAlignment="1" applyProtection="1">
      <alignment horizontal="center" vertical="center" wrapText="1"/>
    </xf>
    <xf numFmtId="0" fontId="169" fillId="2" borderId="28" xfId="19" applyNumberFormat="1" applyFont="1" applyFill="1" applyBorder="1" applyAlignment="1" applyProtection="1">
      <alignment horizontal="center" vertical="center" wrapText="1"/>
    </xf>
    <xf numFmtId="0" fontId="169" fillId="2" borderId="33" xfId="19" applyNumberFormat="1" applyFont="1" applyFill="1" applyBorder="1" applyAlignment="1" applyProtection="1">
      <alignment horizontal="center" vertical="center" wrapText="1"/>
    </xf>
    <xf numFmtId="177" fontId="43" fillId="0" borderId="28" xfId="19" applyNumberFormat="1" applyFont="1" applyFill="1" applyBorder="1" applyAlignment="1" applyProtection="1">
      <alignment horizontal="right" vertical="center" wrapText="1"/>
    </xf>
    <xf numFmtId="0" fontId="41" fillId="0" borderId="0" xfId="24" applyFont="1" applyBorder="1" applyAlignment="1">
      <alignment horizontal="center" vertical="center"/>
    </xf>
    <xf numFmtId="0" fontId="41" fillId="0" borderId="0" xfId="7" applyFont="1" applyBorder="1" applyAlignment="1">
      <alignment horizontal="center" vertical="center"/>
    </xf>
    <xf numFmtId="0" fontId="51" fillId="2" borderId="35" xfId="24" applyFont="1" applyFill="1" applyBorder="1" applyAlignment="1">
      <alignment horizontal="center" vertical="center" wrapText="1"/>
    </xf>
    <xf numFmtId="0" fontId="51" fillId="2" borderId="38" xfId="24" applyFont="1" applyFill="1" applyBorder="1" applyAlignment="1">
      <alignment horizontal="center" vertical="center" wrapText="1"/>
    </xf>
    <xf numFmtId="177" fontId="142" fillId="2" borderId="109" xfId="23" applyNumberFormat="1" applyFont="1" applyFill="1" applyBorder="1" applyAlignment="1">
      <alignment horizontal="center" vertical="center" wrapText="1"/>
    </xf>
    <xf numFmtId="177" fontId="142" fillId="2" borderId="68" xfId="23" applyNumberFormat="1" applyFont="1" applyFill="1" applyBorder="1" applyAlignment="1">
      <alignment horizontal="center" vertical="center" wrapText="1"/>
    </xf>
    <xf numFmtId="177" fontId="142" fillId="2" borderId="77" xfId="23" applyNumberFormat="1" applyFont="1" applyFill="1" applyBorder="1" applyAlignment="1">
      <alignment horizontal="center" vertical="center" wrapText="1"/>
    </xf>
    <xf numFmtId="177" fontId="142" fillId="2" borderId="69" xfId="23" applyNumberFormat="1" applyFont="1" applyFill="1" applyBorder="1" applyAlignment="1">
      <alignment horizontal="center" vertical="center" wrapText="1"/>
    </xf>
    <xf numFmtId="177" fontId="142" fillId="4" borderId="35" xfId="23" applyNumberFormat="1" applyFont="1" applyFill="1" applyBorder="1" applyAlignment="1">
      <alignment horizontal="center" vertical="center" wrapText="1"/>
    </xf>
    <xf numFmtId="177" fontId="142" fillId="4" borderId="38" xfId="23" applyNumberFormat="1" applyFont="1" applyFill="1" applyBorder="1" applyAlignment="1">
      <alignment horizontal="center" vertical="center" wrapText="1"/>
    </xf>
    <xf numFmtId="177" fontId="142" fillId="2" borderId="67" xfId="23" applyNumberFormat="1" applyFont="1" applyFill="1" applyBorder="1" applyAlignment="1">
      <alignment horizontal="center" vertical="center" wrapText="1"/>
    </xf>
    <xf numFmtId="0" fontId="61" fillId="2" borderId="52" xfId="0" applyNumberFormat="1" applyFont="1" applyFill="1" applyBorder="1" applyAlignment="1" applyProtection="1">
      <alignment horizontal="center" vertical="center"/>
    </xf>
    <xf numFmtId="0" fontId="61" fillId="2" borderId="59" xfId="0" applyNumberFormat="1" applyFont="1" applyFill="1" applyBorder="1" applyAlignment="1" applyProtection="1">
      <alignment horizontal="center" vertical="center"/>
    </xf>
    <xf numFmtId="0" fontId="61" fillId="2" borderId="55" xfId="0" applyNumberFormat="1" applyFont="1" applyFill="1" applyBorder="1" applyAlignment="1" applyProtection="1">
      <alignment horizontal="center" vertical="center"/>
    </xf>
    <xf numFmtId="0" fontId="136" fillId="0" borderId="0" xfId="0" applyNumberFormat="1" applyFont="1" applyFill="1" applyBorder="1" applyAlignment="1" applyProtection="1">
      <alignment horizontal="left" vertical="center"/>
    </xf>
    <xf numFmtId="0" fontId="60" fillId="2" borderId="52" xfId="0" applyFont="1" applyFill="1" applyBorder="1" applyAlignment="1">
      <alignment horizontal="center" vertical="center"/>
    </xf>
    <xf numFmtId="0" fontId="60" fillId="2" borderId="59" xfId="0" applyFont="1" applyFill="1" applyBorder="1" applyAlignment="1">
      <alignment horizontal="center" vertical="center"/>
    </xf>
    <xf numFmtId="0" fontId="60" fillId="2" borderId="55" xfId="0" applyFont="1" applyFill="1" applyBorder="1" applyAlignment="1">
      <alignment horizontal="center" vertical="center"/>
    </xf>
    <xf numFmtId="0" fontId="59" fillId="2" borderId="35" xfId="0" applyNumberFormat="1" applyFont="1" applyFill="1" applyBorder="1" applyAlignment="1" applyProtection="1">
      <alignment horizontal="center" vertical="center" wrapText="1"/>
    </xf>
    <xf numFmtId="0" fontId="59" fillId="2" borderId="38" xfId="0" applyNumberFormat="1" applyFont="1" applyFill="1" applyBorder="1" applyAlignment="1" applyProtection="1">
      <alignment horizontal="center" vertical="center" wrapText="1"/>
    </xf>
    <xf numFmtId="0" fontId="59" fillId="2" borderId="63" xfId="0" applyNumberFormat="1" applyFont="1" applyFill="1" applyBorder="1" applyAlignment="1" applyProtection="1">
      <alignment horizontal="center" vertical="center" wrapText="1"/>
    </xf>
    <xf numFmtId="0" fontId="60" fillId="0" borderId="0" xfId="0" applyFont="1" applyAlignment="1">
      <alignment horizontal="left" vertical="center" wrapText="1"/>
    </xf>
    <xf numFmtId="0" fontId="5" fillId="0" borderId="35" xfId="11" applyFont="1" applyBorder="1" applyAlignment="1">
      <alignment horizontal="center" vertical="center" textRotation="255"/>
    </xf>
    <xf numFmtId="0" fontId="5" fillId="0" borderId="63" xfId="11" applyFont="1" applyBorder="1" applyAlignment="1">
      <alignment horizontal="center" vertical="center" textRotation="255"/>
    </xf>
    <xf numFmtId="0" fontId="5" fillId="0" borderId="38" xfId="11" applyFont="1" applyBorder="1" applyAlignment="1">
      <alignment horizontal="center" vertical="center" textRotation="255"/>
    </xf>
    <xf numFmtId="0" fontId="44" fillId="2" borderId="35" xfId="11" applyFont="1" applyFill="1" applyBorder="1" applyAlignment="1">
      <alignment horizontal="center" vertical="center" textRotation="255" wrapText="1"/>
    </xf>
    <xf numFmtId="0" fontId="44" fillId="2" borderId="63" xfId="11" applyFont="1" applyFill="1" applyBorder="1" applyAlignment="1">
      <alignment horizontal="center" vertical="center" textRotation="255" wrapText="1"/>
    </xf>
    <xf numFmtId="0" fontId="44" fillId="2" borderId="38" xfId="11" applyFont="1" applyFill="1" applyBorder="1" applyAlignment="1">
      <alignment horizontal="center" vertical="center" textRotation="255" wrapText="1"/>
    </xf>
    <xf numFmtId="0" fontId="44" fillId="2" borderId="67" xfId="11" applyFont="1" applyFill="1" applyBorder="1" applyAlignment="1">
      <alignment horizontal="center" vertical="center"/>
    </xf>
    <xf numFmtId="0" fontId="44" fillId="2" borderId="69" xfId="11" applyFont="1" applyFill="1" applyBorder="1" applyAlignment="1">
      <alignment horizontal="center" vertical="center"/>
    </xf>
    <xf numFmtId="0" fontId="44" fillId="2" borderId="20" xfId="11" applyFont="1" applyFill="1" applyBorder="1" applyAlignment="1">
      <alignment horizontal="center" vertical="center"/>
    </xf>
    <xf numFmtId="0" fontId="44" fillId="2" borderId="21" xfId="11" applyFont="1" applyFill="1" applyBorder="1" applyAlignment="1">
      <alignment horizontal="center" vertical="center"/>
    </xf>
    <xf numFmtId="0" fontId="44" fillId="2" borderId="24" xfId="11" applyFont="1" applyFill="1" applyBorder="1" applyAlignment="1">
      <alignment horizontal="center" vertical="center"/>
    </xf>
    <xf numFmtId="0" fontId="44" fillId="2" borderId="70" xfId="11" applyFont="1" applyFill="1" applyBorder="1" applyAlignment="1">
      <alignment horizontal="center" vertical="center"/>
    </xf>
    <xf numFmtId="0" fontId="46" fillId="2" borderId="15" xfId="11" applyFont="1" applyFill="1" applyBorder="1" applyAlignment="1">
      <alignment horizontal="center" vertical="center"/>
    </xf>
    <xf numFmtId="0" fontId="46" fillId="2" borderId="17" xfId="11" applyFont="1" applyFill="1" applyBorder="1" applyAlignment="1">
      <alignment horizontal="center" vertical="center"/>
    </xf>
    <xf numFmtId="0" fontId="5" fillId="2" borderId="35" xfId="11" applyFont="1" applyFill="1" applyBorder="1" applyAlignment="1">
      <alignment horizontal="center" vertical="center" textRotation="255" wrapText="1"/>
    </xf>
    <xf numFmtId="38" fontId="41" fillId="0" borderId="0" xfId="4" applyFont="1" applyFill="1" applyBorder="1" applyAlignment="1">
      <alignment horizontal="center" vertical="distributed" wrapText="1"/>
    </xf>
    <xf numFmtId="38" fontId="33" fillId="0" borderId="0" xfId="4" applyFont="1" applyFill="1" applyBorder="1" applyAlignment="1">
      <alignment horizontal="left" vertical="distributed" wrapText="1"/>
    </xf>
    <xf numFmtId="38" fontId="83" fillId="0" borderId="0" xfId="4" applyFont="1" applyFill="1" applyBorder="1" applyAlignment="1">
      <alignment horizontal="left" vertical="distributed" wrapText="1"/>
    </xf>
    <xf numFmtId="0" fontId="104" fillId="2" borderId="63" xfId="0" applyNumberFormat="1" applyFont="1" applyFill="1" applyBorder="1" applyAlignment="1" applyProtection="1">
      <alignment horizontal="center" vertical="center" wrapText="1"/>
    </xf>
    <xf numFmtId="177" fontId="140" fillId="2" borderId="20" xfId="0" applyNumberFormat="1" applyFont="1" applyFill="1" applyBorder="1" applyAlignment="1" applyProtection="1">
      <alignment vertical="center" wrapText="1"/>
    </xf>
    <xf numFmtId="185" fontId="104" fillId="0" borderId="30" xfId="0" quotePrefix="1" applyNumberFormat="1" applyFont="1" applyFill="1" applyBorder="1" applyAlignment="1" applyProtection="1">
      <alignment horizontal="right" vertical="center" wrapText="1"/>
    </xf>
    <xf numFmtId="185" fontId="104" fillId="0" borderId="22" xfId="0" applyNumberFormat="1" applyFont="1" applyFill="1" applyBorder="1" applyAlignment="1" applyProtection="1">
      <alignment horizontal="right" vertical="center" wrapText="1"/>
    </xf>
    <xf numFmtId="185" fontId="104" fillId="0" borderId="14" xfId="0" applyNumberFormat="1" applyFont="1" applyFill="1" applyBorder="1" applyAlignment="1" applyProtection="1">
      <alignment horizontal="right" vertical="center" wrapText="1"/>
    </xf>
    <xf numFmtId="38" fontId="104" fillId="0" borderId="23" xfId="2" applyFont="1" applyFill="1" applyBorder="1" applyAlignment="1" applyProtection="1">
      <alignment vertical="center" wrapText="1"/>
    </xf>
    <xf numFmtId="185" fontId="104" fillId="0" borderId="29" xfId="0" quotePrefix="1" applyNumberFormat="1" applyFont="1" applyFill="1" applyBorder="1" applyAlignment="1" applyProtection="1">
      <alignment horizontal="right" vertical="center" wrapText="1"/>
    </xf>
    <xf numFmtId="185" fontId="104" fillId="0" borderId="4" xfId="0" applyNumberFormat="1" applyFont="1" applyFill="1" applyBorder="1" applyAlignment="1" applyProtection="1">
      <alignment horizontal="right" vertical="center" wrapText="1"/>
    </xf>
    <xf numFmtId="185" fontId="104" fillId="0" borderId="3" xfId="0" applyNumberFormat="1" applyFont="1" applyFill="1" applyBorder="1" applyAlignment="1" applyProtection="1">
      <alignment horizontal="right" vertical="center" wrapText="1"/>
    </xf>
    <xf numFmtId="177" fontId="104" fillId="0" borderId="20" xfId="0" applyNumberFormat="1" applyFont="1" applyFill="1" applyBorder="1" applyAlignment="1" applyProtection="1">
      <alignment vertical="center" wrapText="1"/>
    </xf>
    <xf numFmtId="38" fontId="61" fillId="2" borderId="19" xfId="2" applyFont="1" applyFill="1" applyBorder="1" applyAlignment="1">
      <alignment horizontal="center" vertical="center"/>
    </xf>
    <xf numFmtId="38" fontId="61" fillId="2" borderId="43" xfId="2" applyFont="1" applyFill="1" applyBorder="1" applyAlignment="1">
      <alignment horizontal="center" vertical="center"/>
    </xf>
    <xf numFmtId="0" fontId="141" fillId="2" borderId="67" xfId="0" applyNumberFormat="1" applyFont="1" applyFill="1" applyBorder="1" applyAlignment="1" applyProtection="1">
      <alignment horizontal="center" vertical="center" wrapText="1"/>
    </xf>
    <xf numFmtId="0" fontId="141" fillId="2" borderId="77" xfId="0" applyNumberFormat="1" applyFont="1" applyFill="1" applyBorder="1" applyAlignment="1" applyProtection="1">
      <alignment horizontal="center" vertical="center" wrapText="1"/>
    </xf>
    <xf numFmtId="0" fontId="141" fillId="2" borderId="20" xfId="0" applyNumberFormat="1" applyFont="1" applyFill="1" applyBorder="1" applyAlignment="1" applyProtection="1">
      <alignment horizontal="center" vertical="center" wrapText="1"/>
    </xf>
    <xf numFmtId="0" fontId="141" fillId="2" borderId="19" xfId="0" applyNumberFormat="1" applyFont="1" applyFill="1" applyBorder="1" applyAlignment="1" applyProtection="1">
      <alignment horizontal="center" vertical="center" wrapText="1"/>
    </xf>
    <xf numFmtId="0" fontId="141" fillId="2" borderId="24" xfId="0" applyNumberFormat="1" applyFont="1" applyFill="1" applyBorder="1" applyAlignment="1" applyProtection="1">
      <alignment horizontal="center" vertical="center" wrapText="1"/>
    </xf>
    <xf numFmtId="0" fontId="141" fillId="2" borderId="78" xfId="0" applyNumberFormat="1" applyFont="1" applyFill="1" applyBorder="1" applyAlignment="1" applyProtection="1">
      <alignment horizontal="center" vertical="center" wrapText="1"/>
    </xf>
    <xf numFmtId="38" fontId="61" fillId="0" borderId="19" xfId="2" applyFont="1" applyFill="1" applyBorder="1" applyAlignment="1">
      <alignment horizontal="center" vertical="center"/>
    </xf>
    <xf numFmtId="38" fontId="61" fillId="0" borderId="43" xfId="2" applyFont="1" applyFill="1" applyBorder="1" applyAlignment="1">
      <alignment horizontal="center" vertical="center"/>
    </xf>
    <xf numFmtId="185" fontId="56" fillId="2" borderId="29" xfId="0" applyNumberFormat="1" applyFont="1" applyFill="1" applyBorder="1" applyAlignment="1" applyProtection="1">
      <alignment horizontal="center" vertical="center" wrapText="1"/>
    </xf>
    <xf numFmtId="185" fontId="56" fillId="2" borderId="4" xfId="0" applyNumberFormat="1" applyFont="1" applyFill="1" applyBorder="1" applyAlignment="1" applyProtection="1">
      <alignment horizontal="center" vertical="center" wrapText="1"/>
    </xf>
    <xf numFmtId="185" fontId="56" fillId="2" borderId="26" xfId="0" applyNumberFormat="1" applyFont="1" applyFill="1" applyBorder="1" applyAlignment="1" applyProtection="1">
      <alignment horizontal="center" vertical="center" wrapText="1"/>
    </xf>
    <xf numFmtId="0" fontId="104" fillId="2" borderId="35" xfId="0" applyNumberFormat="1" applyFont="1" applyFill="1" applyBorder="1" applyAlignment="1" applyProtection="1">
      <alignment horizontal="center" vertical="center" wrapText="1"/>
    </xf>
    <xf numFmtId="0" fontId="104" fillId="2" borderId="38" xfId="0" applyNumberFormat="1" applyFont="1" applyFill="1" applyBorder="1" applyAlignment="1" applyProtection="1">
      <alignment horizontal="center" vertical="center" wrapText="1"/>
    </xf>
    <xf numFmtId="0" fontId="56" fillId="2" borderId="29"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6" fillId="2" borderId="26" xfId="0" applyNumberFormat="1" applyFont="1" applyFill="1" applyBorder="1" applyAlignment="1" applyProtection="1">
      <alignment horizontal="center" vertical="center" wrapText="1"/>
    </xf>
    <xf numFmtId="38" fontId="141" fillId="2" borderId="28" xfId="2" applyFont="1" applyFill="1" applyBorder="1" applyAlignment="1" applyProtection="1">
      <alignment horizontal="center" vertical="center" wrapText="1"/>
    </xf>
    <xf numFmtId="38" fontId="141" fillId="2" borderId="23" xfId="2" applyFont="1" applyFill="1" applyBorder="1" applyAlignment="1" applyProtection="1">
      <alignment horizontal="center" vertical="center" wrapText="1"/>
    </xf>
    <xf numFmtId="38" fontId="141" fillId="2" borderId="33" xfId="2" applyFont="1" applyFill="1" applyBorder="1" applyAlignment="1" applyProtection="1">
      <alignment horizontal="center" vertical="center" wrapText="1"/>
    </xf>
    <xf numFmtId="0" fontId="104" fillId="2" borderId="37" xfId="0" applyNumberFormat="1" applyFont="1" applyFill="1" applyBorder="1" applyAlignment="1" applyProtection="1">
      <alignment horizontal="center" vertical="center" wrapText="1"/>
    </xf>
    <xf numFmtId="0" fontId="104" fillId="2" borderId="36" xfId="0" applyNumberFormat="1" applyFont="1" applyFill="1" applyBorder="1" applyAlignment="1" applyProtection="1">
      <alignment horizontal="center" vertical="center" wrapText="1"/>
    </xf>
    <xf numFmtId="177" fontId="140" fillId="2" borderId="66" xfId="0" applyNumberFormat="1" applyFont="1" applyFill="1" applyBorder="1" applyAlignment="1" applyProtection="1">
      <alignment vertical="center" wrapText="1"/>
    </xf>
    <xf numFmtId="185" fontId="138" fillId="0" borderId="2" xfId="0" applyNumberFormat="1" applyFont="1" applyFill="1" applyBorder="1" applyAlignment="1" applyProtection="1">
      <alignment horizontal="right" vertical="center" wrapText="1"/>
    </xf>
    <xf numFmtId="185" fontId="138" fillId="0" borderId="4" xfId="0" applyNumberFormat="1" applyFont="1" applyFill="1" applyBorder="1" applyAlignment="1" applyProtection="1">
      <alignment horizontal="right" vertical="center" wrapText="1"/>
    </xf>
    <xf numFmtId="185" fontId="138" fillId="0" borderId="3" xfId="0" applyNumberFormat="1" applyFont="1" applyFill="1" applyBorder="1" applyAlignment="1" applyProtection="1">
      <alignment horizontal="right" vertical="center" wrapText="1"/>
    </xf>
    <xf numFmtId="38" fontId="104" fillId="0" borderId="31" xfId="2" applyFont="1" applyFill="1" applyBorder="1" applyAlignment="1" applyProtection="1">
      <alignment vertical="center" wrapText="1"/>
    </xf>
    <xf numFmtId="38" fontId="104" fillId="0" borderId="13" xfId="2" applyFont="1" applyFill="1" applyBorder="1" applyAlignment="1" applyProtection="1">
      <alignment vertical="center" wrapText="1"/>
    </xf>
    <xf numFmtId="177" fontId="104" fillId="0" borderId="66" xfId="0" applyNumberFormat="1" applyFont="1" applyFill="1" applyBorder="1" applyAlignment="1" applyProtection="1">
      <alignment vertical="center" wrapText="1"/>
    </xf>
    <xf numFmtId="177" fontId="104" fillId="0" borderId="79" xfId="0" applyNumberFormat="1" applyFont="1" applyFill="1" applyBorder="1" applyAlignment="1" applyProtection="1">
      <alignment vertical="center" wrapText="1"/>
    </xf>
    <xf numFmtId="38" fontId="61" fillId="2" borderId="61" xfId="2" applyFont="1" applyFill="1" applyBorder="1" applyAlignment="1">
      <alignment horizontal="center" vertical="center"/>
    </xf>
    <xf numFmtId="185" fontId="145" fillId="0" borderId="2" xfId="0" applyNumberFormat="1" applyFont="1" applyFill="1" applyBorder="1" applyAlignment="1" applyProtection="1">
      <alignment horizontal="right" vertical="center" wrapText="1"/>
    </xf>
    <xf numFmtId="185" fontId="145" fillId="0" borderId="4" xfId="0" applyNumberFormat="1" applyFont="1" applyFill="1" applyBorder="1" applyAlignment="1" applyProtection="1">
      <alignment horizontal="right" vertical="center" wrapText="1"/>
    </xf>
    <xf numFmtId="185" fontId="145" fillId="0" borderId="3" xfId="0" applyNumberFormat="1" applyFont="1" applyFill="1" applyBorder="1" applyAlignment="1" applyProtection="1">
      <alignment horizontal="right" vertical="center" wrapText="1"/>
    </xf>
    <xf numFmtId="38" fontId="61" fillId="0" borderId="61" xfId="2" applyFont="1" applyFill="1" applyBorder="1" applyAlignment="1">
      <alignment horizontal="center" vertical="center"/>
    </xf>
    <xf numFmtId="185" fontId="138" fillId="0" borderId="32" xfId="0" applyNumberFormat="1" applyFont="1" applyFill="1" applyBorder="1" applyAlignment="1" applyProtection="1">
      <alignment horizontal="right" vertical="center" wrapText="1"/>
    </xf>
    <xf numFmtId="185" fontId="138" fillId="0" borderId="22" xfId="0" applyNumberFormat="1" applyFont="1" applyFill="1" applyBorder="1" applyAlignment="1" applyProtection="1">
      <alignment horizontal="right" vertical="center" wrapText="1"/>
    </xf>
    <xf numFmtId="185" fontId="138" fillId="0" borderId="14" xfId="0" applyNumberFormat="1" applyFont="1" applyFill="1" applyBorder="1" applyAlignment="1" applyProtection="1">
      <alignment horizontal="right" vertical="center" wrapText="1"/>
    </xf>
    <xf numFmtId="185" fontId="56" fillId="0" borderId="2" xfId="0" applyNumberFormat="1" applyFont="1" applyFill="1" applyBorder="1" applyAlignment="1" applyProtection="1">
      <alignment horizontal="right" vertical="center" wrapText="1"/>
    </xf>
    <xf numFmtId="185" fontId="56" fillId="0" borderId="4" xfId="0" applyNumberFormat="1" applyFont="1" applyFill="1" applyBorder="1" applyAlignment="1" applyProtection="1">
      <alignment horizontal="right" vertical="center" wrapText="1"/>
    </xf>
    <xf numFmtId="185" fontId="56" fillId="0" borderId="3" xfId="0" applyNumberFormat="1" applyFont="1" applyFill="1" applyBorder="1" applyAlignment="1" applyProtection="1">
      <alignment horizontal="right" vertical="center" wrapText="1"/>
    </xf>
    <xf numFmtId="185" fontId="56" fillId="0" borderId="32" xfId="2" applyNumberFormat="1" applyFont="1" applyBorder="1" applyAlignment="1">
      <alignment horizontal="center" vertical="center"/>
    </xf>
    <xf numFmtId="185" fontId="56" fillId="0" borderId="22" xfId="2" applyNumberFormat="1" applyFont="1" applyBorder="1" applyAlignment="1">
      <alignment horizontal="center" vertical="center"/>
    </xf>
    <xf numFmtId="0" fontId="143" fillId="2" borderId="50" xfId="0" applyNumberFormat="1" applyFont="1" applyFill="1" applyBorder="1" applyAlignment="1" applyProtection="1">
      <alignment horizontal="center" vertical="center" wrapText="1"/>
    </xf>
    <xf numFmtId="0" fontId="143" fillId="2" borderId="51" xfId="0" applyNumberFormat="1" applyFont="1" applyFill="1" applyBorder="1" applyAlignment="1" applyProtection="1">
      <alignment horizontal="center" vertical="center" wrapText="1"/>
    </xf>
    <xf numFmtId="38" fontId="104" fillId="0" borderId="31" xfId="2" applyFont="1" applyFill="1" applyBorder="1" applyAlignment="1" applyProtection="1">
      <alignment horizontal="right" vertical="center" wrapText="1"/>
    </xf>
    <xf numFmtId="38" fontId="104" fillId="0" borderId="23" xfId="2" applyFont="1" applyFill="1" applyBorder="1" applyAlignment="1" applyProtection="1">
      <alignment horizontal="right" vertical="center" wrapText="1"/>
    </xf>
    <xf numFmtId="185" fontId="146" fillId="0" borderId="2" xfId="0" applyNumberFormat="1" applyFont="1" applyFill="1" applyBorder="1" applyAlignment="1" applyProtection="1">
      <alignment horizontal="right" vertical="center" wrapText="1"/>
    </xf>
    <xf numFmtId="185" fontId="146" fillId="0" borderId="4" xfId="0" applyNumberFormat="1" applyFont="1" applyFill="1" applyBorder="1" applyAlignment="1" applyProtection="1">
      <alignment horizontal="right" vertical="center" wrapText="1"/>
    </xf>
    <xf numFmtId="0" fontId="143" fillId="2" borderId="1" xfId="0" applyNumberFormat="1" applyFont="1" applyFill="1" applyBorder="1" applyAlignment="1" applyProtection="1">
      <alignment horizontal="center" vertical="center" wrapText="1"/>
    </xf>
    <xf numFmtId="0" fontId="143" fillId="2" borderId="5" xfId="0" applyNumberFormat="1" applyFont="1" applyFill="1" applyBorder="1" applyAlignment="1" applyProtection="1">
      <alignment horizontal="center" vertical="center" wrapText="1"/>
    </xf>
    <xf numFmtId="0" fontId="143" fillId="2" borderId="11" xfId="0" applyNumberFormat="1" applyFont="1" applyFill="1" applyBorder="1" applyAlignment="1" applyProtection="1">
      <alignment horizontal="center" vertical="center" wrapText="1"/>
    </xf>
    <xf numFmtId="0" fontId="143" fillId="2" borderId="47" xfId="0" applyNumberFormat="1" applyFont="1" applyFill="1" applyBorder="1" applyAlignment="1" applyProtection="1">
      <alignment horizontal="center" vertical="center" wrapText="1"/>
    </xf>
    <xf numFmtId="185" fontId="56" fillId="0" borderId="32" xfId="0" applyNumberFormat="1" applyFont="1" applyFill="1" applyBorder="1" applyAlignment="1" applyProtection="1">
      <alignment horizontal="center" vertical="center" wrapText="1"/>
    </xf>
    <xf numFmtId="185" fontId="56" fillId="0" borderId="22" xfId="0" applyNumberFormat="1" applyFont="1" applyFill="1" applyBorder="1" applyAlignment="1" applyProtection="1">
      <alignment horizontal="center" vertical="center" wrapText="1"/>
    </xf>
    <xf numFmtId="185" fontId="56" fillId="0" borderId="14" xfId="0" applyNumberFormat="1" applyFont="1" applyFill="1" applyBorder="1" applyAlignment="1" applyProtection="1">
      <alignment horizontal="center" vertical="center" wrapText="1"/>
    </xf>
    <xf numFmtId="185" fontId="138" fillId="0" borderId="32" xfId="0" applyNumberFormat="1" applyFont="1" applyFill="1" applyBorder="1" applyAlignment="1" applyProtection="1">
      <alignment horizontal="center" vertical="center" wrapText="1"/>
    </xf>
    <xf numFmtId="185" fontId="138" fillId="0" borderId="22" xfId="0" applyNumberFormat="1" applyFont="1" applyFill="1" applyBorder="1" applyAlignment="1" applyProtection="1">
      <alignment horizontal="center" vertical="center" wrapText="1"/>
    </xf>
    <xf numFmtId="185" fontId="138" fillId="0" borderId="14" xfId="0" applyNumberFormat="1" applyFont="1" applyFill="1" applyBorder="1" applyAlignment="1" applyProtection="1">
      <alignment horizontal="center" vertical="center" wrapText="1"/>
    </xf>
    <xf numFmtId="185" fontId="56" fillId="2" borderId="30" xfId="0" applyNumberFormat="1" applyFont="1" applyFill="1" applyBorder="1" applyAlignment="1" applyProtection="1">
      <alignment horizontal="center" vertical="center" wrapText="1"/>
    </xf>
    <xf numFmtId="185" fontId="56" fillId="2" borderId="22" xfId="0" applyNumberFormat="1" applyFont="1" applyFill="1" applyBorder="1" applyAlignment="1" applyProtection="1">
      <alignment horizontal="center" vertical="center" wrapText="1"/>
    </xf>
    <xf numFmtId="185" fontId="56" fillId="2" borderId="27" xfId="0" applyNumberFormat="1" applyFont="1" applyFill="1" applyBorder="1" applyAlignment="1" applyProtection="1">
      <alignment horizontal="center" vertical="center" wrapText="1"/>
    </xf>
    <xf numFmtId="177" fontId="104" fillId="0" borderId="24" xfId="0" applyNumberFormat="1" applyFont="1" applyFill="1" applyBorder="1" applyAlignment="1" applyProtection="1">
      <alignment vertical="center" wrapText="1"/>
    </xf>
    <xf numFmtId="38" fontId="61" fillId="0" borderId="78" xfId="2" applyFont="1" applyFill="1" applyBorder="1" applyAlignment="1">
      <alignment horizontal="center" vertical="center"/>
    </xf>
    <xf numFmtId="185" fontId="104" fillId="0" borderId="32" xfId="2" applyNumberFormat="1" applyFont="1" applyBorder="1" applyAlignment="1">
      <alignment horizontal="center" vertical="center"/>
    </xf>
    <xf numFmtId="185" fontId="104" fillId="0" borderId="22" xfId="2" applyNumberFormat="1" applyFont="1" applyBorder="1" applyAlignment="1">
      <alignment horizontal="center" vertical="center"/>
    </xf>
    <xf numFmtId="185" fontId="104" fillId="0" borderId="27" xfId="2" applyNumberFormat="1" applyFont="1" applyBorder="1" applyAlignment="1">
      <alignment horizontal="center" vertical="center"/>
    </xf>
    <xf numFmtId="177" fontId="140" fillId="2" borderId="24" xfId="0" applyNumberFormat="1" applyFont="1" applyFill="1" applyBorder="1" applyAlignment="1" applyProtection="1">
      <alignment vertical="center" wrapText="1"/>
    </xf>
    <xf numFmtId="38" fontId="61" fillId="2" borderId="78" xfId="2" applyFont="1" applyFill="1" applyBorder="1" applyAlignment="1">
      <alignment horizontal="center" vertical="center"/>
    </xf>
    <xf numFmtId="185" fontId="138" fillId="0" borderId="26" xfId="0" applyNumberFormat="1" applyFont="1" applyFill="1" applyBorder="1" applyAlignment="1" applyProtection="1">
      <alignment horizontal="right" vertical="center" wrapText="1"/>
    </xf>
    <xf numFmtId="38" fontId="104" fillId="0" borderId="33" xfId="2" applyFont="1" applyFill="1" applyBorder="1" applyAlignment="1" applyProtection="1">
      <alignment horizontal="right" vertical="center" wrapText="1"/>
    </xf>
    <xf numFmtId="185" fontId="146" fillId="0" borderId="26" xfId="0" applyNumberFormat="1" applyFont="1" applyFill="1" applyBorder="1" applyAlignment="1" applyProtection="1">
      <alignment horizontal="right" vertical="center" wrapText="1"/>
    </xf>
    <xf numFmtId="0" fontId="147" fillId="2" borderId="15" xfId="24" applyFont="1" applyFill="1" applyBorder="1" applyAlignment="1">
      <alignment horizontal="center" vertical="center"/>
    </xf>
    <xf numFmtId="0" fontId="57" fillId="2" borderId="40" xfId="24" applyFont="1" applyFill="1" applyBorder="1" applyAlignment="1">
      <alignment horizontal="center" vertical="center"/>
    </xf>
    <xf numFmtId="38" fontId="60" fillId="2" borderId="47" xfId="2" applyFont="1" applyFill="1" applyBorder="1" applyAlignment="1">
      <alignment horizontal="center" vertical="center" wrapText="1"/>
    </xf>
    <xf numFmtId="38" fontId="60" fillId="2" borderId="46" xfId="2" applyFont="1" applyFill="1" applyBorder="1" applyAlignment="1">
      <alignment horizontal="center" vertical="center" wrapText="1"/>
    </xf>
    <xf numFmtId="0" fontId="31" fillId="0" borderId="0" xfId="0" applyNumberFormat="1" applyFont="1" applyFill="1" applyBorder="1" applyAlignment="1" applyProtection="1">
      <alignment horizontal="left" vertical="center"/>
    </xf>
    <xf numFmtId="0" fontId="60" fillId="0" borderId="68" xfId="0" applyFont="1" applyBorder="1" applyAlignment="1">
      <alignment horizontal="left" vertical="center" wrapText="1"/>
    </xf>
    <xf numFmtId="0" fontId="39" fillId="0" borderId="8" xfId="29" applyFont="1" applyBorder="1" applyAlignment="1">
      <alignment horizontal="left" vertical="center" wrapText="1"/>
    </xf>
    <xf numFmtId="0" fontId="39" fillId="0" borderId="1" xfId="29" applyFont="1" applyBorder="1" applyAlignment="1">
      <alignment horizontal="left" vertical="center" wrapText="1"/>
    </xf>
    <xf numFmtId="0" fontId="39" fillId="0" borderId="9" xfId="29" applyFont="1" applyBorder="1" applyAlignment="1">
      <alignment horizontal="left" vertical="center" wrapText="1"/>
    </xf>
    <xf numFmtId="0" fontId="39" fillId="0" borderId="33" xfId="29" applyFont="1" applyBorder="1" applyAlignment="1">
      <alignment horizontal="left" vertical="center" wrapText="1"/>
    </xf>
    <xf numFmtId="0" fontId="39" fillId="0" borderId="26" xfId="29" applyFont="1" applyBorder="1" applyAlignment="1">
      <alignment horizontal="left" vertical="center" wrapText="1"/>
    </xf>
    <xf numFmtId="0" fontId="39" fillId="0" borderId="27" xfId="29" applyFont="1" applyBorder="1" applyAlignment="1">
      <alignment horizontal="left" vertical="center" wrapText="1"/>
    </xf>
    <xf numFmtId="0" fontId="93" fillId="18" borderId="6" xfId="29" applyFont="1" applyFill="1" applyBorder="1" applyAlignment="1">
      <alignment horizontal="center" vertical="center" wrapText="1"/>
    </xf>
    <xf numFmtId="0" fontId="97" fillId="0" borderId="67" xfId="29" applyFont="1" applyBorder="1" applyAlignment="1">
      <alignment horizontal="center" vertical="center" wrapText="1"/>
    </xf>
    <xf numFmtId="0" fontId="97" fillId="0" borderId="20" xfId="29" applyFont="1" applyBorder="1" applyAlignment="1">
      <alignment horizontal="center" vertical="center" wrapText="1"/>
    </xf>
    <xf numFmtId="0" fontId="97" fillId="0" borderId="24" xfId="29" applyFont="1" applyBorder="1" applyAlignment="1">
      <alignment horizontal="center" vertical="center" wrapText="1"/>
    </xf>
    <xf numFmtId="0" fontId="39" fillId="0" borderId="34" xfId="29" applyFont="1" applyBorder="1" applyAlignment="1">
      <alignment horizontal="left" vertical="center" wrapText="1"/>
    </xf>
    <xf numFmtId="0" fontId="39" fillId="0" borderId="50" xfId="29" applyFont="1" applyBorder="1" applyAlignment="1">
      <alignment horizontal="left" vertical="center" wrapText="1"/>
    </xf>
    <xf numFmtId="0" fontId="39" fillId="0" borderId="62" xfId="29" applyFont="1" applyBorder="1" applyAlignment="1">
      <alignment horizontal="left" vertical="center" wrapText="1"/>
    </xf>
    <xf numFmtId="0" fontId="39" fillId="0" borderId="8" xfId="29" applyFont="1" applyBorder="1" applyAlignment="1">
      <alignment horizontal="left" vertical="center"/>
    </xf>
    <xf numFmtId="0" fontId="39" fillId="0" borderId="1" xfId="29" applyFont="1" applyBorder="1" applyAlignment="1">
      <alignment horizontal="left" vertical="center"/>
    </xf>
    <xf numFmtId="0" fontId="39" fillId="0" borderId="9" xfId="29" applyFont="1" applyBorder="1" applyAlignment="1">
      <alignment horizontal="left" vertical="center"/>
    </xf>
    <xf numFmtId="38" fontId="120" fillId="24" borderId="576" xfId="17" applyFont="1" applyFill="1" applyBorder="1" applyAlignment="1" applyProtection="1">
      <alignment horizontal="center" vertical="center" wrapText="1"/>
    </xf>
    <xf numFmtId="38" fontId="120" fillId="24" borderId="577" xfId="17" applyFont="1" applyFill="1" applyBorder="1" applyAlignment="1" applyProtection="1">
      <alignment horizontal="center" vertical="center" wrapText="1"/>
    </xf>
    <xf numFmtId="38" fontId="120" fillId="24" borderId="579" xfId="2" applyFont="1" applyFill="1" applyBorder="1" applyAlignment="1">
      <alignment horizontal="center" vertical="center" wrapText="1"/>
    </xf>
    <xf numFmtId="38" fontId="120" fillId="24" borderId="581" xfId="2" applyFont="1" applyFill="1" applyBorder="1" applyAlignment="1">
      <alignment horizontal="center" vertical="center" wrapText="1"/>
    </xf>
    <xf numFmtId="38" fontId="120" fillId="27" borderId="579" xfId="17" applyFont="1" applyFill="1" applyBorder="1" applyAlignment="1">
      <alignment horizontal="center" vertical="center" wrapText="1"/>
    </xf>
    <xf numFmtId="38" fontId="120" fillId="27" borderId="580" xfId="17" applyFont="1" applyFill="1" applyBorder="1" applyAlignment="1">
      <alignment horizontal="center" vertical="center" wrapText="1"/>
    </xf>
    <xf numFmtId="38" fontId="120" fillId="27" borderId="581" xfId="17" applyFont="1" applyFill="1" applyBorder="1" applyAlignment="1">
      <alignment horizontal="center" vertical="center" wrapText="1"/>
    </xf>
    <xf numFmtId="38" fontId="120" fillId="27" borderId="582" xfId="17" applyFont="1" applyFill="1" applyBorder="1" applyAlignment="1">
      <alignment horizontal="center" vertical="center" wrapText="1"/>
    </xf>
    <xf numFmtId="179" fontId="120" fillId="11" borderId="583" xfId="16" applyNumberFormat="1" applyFont="1" applyFill="1" applyBorder="1" applyAlignment="1">
      <alignment horizontal="center" vertical="center" wrapText="1"/>
    </xf>
    <xf numFmtId="179" fontId="120" fillId="11" borderId="581" xfId="16" applyNumberFormat="1" applyFont="1" applyFill="1" applyBorder="1" applyAlignment="1">
      <alignment horizontal="center" vertical="center" wrapText="1"/>
    </xf>
    <xf numFmtId="0" fontId="120" fillId="12" borderId="589" xfId="16" applyFont="1" applyFill="1" applyBorder="1" applyAlignment="1">
      <alignment horizontal="center" vertical="center" wrapText="1"/>
    </xf>
    <xf numFmtId="0" fontId="120" fillId="12" borderId="590" xfId="16" applyFont="1" applyFill="1" applyBorder="1" applyAlignment="1">
      <alignment horizontal="center" vertical="center" wrapText="1"/>
    </xf>
    <xf numFmtId="38" fontId="120" fillId="2" borderId="551" xfId="2" applyFont="1" applyFill="1" applyBorder="1" applyAlignment="1">
      <alignment horizontal="center" vertical="center" wrapText="1"/>
    </xf>
    <xf numFmtId="38" fontId="120" fillId="2" borderId="59" xfId="2" applyFont="1" applyFill="1" applyBorder="1" applyAlignment="1">
      <alignment horizontal="center" vertical="center" wrapText="1"/>
    </xf>
    <xf numFmtId="38" fontId="120" fillId="2" borderId="553" xfId="2" applyFont="1" applyFill="1" applyBorder="1" applyAlignment="1">
      <alignment horizontal="center" vertical="center" wrapText="1"/>
    </xf>
    <xf numFmtId="38" fontId="120" fillId="8" borderId="68" xfId="2" applyFont="1" applyFill="1" applyBorder="1" applyAlignment="1">
      <alignment horizontal="center" vertical="center" textRotation="255" wrapText="1"/>
    </xf>
    <xf numFmtId="38" fontId="120" fillId="8" borderId="25" xfId="2" applyFont="1" applyFill="1" applyBorder="1" applyAlignment="1">
      <alignment horizontal="center" vertical="center" textRotation="255" wrapText="1"/>
    </xf>
    <xf numFmtId="38" fontId="120" fillId="27" borderId="554" xfId="17" applyFont="1" applyFill="1" applyBorder="1" applyAlignment="1">
      <alignment horizontal="center" vertical="center" wrapText="1"/>
    </xf>
    <xf numFmtId="38" fontId="120" fillId="27" borderId="555" xfId="17" applyFont="1" applyFill="1" applyBorder="1" applyAlignment="1">
      <alignment horizontal="center" vertical="center" wrapText="1"/>
    </xf>
    <xf numFmtId="38" fontId="120" fillId="27" borderId="641" xfId="17" applyFont="1" applyFill="1" applyBorder="1" applyAlignment="1">
      <alignment horizontal="center" vertical="center" wrapText="1"/>
    </xf>
    <xf numFmtId="38" fontId="120" fillId="2" borderId="52" xfId="2" applyFont="1" applyFill="1" applyBorder="1" applyAlignment="1">
      <alignment horizontal="center" vertical="center" wrapText="1"/>
    </xf>
    <xf numFmtId="38" fontId="120" fillId="2" borderId="49" xfId="2" applyFont="1" applyFill="1" applyBorder="1" applyAlignment="1">
      <alignment horizontal="center" vertical="center" wrapText="1"/>
    </xf>
    <xf numFmtId="38" fontId="120" fillId="2" borderId="552" xfId="2" applyFont="1" applyFill="1" applyBorder="1" applyAlignment="1">
      <alignment horizontal="center" vertical="center" wrapText="1"/>
    </xf>
    <xf numFmtId="38" fontId="120" fillId="27" borderId="557" xfId="17" applyFont="1" applyFill="1" applyBorder="1" applyAlignment="1">
      <alignment horizontal="center" vertical="center" wrapText="1"/>
    </xf>
    <xf numFmtId="38" fontId="120" fillId="8" borderId="242" xfId="17" applyFont="1" applyFill="1" applyBorder="1" applyAlignment="1">
      <alignment horizontal="center" vertical="center" textRotation="255" wrapText="1"/>
    </xf>
    <xf numFmtId="38" fontId="120" fillId="8" borderId="470" xfId="17" applyFont="1" applyFill="1" applyBorder="1" applyAlignment="1">
      <alignment horizontal="center" vertical="center" textRotation="255" wrapText="1"/>
    </xf>
    <xf numFmtId="38" fontId="120" fillId="27" borderId="558" xfId="17" applyFont="1" applyFill="1" applyBorder="1" applyAlignment="1">
      <alignment horizontal="center" vertical="center" wrapText="1"/>
    </xf>
    <xf numFmtId="38" fontId="120" fillId="27" borderId="559" xfId="17" applyFont="1" applyFill="1" applyBorder="1" applyAlignment="1">
      <alignment horizontal="center" vertical="center" wrapText="1"/>
    </xf>
    <xf numFmtId="38" fontId="120" fillId="27" borderId="561" xfId="17" applyFont="1" applyFill="1" applyBorder="1" applyAlignment="1">
      <alignment horizontal="center" vertical="center" wrapText="1"/>
    </xf>
    <xf numFmtId="38" fontId="120" fillId="24" borderId="554" xfId="17" applyFont="1" applyFill="1" applyBorder="1" applyAlignment="1">
      <alignment horizontal="center" vertical="center" wrapText="1"/>
    </xf>
    <xf numFmtId="38" fontId="120" fillId="24" borderId="557" xfId="17" applyFont="1" applyFill="1" applyBorder="1" applyAlignment="1">
      <alignment horizontal="center" vertical="center" wrapText="1"/>
    </xf>
    <xf numFmtId="38" fontId="120" fillId="27" borderId="560" xfId="17" applyFont="1" applyFill="1" applyBorder="1" applyAlignment="1">
      <alignment horizontal="center" vertical="center" wrapText="1"/>
    </xf>
    <xf numFmtId="38" fontId="120" fillId="8" borderId="246" xfId="17" applyFont="1" applyFill="1" applyBorder="1" applyAlignment="1">
      <alignment horizontal="center" vertical="center" textRotation="255" wrapText="1"/>
    </xf>
    <xf numFmtId="38" fontId="120" fillId="8" borderId="494" xfId="17" applyFont="1" applyFill="1" applyBorder="1" applyAlignment="1">
      <alignment horizontal="center" vertical="center" textRotation="255" wrapText="1"/>
    </xf>
    <xf numFmtId="38" fontId="120" fillId="24" borderId="558" xfId="17" applyFont="1" applyFill="1" applyBorder="1" applyAlignment="1">
      <alignment horizontal="center" vertical="center" wrapText="1"/>
    </xf>
    <xf numFmtId="38" fontId="120" fillId="24" borderId="560" xfId="17" applyFont="1" applyFill="1" applyBorder="1" applyAlignment="1">
      <alignment horizontal="center" vertical="center" wrapText="1"/>
    </xf>
    <xf numFmtId="38" fontId="120" fillId="8" borderId="245" xfId="17" applyFont="1" applyFill="1" applyBorder="1" applyAlignment="1">
      <alignment horizontal="center" vertical="center" textRotation="255" wrapText="1"/>
    </xf>
    <xf numFmtId="38" fontId="120" fillId="8" borderId="488" xfId="17" applyFont="1" applyFill="1" applyBorder="1" applyAlignment="1">
      <alignment horizontal="center" vertical="center" textRotation="255" wrapText="1"/>
    </xf>
    <xf numFmtId="38" fontId="120" fillId="27" borderId="562" xfId="17" applyFont="1" applyFill="1" applyBorder="1" applyAlignment="1">
      <alignment horizontal="center" vertical="center" wrapText="1"/>
    </xf>
    <xf numFmtId="38" fontId="120" fillId="27" borderId="563" xfId="17" applyFont="1" applyFill="1" applyBorder="1" applyAlignment="1">
      <alignment horizontal="center" vertical="center" wrapText="1"/>
    </xf>
    <xf numFmtId="38" fontId="120" fillId="27" borderId="564" xfId="17" applyFont="1" applyFill="1" applyBorder="1" applyAlignment="1">
      <alignment horizontal="center" vertical="center" wrapText="1"/>
    </xf>
    <xf numFmtId="38" fontId="120" fillId="27" borderId="565" xfId="17" applyFont="1" applyFill="1" applyBorder="1" applyAlignment="1">
      <alignment horizontal="center" vertical="center" wrapText="1"/>
    </xf>
    <xf numFmtId="38" fontId="120" fillId="27" borderId="566" xfId="17" applyFont="1" applyFill="1" applyBorder="1" applyAlignment="1">
      <alignment horizontal="center" vertical="center" wrapText="1"/>
    </xf>
    <xf numFmtId="38" fontId="120" fillId="24" borderId="562" xfId="17" applyFont="1" applyFill="1" applyBorder="1" applyAlignment="1">
      <alignment horizontal="center" vertical="center" wrapText="1"/>
    </xf>
    <xf numFmtId="38" fontId="120" fillId="24" borderId="564" xfId="17" applyFont="1" applyFill="1" applyBorder="1" applyAlignment="1">
      <alignment horizontal="center" vertical="center" wrapText="1"/>
    </xf>
    <xf numFmtId="38" fontId="120" fillId="27" borderId="567" xfId="17" applyFont="1" applyFill="1" applyBorder="1" applyAlignment="1">
      <alignment horizontal="center" vertical="center" wrapText="1"/>
    </xf>
    <xf numFmtId="38" fontId="120" fillId="27" borderId="568" xfId="17" applyFont="1" applyFill="1" applyBorder="1" applyAlignment="1">
      <alignment horizontal="center" vertical="center" wrapText="1"/>
    </xf>
    <xf numFmtId="38" fontId="120" fillId="27" borderId="570" xfId="17" applyFont="1" applyFill="1" applyBorder="1" applyAlignment="1">
      <alignment horizontal="center" vertical="center" wrapText="1"/>
    </xf>
    <xf numFmtId="38" fontId="120" fillId="8" borderId="244" xfId="17" applyFont="1" applyFill="1" applyBorder="1" applyAlignment="1">
      <alignment horizontal="center" vertical="center" textRotation="255" wrapText="1"/>
    </xf>
    <xf numFmtId="38" fontId="120" fillId="8" borderId="478" xfId="17" applyFont="1" applyFill="1" applyBorder="1" applyAlignment="1">
      <alignment horizontal="center" vertical="center" textRotation="255" wrapText="1"/>
    </xf>
    <xf numFmtId="38" fontId="120" fillId="24" borderId="567" xfId="17" applyFont="1" applyFill="1" applyBorder="1" applyAlignment="1">
      <alignment horizontal="center" vertical="center" wrapText="1"/>
    </xf>
    <xf numFmtId="38" fontId="120" fillId="24" borderId="569" xfId="17" applyFont="1" applyFill="1" applyBorder="1" applyAlignment="1">
      <alignment horizontal="center" vertical="center" wrapText="1"/>
    </xf>
    <xf numFmtId="38" fontId="120" fillId="27" borderId="571" xfId="17" applyFont="1" applyFill="1" applyBorder="1" applyAlignment="1">
      <alignment horizontal="center" vertical="center" wrapText="1"/>
    </xf>
    <xf numFmtId="38" fontId="120" fillId="27" borderId="572" xfId="17" applyFont="1" applyFill="1" applyBorder="1" applyAlignment="1">
      <alignment horizontal="center" vertical="center" wrapText="1"/>
    </xf>
    <xf numFmtId="38" fontId="120" fillId="27" borderId="573" xfId="17" applyFont="1" applyFill="1" applyBorder="1" applyAlignment="1">
      <alignment horizontal="center" vertical="center" wrapText="1"/>
    </xf>
    <xf numFmtId="38" fontId="120" fillId="27" borderId="574" xfId="17" applyFont="1" applyFill="1" applyBorder="1" applyAlignment="1">
      <alignment horizontal="center" vertical="center" wrapText="1"/>
    </xf>
    <xf numFmtId="38" fontId="120" fillId="27" borderId="620" xfId="17" applyFont="1" applyFill="1" applyBorder="1" applyAlignment="1" applyProtection="1">
      <alignment horizontal="center" vertical="center" wrapText="1"/>
    </xf>
    <xf numFmtId="38" fontId="120" fillId="27" borderId="618" xfId="17" applyFont="1" applyFill="1" applyBorder="1" applyAlignment="1" applyProtection="1">
      <alignment horizontal="center" vertical="center" wrapText="1"/>
    </xf>
    <xf numFmtId="38" fontId="120" fillId="27" borderId="621" xfId="17" applyFont="1" applyFill="1" applyBorder="1" applyAlignment="1" applyProtection="1">
      <alignment horizontal="center" vertical="center" wrapText="1"/>
    </xf>
    <xf numFmtId="38" fontId="126" fillId="8" borderId="615" xfId="17" applyFont="1" applyFill="1" applyBorder="1" applyAlignment="1">
      <alignment horizontal="center" vertical="center" textRotation="255" wrapText="1"/>
    </xf>
    <xf numFmtId="38" fontId="126" fillId="8" borderId="586" xfId="17" applyFont="1" applyFill="1" applyBorder="1" applyAlignment="1">
      <alignment horizontal="center" vertical="center" textRotation="255" wrapText="1"/>
    </xf>
    <xf numFmtId="0" fontId="120" fillId="13" borderId="616" xfId="16" applyNumberFormat="1" applyFont="1" applyFill="1" applyBorder="1" applyAlignment="1">
      <alignment horizontal="center" vertical="center" wrapText="1"/>
    </xf>
    <xf numFmtId="0" fontId="120" fillId="13" borderId="617" xfId="16" applyNumberFormat="1" applyFont="1" applyFill="1" applyBorder="1" applyAlignment="1">
      <alignment horizontal="center" vertical="center" wrapText="1"/>
    </xf>
    <xf numFmtId="38" fontId="120" fillId="24" borderId="618" xfId="17" applyFont="1" applyFill="1" applyBorder="1" applyAlignment="1">
      <alignment horizontal="center" vertical="center" wrapText="1"/>
    </xf>
    <xf numFmtId="38" fontId="120" fillId="24" borderId="619" xfId="17" applyFont="1" applyFill="1" applyBorder="1" applyAlignment="1">
      <alignment horizontal="center" vertical="center" wrapText="1"/>
    </xf>
    <xf numFmtId="38" fontId="120" fillId="27" borderId="569" xfId="17" applyFont="1" applyFill="1" applyBorder="1" applyAlignment="1">
      <alignment horizontal="center" vertical="center" wrapText="1"/>
    </xf>
    <xf numFmtId="38" fontId="102" fillId="4" borderId="81" xfId="2" applyFont="1" applyFill="1" applyBorder="1" applyAlignment="1">
      <alignment horizontal="center" vertical="center" wrapText="1"/>
    </xf>
    <xf numFmtId="38" fontId="102" fillId="4" borderId="82" xfId="2" applyFont="1" applyFill="1" applyBorder="1" applyAlignment="1">
      <alignment horizontal="center" vertical="center" wrapText="1"/>
    </xf>
    <xf numFmtId="38" fontId="102" fillId="11" borderId="81" xfId="2" applyFont="1" applyFill="1" applyBorder="1" applyAlignment="1">
      <alignment horizontal="center" vertical="center"/>
    </xf>
    <xf numFmtId="0" fontId="99" fillId="12" borderId="236" xfId="16" applyNumberFormat="1" applyFont="1" applyFill="1" applyBorder="1" applyAlignment="1">
      <alignment horizontal="center" vertical="center"/>
    </xf>
    <xf numFmtId="0" fontId="99" fillId="12" borderId="83" xfId="16" applyNumberFormat="1" applyFont="1" applyFill="1" applyBorder="1" applyAlignment="1">
      <alignment horizontal="center" vertical="center"/>
    </xf>
    <xf numFmtId="0" fontId="99" fillId="12" borderId="237" xfId="16" applyNumberFormat="1" applyFont="1" applyFill="1" applyBorder="1" applyAlignment="1">
      <alignment horizontal="center" vertical="center"/>
    </xf>
    <xf numFmtId="0" fontId="99" fillId="4" borderId="624" xfId="16" applyNumberFormat="1" applyFont="1" applyFill="1" applyBorder="1" applyAlignment="1">
      <alignment horizontal="center" vertical="center"/>
    </xf>
    <xf numFmtId="0" fontId="99" fillId="4" borderId="625" xfId="16" applyNumberFormat="1" applyFont="1" applyFill="1" applyBorder="1" applyAlignment="1">
      <alignment horizontal="center" vertical="center"/>
    </xf>
    <xf numFmtId="0" fontId="99" fillId="4" borderId="626" xfId="16" applyNumberFormat="1" applyFont="1" applyFill="1" applyBorder="1" applyAlignment="1">
      <alignment horizontal="center" vertical="center"/>
    </xf>
    <xf numFmtId="0" fontId="117" fillId="25" borderId="85" xfId="16" applyFont="1" applyFill="1" applyBorder="1" applyAlignment="1">
      <alignment horizontal="center" vertical="center"/>
    </xf>
    <xf numFmtId="0" fontId="117" fillId="25" borderId="86" xfId="16" applyFont="1" applyFill="1" applyBorder="1" applyAlignment="1">
      <alignment horizontal="center" vertical="center"/>
    </xf>
    <xf numFmtId="0" fontId="117" fillId="25" borderId="87" xfId="16" applyFont="1" applyFill="1" applyBorder="1" applyAlignment="1">
      <alignment horizontal="center" vertical="center"/>
    </xf>
    <xf numFmtId="0" fontId="117" fillId="15" borderId="85" xfId="16" applyFont="1" applyFill="1" applyBorder="1" applyAlignment="1">
      <alignment horizontal="center" vertical="center"/>
    </xf>
    <xf numFmtId="0" fontId="117" fillId="15" borderId="86" xfId="16" applyFont="1" applyFill="1" applyBorder="1" applyAlignment="1">
      <alignment horizontal="center" vertical="center"/>
    </xf>
    <xf numFmtId="0" fontId="117" fillId="15" borderId="87" xfId="16" applyFont="1" applyFill="1" applyBorder="1" applyAlignment="1">
      <alignment horizontal="center" vertical="center"/>
    </xf>
    <xf numFmtId="0" fontId="117" fillId="16" borderId="85" xfId="16" applyFont="1" applyFill="1" applyBorder="1" applyAlignment="1">
      <alignment horizontal="center" vertical="center"/>
    </xf>
    <xf numFmtId="0" fontId="117" fillId="16" borderId="86" xfId="16" applyFont="1" applyFill="1" applyBorder="1" applyAlignment="1">
      <alignment horizontal="center" vertical="center"/>
    </xf>
    <xf numFmtId="0" fontId="117" fillId="16" borderId="87" xfId="16" applyFont="1" applyFill="1" applyBorder="1" applyAlignment="1">
      <alignment horizontal="center" vertical="center"/>
    </xf>
    <xf numFmtId="0" fontId="117" fillId="11" borderId="85" xfId="16" applyFont="1" applyFill="1" applyBorder="1" applyAlignment="1">
      <alignment horizontal="center" vertical="center"/>
    </xf>
    <xf numFmtId="0" fontId="117" fillId="11" borderId="86" xfId="16" applyFont="1" applyFill="1" applyBorder="1" applyAlignment="1">
      <alignment horizontal="center" vertical="center"/>
    </xf>
    <xf numFmtId="0" fontId="117" fillId="11" borderId="87" xfId="16" applyFont="1" applyFill="1" applyBorder="1" applyAlignment="1">
      <alignment horizontal="center" vertical="center"/>
    </xf>
    <xf numFmtId="0" fontId="117" fillId="17" borderId="85" xfId="16" applyFont="1" applyFill="1" applyBorder="1" applyAlignment="1">
      <alignment horizontal="center" vertical="center"/>
    </xf>
    <xf numFmtId="0" fontId="117" fillId="17" borderId="86" xfId="16" applyFont="1" applyFill="1" applyBorder="1" applyAlignment="1">
      <alignment horizontal="center" vertical="center"/>
    </xf>
    <xf numFmtId="0" fontId="117" fillId="17" borderId="640" xfId="16" applyFont="1" applyFill="1" applyBorder="1" applyAlignment="1">
      <alignment horizontal="center" vertical="center"/>
    </xf>
    <xf numFmtId="0" fontId="154" fillId="10" borderId="89" xfId="16" applyFont="1" applyFill="1" applyBorder="1" applyAlignment="1">
      <alignment horizontal="center" vertical="center" textRotation="255" wrapText="1"/>
    </xf>
    <xf numFmtId="0" fontId="154" fillId="10" borderId="84" xfId="16" applyFont="1" applyFill="1" applyBorder="1" applyAlignment="1">
      <alignment horizontal="center" vertical="center" textRotation="255" wrapText="1"/>
    </xf>
    <xf numFmtId="0" fontId="154" fillId="10" borderId="92" xfId="16" applyFont="1" applyFill="1" applyBorder="1" applyAlignment="1">
      <alignment horizontal="center" vertical="center" textRotation="255" wrapText="1"/>
    </xf>
    <xf numFmtId="0" fontId="154" fillId="10" borderId="88" xfId="16" applyFont="1" applyFill="1" applyBorder="1" applyAlignment="1">
      <alignment horizontal="center" vertical="center" textRotation="255" wrapText="1"/>
    </xf>
    <xf numFmtId="0" fontId="154" fillId="10" borderId="0" xfId="16" applyFont="1" applyFill="1" applyBorder="1" applyAlignment="1">
      <alignment horizontal="center" vertical="center" textRotation="255" wrapText="1"/>
    </xf>
    <xf numFmtId="0" fontId="154" fillId="10" borderId="21" xfId="16" applyFont="1" applyFill="1" applyBorder="1" applyAlignment="1">
      <alignment horizontal="center" vertical="center" textRotation="255" wrapText="1"/>
    </xf>
    <xf numFmtId="0" fontId="154" fillId="10" borderId="400" xfId="16" applyFont="1" applyFill="1" applyBorder="1" applyAlignment="1">
      <alignment horizontal="center" vertical="center" textRotation="255" wrapText="1"/>
    </xf>
    <xf numFmtId="0" fontId="154" fillId="10" borderId="25" xfId="16" applyFont="1" applyFill="1" applyBorder="1" applyAlignment="1">
      <alignment horizontal="center" vertical="center" textRotation="255" wrapText="1"/>
    </xf>
    <xf numFmtId="0" fontId="154" fillId="10" borderId="70" xfId="16" applyFont="1" applyFill="1" applyBorder="1" applyAlignment="1">
      <alignment horizontal="center" vertical="center" textRotation="255" wrapText="1"/>
    </xf>
    <xf numFmtId="0" fontId="102" fillId="10" borderId="532" xfId="16" applyNumberFormat="1" applyFont="1" applyFill="1" applyBorder="1" applyAlignment="1">
      <alignment horizontal="center" vertical="center" textRotation="255" wrapText="1"/>
    </xf>
    <xf numFmtId="0" fontId="102" fillId="10" borderId="63" xfId="16" applyNumberFormat="1" applyFont="1" applyFill="1" applyBorder="1" applyAlignment="1">
      <alignment horizontal="center" vertical="center" textRotation="255" wrapText="1"/>
    </xf>
    <xf numFmtId="0" fontId="102" fillId="10" borderId="38" xfId="16" applyNumberFormat="1" applyFont="1" applyFill="1" applyBorder="1" applyAlignment="1">
      <alignment horizontal="center" vertical="center" textRotation="255" wrapText="1"/>
    </xf>
    <xf numFmtId="38" fontId="120" fillId="8" borderId="536" xfId="2" applyFont="1" applyFill="1" applyBorder="1" applyAlignment="1">
      <alignment horizontal="center" vertical="center" textRotation="255" wrapText="1"/>
    </xf>
    <xf numFmtId="38" fontId="120" fillId="8" borderId="537" xfId="2" applyFont="1" applyFill="1" applyBorder="1" applyAlignment="1">
      <alignment horizontal="center" vertical="center" textRotation="255" wrapText="1"/>
    </xf>
    <xf numFmtId="0" fontId="154" fillId="18" borderId="127" xfId="0" applyFont="1" applyFill="1" applyBorder="1" applyAlignment="1">
      <alignment horizontal="center" vertical="center"/>
    </xf>
    <xf numFmtId="0" fontId="154" fillId="18" borderId="6" xfId="0" applyFont="1" applyFill="1" applyBorder="1" applyAlignment="1">
      <alignment horizontal="center" vertical="center"/>
    </xf>
    <xf numFmtId="0" fontId="154" fillId="18" borderId="110" xfId="0" applyFont="1" applyFill="1" applyBorder="1" applyAlignment="1">
      <alignment horizontal="center" vertical="center"/>
    </xf>
    <xf numFmtId="0" fontId="117" fillId="4" borderId="85" xfId="16" applyFont="1" applyFill="1" applyBorder="1" applyAlignment="1">
      <alignment horizontal="center" vertical="center"/>
    </xf>
    <xf numFmtId="0" fontId="117" fillId="4" borderId="86" xfId="16" applyFont="1" applyFill="1" applyBorder="1" applyAlignment="1">
      <alignment horizontal="center" vertical="center"/>
    </xf>
    <xf numFmtId="0" fontId="117" fillId="4" borderId="87" xfId="16" applyFont="1" applyFill="1" applyBorder="1" applyAlignment="1">
      <alignment horizontal="center" vertical="center"/>
    </xf>
    <xf numFmtId="0" fontId="120" fillId="8" borderId="588" xfId="16" applyNumberFormat="1" applyFont="1" applyFill="1" applyBorder="1" applyAlignment="1">
      <alignment horizontal="center" vertical="center" textRotation="255" wrapText="1"/>
    </xf>
    <xf numFmtId="0" fontId="120" fillId="8" borderId="24" xfId="16" applyNumberFormat="1" applyFont="1" applyFill="1" applyBorder="1" applyAlignment="1">
      <alignment horizontal="center" vertical="center" textRotation="255" wrapText="1"/>
    </xf>
    <xf numFmtId="0" fontId="154" fillId="21" borderId="248" xfId="0" applyFont="1" applyFill="1" applyBorder="1" applyAlignment="1">
      <alignment horizontal="center" vertical="center"/>
    </xf>
    <xf numFmtId="0" fontId="154" fillId="21" borderId="59" xfId="0" applyFont="1" applyFill="1" applyBorder="1" applyAlignment="1">
      <alignment horizontal="center" vertical="center"/>
    </xf>
    <xf numFmtId="0" fontId="154" fillId="21" borderId="55" xfId="0" applyFont="1" applyFill="1" applyBorder="1" applyAlignment="1">
      <alignment horizontal="center" vertical="center"/>
    </xf>
    <xf numFmtId="0" fontId="154" fillId="21" borderId="127" xfId="0" applyFont="1" applyFill="1" applyBorder="1" applyAlignment="1">
      <alignment horizontal="center" vertical="center"/>
    </xf>
    <xf numFmtId="0" fontId="154" fillId="21" borderId="6" xfId="0" applyFont="1" applyFill="1" applyBorder="1" applyAlignment="1">
      <alignment horizontal="center" vertical="center"/>
    </xf>
    <xf numFmtId="0" fontId="154" fillId="21" borderId="110" xfId="0" applyFont="1" applyFill="1" applyBorder="1" applyAlignment="1">
      <alignment horizontal="center" vertical="center"/>
    </xf>
    <xf numFmtId="0" fontId="154" fillId="0" borderId="127" xfId="0" applyFont="1" applyFill="1" applyBorder="1" applyAlignment="1">
      <alignment horizontal="center" vertical="center"/>
    </xf>
    <xf numFmtId="0" fontId="154" fillId="0" borderId="6" xfId="0" applyFont="1" applyFill="1" applyBorder="1" applyAlignment="1">
      <alignment horizontal="center" vertical="center"/>
    </xf>
    <xf numFmtId="0" fontId="154" fillId="0" borderId="110" xfId="0" applyFont="1" applyFill="1" applyBorder="1" applyAlignment="1">
      <alignment horizontal="center" vertical="center"/>
    </xf>
    <xf numFmtId="38" fontId="120" fillId="27" borderId="575" xfId="17" applyFont="1" applyFill="1" applyBorder="1" applyAlignment="1" applyProtection="1">
      <alignment horizontal="center" vertical="center" wrapText="1"/>
    </xf>
    <xf numFmtId="38" fontId="120" fillId="27" borderId="576" xfId="17" applyFont="1" applyFill="1" applyBorder="1" applyAlignment="1" applyProtection="1">
      <alignment horizontal="center" vertical="center" wrapText="1"/>
    </xf>
    <xf numFmtId="38" fontId="120" fillId="27" borderId="577" xfId="17" applyFont="1" applyFill="1" applyBorder="1" applyAlignment="1" applyProtection="1">
      <alignment horizontal="center" vertical="center" wrapText="1"/>
    </xf>
    <xf numFmtId="38" fontId="120" fillId="27" borderId="578" xfId="17" applyFont="1" applyFill="1" applyBorder="1" applyAlignment="1" applyProtection="1">
      <alignment horizontal="center" vertical="center" wrapText="1"/>
    </xf>
    <xf numFmtId="38" fontId="120" fillId="8" borderId="243" xfId="17" applyFont="1" applyFill="1" applyBorder="1" applyAlignment="1">
      <alignment horizontal="center" vertical="center" textRotation="255" wrapText="1"/>
    </xf>
    <xf numFmtId="38" fontId="120" fillId="8" borderId="474" xfId="17" applyFont="1" applyFill="1" applyBorder="1" applyAlignment="1">
      <alignment horizontal="center" vertical="center" textRotation="255" wrapText="1"/>
    </xf>
    <xf numFmtId="38" fontId="120" fillId="27" borderId="622" xfId="17" applyFont="1" applyFill="1" applyBorder="1" applyAlignment="1" applyProtection="1">
      <alignment horizontal="center" vertical="center" wrapText="1"/>
    </xf>
    <xf numFmtId="38" fontId="120" fillId="27" borderId="623" xfId="17" applyFont="1" applyFill="1" applyBorder="1" applyAlignment="1" applyProtection="1">
      <alignment horizontal="center" vertical="center" wrapText="1"/>
    </xf>
    <xf numFmtId="38" fontId="120" fillId="24" borderId="571" xfId="17" applyFont="1" applyFill="1" applyBorder="1" applyAlignment="1">
      <alignment horizontal="center" vertical="center" wrapText="1"/>
    </xf>
    <xf numFmtId="38" fontId="120" fillId="24" borderId="573" xfId="17" applyFont="1" applyFill="1" applyBorder="1" applyAlignment="1">
      <alignment horizontal="center" vertical="center" wrapText="1"/>
    </xf>
    <xf numFmtId="0" fontId="154" fillId="18" borderId="127" xfId="0" applyFont="1" applyFill="1" applyBorder="1" applyAlignment="1">
      <alignment horizontal="center" vertical="center" wrapText="1"/>
    </xf>
    <xf numFmtId="0" fontId="154" fillId="18" borderId="6" xfId="0" applyFont="1" applyFill="1" applyBorder="1" applyAlignment="1">
      <alignment horizontal="center" vertical="center" wrapText="1"/>
    </xf>
    <xf numFmtId="0" fontId="154" fillId="18" borderId="110" xfId="0" applyFont="1" applyFill="1" applyBorder="1" applyAlignment="1">
      <alignment horizontal="center" vertical="center" wrapText="1"/>
    </xf>
    <xf numFmtId="0" fontId="154" fillId="0" borderId="140" xfId="0" applyFont="1" applyFill="1" applyBorder="1" applyAlignment="1">
      <alignment horizontal="center" vertical="center"/>
    </xf>
    <xf numFmtId="0" fontId="154" fillId="0" borderId="141" xfId="0" applyFont="1" applyFill="1" applyBorder="1" applyAlignment="1">
      <alignment horizontal="center" vertical="center"/>
    </xf>
    <xf numFmtId="0" fontId="154" fillId="0" borderId="235" xfId="0" applyFont="1" applyFill="1" applyBorder="1" applyAlignment="1">
      <alignment horizontal="center" vertical="center"/>
    </xf>
    <xf numFmtId="38" fontId="120" fillId="2" borderId="628" xfId="2" applyFont="1" applyFill="1" applyBorder="1" applyAlignment="1">
      <alignment horizontal="center" vertical="center" wrapText="1"/>
    </xf>
    <xf numFmtId="38" fontId="120" fillId="27" borderId="556" xfId="17" applyFont="1" applyFill="1" applyBorder="1" applyAlignment="1">
      <alignment horizontal="center" vertical="center" wrapText="1"/>
    </xf>
    <xf numFmtId="38" fontId="120" fillId="8" borderId="28" xfId="2" applyFont="1" applyFill="1" applyBorder="1" applyAlignment="1">
      <alignment horizontal="center" vertical="center" textRotation="255" wrapText="1"/>
    </xf>
    <xf numFmtId="38" fontId="120" fillId="8" borderId="33" xfId="2" applyFont="1" applyFill="1" applyBorder="1" applyAlignment="1">
      <alignment horizontal="center" vertical="center" textRotation="255" wrapText="1"/>
    </xf>
    <xf numFmtId="38" fontId="120" fillId="2" borderId="51" xfId="2" applyFont="1" applyFill="1" applyBorder="1" applyAlignment="1">
      <alignment horizontal="center" vertical="center" wrapText="1"/>
    </xf>
    <xf numFmtId="0" fontId="104" fillId="10" borderId="154" xfId="16" applyNumberFormat="1" applyFont="1" applyFill="1" applyBorder="1" applyAlignment="1">
      <alignment horizontal="center" vertical="center" textRotation="255" wrapText="1"/>
    </xf>
    <xf numFmtId="0" fontId="104" fillId="10" borderId="247" xfId="16" applyNumberFormat="1" applyFont="1" applyFill="1" applyBorder="1" applyAlignment="1">
      <alignment horizontal="center" vertical="center" textRotation="255" wrapText="1"/>
    </xf>
    <xf numFmtId="0" fontId="104" fillId="10" borderId="401" xfId="16" applyNumberFormat="1" applyFont="1" applyFill="1" applyBorder="1" applyAlignment="1">
      <alignment horizontal="center" vertical="center" textRotation="255" wrapText="1"/>
    </xf>
    <xf numFmtId="0" fontId="117" fillId="11" borderId="496" xfId="16" applyFont="1" applyFill="1" applyBorder="1" applyAlignment="1">
      <alignment horizontal="center" vertical="center"/>
    </xf>
    <xf numFmtId="0" fontId="117" fillId="11" borderId="497" xfId="16" applyFont="1" applyFill="1" applyBorder="1" applyAlignment="1">
      <alignment horizontal="center" vertical="center"/>
    </xf>
    <xf numFmtId="0" fontId="117" fillId="11" borderId="498" xfId="16" applyFont="1" applyFill="1" applyBorder="1" applyAlignment="1">
      <alignment horizontal="center" vertical="center"/>
    </xf>
    <xf numFmtId="0" fontId="117" fillId="17" borderId="499" xfId="16" applyFont="1" applyFill="1" applyBorder="1" applyAlignment="1">
      <alignment horizontal="center" vertical="center"/>
    </xf>
    <xf numFmtId="0" fontId="117" fillId="17" borderId="500" xfId="16" applyFont="1" applyFill="1" applyBorder="1" applyAlignment="1">
      <alignment horizontal="center" vertical="center"/>
    </xf>
    <xf numFmtId="0" fontId="117" fillId="17" borderId="501" xfId="16" applyFont="1" applyFill="1" applyBorder="1" applyAlignment="1">
      <alignment horizontal="center" vertical="center"/>
    </xf>
    <xf numFmtId="38" fontId="102" fillId="4" borderId="366" xfId="2" applyFont="1" applyFill="1" applyBorder="1" applyAlignment="1">
      <alignment horizontal="center" vertical="center" wrapText="1"/>
    </xf>
    <xf numFmtId="38" fontId="102" fillId="4" borderId="233" xfId="2" applyFont="1" applyFill="1" applyBorder="1" applyAlignment="1">
      <alignment horizontal="center" vertical="center" wrapText="1"/>
    </xf>
    <xf numFmtId="38" fontId="102" fillId="4" borderId="234" xfId="2" applyFont="1" applyFill="1" applyBorder="1" applyAlignment="1">
      <alignment horizontal="center" vertical="center" wrapText="1"/>
    </xf>
    <xf numFmtId="0" fontId="104" fillId="12" borderId="627" xfId="16" applyFont="1" applyFill="1" applyBorder="1" applyAlignment="1">
      <alignment horizontal="center" vertical="center" textRotation="255" wrapText="1"/>
    </xf>
    <xf numFmtId="0" fontId="104" fillId="12" borderId="20" xfId="16" applyFont="1" applyFill="1" applyBorder="1" applyAlignment="1">
      <alignment horizontal="center" vertical="center" textRotation="255" wrapText="1"/>
    </xf>
    <xf numFmtId="0" fontId="104" fillId="12" borderId="24" xfId="16" applyFont="1" applyFill="1" applyBorder="1" applyAlignment="1">
      <alignment horizontal="center" vertical="center" textRotation="255" wrapText="1"/>
    </xf>
    <xf numFmtId="0" fontId="104" fillId="10" borderId="99" xfId="16" applyNumberFormat="1" applyFont="1" applyFill="1" applyBorder="1" applyAlignment="1">
      <alignment horizontal="center" vertical="center" textRotation="255" wrapText="1"/>
    </xf>
    <xf numFmtId="0" fontId="104" fillId="10" borderId="19" xfId="16" applyNumberFormat="1" applyFont="1" applyFill="1" applyBorder="1" applyAlignment="1">
      <alignment horizontal="center" vertical="center" textRotation="255" wrapText="1"/>
    </xf>
    <xf numFmtId="0" fontId="104" fillId="10" borderId="78" xfId="16" applyNumberFormat="1" applyFont="1" applyFill="1" applyBorder="1" applyAlignment="1">
      <alignment horizontal="center" vertical="center" textRotation="255" wrapText="1"/>
    </xf>
    <xf numFmtId="0" fontId="104" fillId="10" borderId="113" xfId="16" applyNumberFormat="1" applyFont="1" applyFill="1" applyBorder="1" applyAlignment="1">
      <alignment horizontal="center" vertical="center" textRotation="255" wrapText="1"/>
    </xf>
    <xf numFmtId="0" fontId="104" fillId="10" borderId="4" xfId="16" applyNumberFormat="1" applyFont="1" applyFill="1" applyBorder="1" applyAlignment="1">
      <alignment horizontal="center" vertical="center" textRotation="255" wrapText="1"/>
    </xf>
    <xf numFmtId="0" fontId="104" fillId="10" borderId="26" xfId="16" applyNumberFormat="1" applyFont="1" applyFill="1" applyBorder="1" applyAlignment="1">
      <alignment horizontal="center" vertical="center" textRotation="255" wrapText="1"/>
    </xf>
    <xf numFmtId="0" fontId="104" fillId="10" borderId="113" xfId="16" applyNumberFormat="1" applyFont="1" applyFill="1" applyBorder="1" applyAlignment="1">
      <alignment horizontal="center" vertical="center" textRotation="255"/>
    </xf>
    <xf numFmtId="0" fontId="104" fillId="10" borderId="4" xfId="16" applyNumberFormat="1" applyFont="1" applyFill="1" applyBorder="1" applyAlignment="1">
      <alignment horizontal="center" vertical="center" textRotation="255"/>
    </xf>
    <xf numFmtId="0" fontId="104" fillId="10" borderId="26" xfId="16" applyNumberFormat="1" applyFont="1" applyFill="1" applyBorder="1" applyAlignment="1">
      <alignment horizontal="center" vertical="center" textRotation="255"/>
    </xf>
    <xf numFmtId="38" fontId="120" fillId="27" borderId="629" xfId="17" applyFont="1" applyFill="1" applyBorder="1" applyAlignment="1" applyProtection="1">
      <alignment horizontal="center" vertical="center" wrapText="1"/>
    </xf>
    <xf numFmtId="38" fontId="126" fillId="8" borderId="0" xfId="17" applyFont="1" applyFill="1" applyBorder="1" applyAlignment="1">
      <alignment horizontal="center" vertical="center" textRotation="255" wrapText="1"/>
    </xf>
    <xf numFmtId="38" fontId="126" fillId="8" borderId="25" xfId="17" applyFont="1" applyFill="1" applyBorder="1" applyAlignment="1">
      <alignment horizontal="center" vertical="center" textRotation="255" wrapText="1"/>
    </xf>
    <xf numFmtId="0" fontId="121" fillId="10" borderId="89" xfId="16" applyFont="1" applyFill="1" applyBorder="1" applyAlignment="1">
      <alignment horizontal="center" vertical="center" wrapText="1"/>
    </xf>
    <xf numFmtId="0" fontId="121" fillId="10" borderId="84" xfId="16" applyFont="1" applyFill="1" applyBorder="1" applyAlignment="1">
      <alignment horizontal="center" vertical="center" wrapText="1"/>
    </xf>
    <xf numFmtId="0" fontId="121" fillId="10" borderId="92" xfId="16" applyFont="1" applyFill="1" applyBorder="1" applyAlignment="1">
      <alignment horizontal="center" vertical="center" wrapText="1"/>
    </xf>
    <xf numFmtId="0" fontId="121" fillId="10" borderId="88" xfId="16" applyFont="1" applyFill="1" applyBorder="1" applyAlignment="1">
      <alignment horizontal="center" vertical="center" wrapText="1"/>
    </xf>
    <xf numFmtId="0" fontId="121" fillId="10" borderId="0" xfId="16" applyFont="1" applyFill="1" applyBorder="1" applyAlignment="1">
      <alignment horizontal="center" vertical="center" wrapText="1"/>
    </xf>
    <xf numFmtId="0" fontId="121" fillId="10" borderId="21" xfId="16" applyFont="1" applyFill="1" applyBorder="1" applyAlignment="1">
      <alignment horizontal="center" vertical="center" wrapText="1"/>
    </xf>
    <xf numFmtId="0" fontId="121" fillId="10" borderId="400" xfId="16" applyFont="1" applyFill="1" applyBorder="1" applyAlignment="1">
      <alignment horizontal="center" vertical="center" wrapText="1"/>
    </xf>
    <xf numFmtId="0" fontId="121" fillId="10" borderId="25" xfId="16" applyFont="1" applyFill="1" applyBorder="1" applyAlignment="1">
      <alignment horizontal="center" vertical="center" wrapText="1"/>
    </xf>
    <xf numFmtId="0" fontId="121" fillId="10" borderId="70" xfId="16" applyFont="1" applyFill="1" applyBorder="1" applyAlignment="1">
      <alignment horizontal="center" vertical="center" wrapText="1"/>
    </xf>
    <xf numFmtId="0" fontId="117" fillId="25" borderId="477" xfId="16" applyFont="1" applyFill="1" applyBorder="1" applyAlignment="1">
      <alignment horizontal="center" vertical="center"/>
    </xf>
    <xf numFmtId="0" fontId="117" fillId="25" borderId="472" xfId="16" applyFont="1" applyFill="1" applyBorder="1" applyAlignment="1">
      <alignment horizontal="center" vertical="center"/>
    </xf>
    <xf numFmtId="0" fontId="117" fillId="25" borderId="473" xfId="16" applyFont="1" applyFill="1" applyBorder="1" applyAlignment="1">
      <alignment horizontal="center" vertical="center"/>
    </xf>
    <xf numFmtId="0" fontId="117" fillId="15" borderId="481" xfId="16" applyFont="1" applyFill="1" applyBorder="1" applyAlignment="1">
      <alignment horizontal="center" vertical="center"/>
    </xf>
    <xf numFmtId="0" fontId="117" fillId="15" borderId="482" xfId="16" applyFont="1" applyFill="1" applyBorder="1" applyAlignment="1">
      <alignment horizontal="center" vertical="center"/>
    </xf>
    <xf numFmtId="0" fontId="117" fillId="15" borderId="483" xfId="16" applyFont="1" applyFill="1" applyBorder="1" applyAlignment="1">
      <alignment horizontal="center" vertical="center"/>
    </xf>
    <xf numFmtId="0" fontId="117" fillId="4" borderId="485" xfId="16" applyFont="1" applyFill="1" applyBorder="1" applyAlignment="1">
      <alignment horizontal="center" vertical="center"/>
    </xf>
    <xf numFmtId="0" fontId="117" fillId="4" borderId="486" xfId="16" applyFont="1" applyFill="1" applyBorder="1" applyAlignment="1">
      <alignment horizontal="center" vertical="center"/>
    </xf>
    <xf numFmtId="0" fontId="117" fillId="4" borderId="487" xfId="16" applyFont="1" applyFill="1" applyBorder="1" applyAlignment="1">
      <alignment horizontal="center" vertical="center"/>
    </xf>
    <xf numFmtId="0" fontId="117" fillId="16" borderId="491" xfId="16" applyFont="1" applyFill="1" applyBorder="1" applyAlignment="1">
      <alignment horizontal="center" vertical="center"/>
    </xf>
    <xf numFmtId="0" fontId="117" fillId="16" borderId="492" xfId="16" applyFont="1" applyFill="1" applyBorder="1" applyAlignment="1">
      <alignment horizontal="center" vertical="center"/>
    </xf>
    <xf numFmtId="0" fontId="117" fillId="16" borderId="493" xfId="16" applyFont="1" applyFill="1" applyBorder="1" applyAlignment="1">
      <alignment horizontal="center" vertical="center"/>
    </xf>
    <xf numFmtId="0" fontId="99" fillId="4" borderId="471" xfId="16" applyNumberFormat="1" applyFont="1" applyFill="1" applyBorder="1" applyAlignment="1">
      <alignment horizontal="center" vertical="center"/>
    </xf>
    <xf numFmtId="0" fontId="99" fillId="4" borderId="472" xfId="16" applyNumberFormat="1" applyFont="1" applyFill="1" applyBorder="1" applyAlignment="1">
      <alignment horizontal="center" vertical="center"/>
    </xf>
    <xf numFmtId="0" fontId="99" fillId="4" borderId="473" xfId="16" applyNumberFormat="1" applyFont="1" applyFill="1" applyBorder="1" applyAlignment="1">
      <alignment horizontal="center" vertical="center"/>
    </xf>
    <xf numFmtId="0" fontId="173" fillId="0" borderId="94" xfId="0" applyFont="1" applyFill="1" applyBorder="1" applyAlignment="1">
      <alignment horizontal="left" vertical="center" wrapText="1"/>
    </xf>
    <xf numFmtId="0" fontId="173" fillId="0" borderId="95" xfId="0" applyFont="1" applyFill="1" applyBorder="1" applyAlignment="1">
      <alignment horizontal="left" vertical="center" wrapText="1"/>
    </xf>
    <xf numFmtId="0" fontId="173" fillId="18" borderId="274" xfId="0" applyFont="1" applyFill="1" applyBorder="1" applyAlignment="1">
      <alignment horizontal="left" vertical="center" wrapText="1"/>
    </xf>
    <xf numFmtId="0" fontId="173" fillId="18" borderId="360" xfId="0" applyFont="1" applyFill="1" applyBorder="1" applyAlignment="1">
      <alignment horizontal="left" vertical="center" wrapText="1"/>
    </xf>
    <xf numFmtId="0" fontId="173" fillId="18" borderId="327" xfId="0" applyFont="1" applyFill="1" applyBorder="1" applyAlignment="1">
      <alignment horizontal="left" vertical="center" wrapText="1"/>
    </xf>
    <xf numFmtId="0" fontId="173" fillId="18" borderId="362" xfId="0" applyFont="1" applyFill="1" applyBorder="1" applyAlignment="1">
      <alignment horizontal="left" vertical="center" wrapText="1"/>
    </xf>
    <xf numFmtId="0" fontId="173" fillId="0" borderId="327" xfId="0" applyFont="1" applyFill="1" applyBorder="1" applyAlignment="1">
      <alignment horizontal="left" vertical="center" wrapText="1"/>
    </xf>
    <xf numFmtId="0" fontId="173" fillId="0" borderId="362" xfId="0" applyFont="1" applyFill="1" applyBorder="1" applyAlignment="1">
      <alignment horizontal="left" vertical="center" wrapText="1"/>
    </xf>
    <xf numFmtId="38" fontId="102" fillId="11" borderId="366" xfId="2" applyFont="1" applyFill="1" applyBorder="1" applyAlignment="1">
      <alignment horizontal="center" vertical="center"/>
    </xf>
    <xf numFmtId="38" fontId="102" fillId="11" borderId="233" xfId="2" applyFont="1" applyFill="1" applyBorder="1" applyAlignment="1">
      <alignment horizontal="center" vertical="center"/>
    </xf>
    <xf numFmtId="38" fontId="102" fillId="11" borderId="234" xfId="2" applyFont="1" applyFill="1" applyBorder="1" applyAlignment="1">
      <alignment horizontal="center" vertical="center"/>
    </xf>
    <xf numFmtId="0" fontId="99" fillId="12" borderId="466" xfId="16" applyNumberFormat="1" applyFont="1" applyFill="1" applyBorder="1" applyAlignment="1">
      <alignment horizontal="center" vertical="center"/>
    </xf>
    <xf numFmtId="0" fontId="99" fillId="12" borderId="467" xfId="16" applyNumberFormat="1" applyFont="1" applyFill="1" applyBorder="1" applyAlignment="1">
      <alignment horizontal="center" vertical="center"/>
    </xf>
    <xf numFmtId="0" fontId="99" fillId="12" borderId="468" xfId="16" applyNumberFormat="1" applyFont="1" applyFill="1" applyBorder="1" applyAlignment="1">
      <alignment horizontal="center" vertical="center"/>
    </xf>
    <xf numFmtId="0" fontId="173" fillId="0" borderId="274" xfId="0" applyFont="1" applyFill="1" applyBorder="1" applyAlignment="1">
      <alignment horizontal="left" vertical="center" wrapText="1"/>
    </xf>
    <xf numFmtId="0" fontId="173" fillId="18" borderId="94" xfId="0" applyFont="1" applyFill="1" applyBorder="1" applyAlignment="1">
      <alignment horizontal="left" vertical="center" wrapText="1"/>
    </xf>
    <xf numFmtId="0" fontId="173" fillId="18" borderId="367" xfId="0" applyFont="1" applyFill="1" applyBorder="1" applyAlignment="1">
      <alignment horizontal="left" vertical="center" wrapText="1"/>
    </xf>
    <xf numFmtId="0" fontId="173" fillId="0" borderId="127" xfId="0" applyFont="1" applyFill="1" applyBorder="1" applyAlignment="1">
      <alignment horizontal="left" vertical="center" wrapText="1"/>
    </xf>
    <xf numFmtId="0" fontId="173" fillId="0" borderId="6" xfId="0" applyFont="1" applyFill="1" applyBorder="1" applyAlignment="1">
      <alignment horizontal="left" vertical="center" wrapText="1"/>
    </xf>
    <xf numFmtId="0" fontId="173" fillId="18" borderId="127" xfId="0" applyFont="1" applyFill="1" applyBorder="1" applyAlignment="1">
      <alignment horizontal="left" vertical="center" wrapText="1"/>
    </xf>
    <xf numFmtId="0" fontId="173" fillId="18" borderId="6" xfId="0" applyFont="1" applyFill="1" applyBorder="1" applyAlignment="1">
      <alignment horizontal="left" vertical="center" wrapText="1"/>
    </xf>
    <xf numFmtId="0" fontId="173" fillId="18" borderId="110" xfId="0" applyFont="1" applyFill="1" applyBorder="1" applyAlignment="1">
      <alignment horizontal="left" vertical="center" wrapText="1"/>
    </xf>
    <xf numFmtId="0" fontId="173" fillId="18" borderId="95" xfId="0" applyFont="1" applyFill="1" applyBorder="1" applyAlignment="1">
      <alignment horizontal="left" vertical="center" wrapText="1"/>
    </xf>
    <xf numFmtId="0" fontId="173" fillId="0" borderId="110" xfId="0" applyFont="1" applyFill="1" applyBorder="1" applyAlignment="1">
      <alignment horizontal="left" vertical="center" wrapText="1"/>
    </xf>
    <xf numFmtId="0" fontId="173" fillId="0" borderId="140" xfId="0" applyFont="1" applyFill="1" applyBorder="1" applyAlignment="1">
      <alignment horizontal="left" vertical="center" wrapText="1"/>
    </xf>
    <xf numFmtId="0" fontId="173" fillId="0" borderId="141" xfId="0" applyFont="1" applyFill="1" applyBorder="1" applyAlignment="1">
      <alignment horizontal="left" vertical="center" wrapText="1"/>
    </xf>
    <xf numFmtId="0" fontId="173" fillId="0" borderId="360" xfId="0" applyFont="1" applyFill="1" applyBorder="1" applyAlignment="1">
      <alignment horizontal="left" vertical="center" wrapText="1"/>
    </xf>
    <xf numFmtId="0" fontId="93" fillId="18" borderId="65" xfId="29" applyFont="1" applyFill="1" applyBorder="1" applyAlignment="1">
      <alignment horizontal="center" vertical="center"/>
    </xf>
    <xf numFmtId="0" fontId="110" fillId="18" borderId="115" xfId="29" applyFont="1" applyFill="1" applyBorder="1" applyAlignment="1">
      <alignment horizontal="center" vertical="center"/>
    </xf>
    <xf numFmtId="0" fontId="111" fillId="18" borderId="115" xfId="29" applyFont="1" applyFill="1" applyBorder="1" applyAlignment="1">
      <alignment horizontal="center" vertical="center"/>
    </xf>
    <xf numFmtId="0" fontId="174" fillId="10" borderId="72" xfId="0" applyFont="1" applyFill="1" applyBorder="1" applyAlignment="1">
      <alignment horizontal="center" vertical="center" textRotation="255" wrapText="1"/>
    </xf>
    <xf numFmtId="0" fontId="174" fillId="0" borderId="505" xfId="0" applyFont="1" applyBorder="1" applyAlignment="1">
      <alignment horizontal="center" vertical="center" textRotation="255"/>
    </xf>
    <xf numFmtId="0" fontId="154" fillId="2" borderId="81" xfId="0" applyFont="1" applyFill="1" applyBorder="1" applyAlignment="1">
      <alignment horizontal="center" vertical="center" wrapText="1"/>
    </xf>
    <xf numFmtId="0" fontId="154" fillId="2" borderId="82" xfId="0" applyFont="1" applyFill="1" applyBorder="1" applyAlignment="1">
      <alignment horizontal="center" vertical="center" wrapText="1"/>
    </xf>
    <xf numFmtId="0" fontId="175" fillId="10" borderId="532" xfId="0" applyNumberFormat="1" applyFont="1" applyFill="1" applyBorder="1" applyAlignment="1">
      <alignment horizontal="center" vertical="center" textRotation="255" wrapText="1"/>
    </xf>
    <xf numFmtId="0" fontId="175" fillId="10" borderId="38" xfId="0" applyNumberFormat="1" applyFont="1" applyFill="1" applyBorder="1" applyAlignment="1">
      <alignment horizontal="center" vertical="center" textRotation="255" wrapText="1"/>
    </xf>
    <xf numFmtId="38" fontId="154" fillId="22" borderId="111" xfId="17" applyFont="1" applyFill="1" applyBorder="1" applyAlignment="1">
      <alignment horizontal="center" vertical="center"/>
    </xf>
    <xf numFmtId="38" fontId="154" fillId="22" borderId="81" xfId="17" applyFont="1" applyFill="1" applyBorder="1" applyAlignment="1">
      <alignment horizontal="center" vertical="center"/>
    </xf>
    <xf numFmtId="38" fontId="154" fillId="31" borderId="111" xfId="17" applyFont="1" applyFill="1" applyBorder="1" applyAlignment="1">
      <alignment horizontal="center" vertical="center"/>
    </xf>
    <xf numFmtId="38" fontId="154" fillId="31" borderId="81" xfId="17" applyFont="1" applyFill="1" applyBorder="1" applyAlignment="1">
      <alignment horizontal="center" vertical="center"/>
    </xf>
    <xf numFmtId="38" fontId="154" fillId="31" borderId="241" xfId="17" applyFont="1" applyFill="1" applyBorder="1" applyAlignment="1">
      <alignment horizontal="center" vertical="center"/>
    </xf>
    <xf numFmtId="38" fontId="120" fillId="30" borderId="81" xfId="17" applyFont="1" applyFill="1" applyBorder="1" applyAlignment="1" applyProtection="1">
      <alignment horizontal="center" vertical="center"/>
    </xf>
    <xf numFmtId="38" fontId="120" fillId="30" borderId="241" xfId="17" applyFont="1" applyFill="1" applyBorder="1" applyAlignment="1" applyProtection="1">
      <alignment horizontal="center" vertical="center"/>
    </xf>
    <xf numFmtId="0" fontId="154" fillId="2" borderId="111" xfId="0" applyFont="1" applyFill="1" applyBorder="1" applyAlignment="1">
      <alignment horizontal="center" vertical="center" wrapText="1"/>
    </xf>
    <xf numFmtId="0" fontId="140" fillId="10" borderId="113" xfId="0" applyNumberFormat="1" applyFont="1" applyFill="1" applyBorder="1" applyAlignment="1">
      <alignment horizontal="center" vertical="center" textRotation="255" wrapText="1"/>
    </xf>
    <xf numFmtId="0" fontId="140" fillId="10" borderId="26" xfId="0" applyNumberFormat="1" applyFont="1" applyFill="1" applyBorder="1" applyAlignment="1">
      <alignment horizontal="center" vertical="center" textRotation="255" wrapText="1"/>
    </xf>
    <xf numFmtId="0" fontId="140" fillId="10" borderId="112" xfId="0" applyNumberFormat="1" applyFont="1" applyFill="1" applyBorder="1" applyAlignment="1">
      <alignment horizontal="center" vertical="center" textRotation="255" wrapText="1"/>
    </xf>
    <xf numFmtId="0" fontId="140" fillId="10" borderId="33" xfId="0" applyNumberFormat="1" applyFont="1" applyFill="1" applyBorder="1" applyAlignment="1">
      <alignment horizontal="center" vertical="center" textRotation="255" wrapText="1"/>
    </xf>
    <xf numFmtId="0" fontId="140" fillId="10" borderId="523" xfId="0" applyNumberFormat="1" applyFont="1" applyFill="1" applyBorder="1" applyAlignment="1">
      <alignment horizontal="center" vertical="center" textRotation="255" wrapText="1"/>
    </xf>
    <xf numFmtId="0" fontId="140" fillId="10" borderId="27" xfId="0" applyNumberFormat="1" applyFont="1" applyFill="1" applyBorder="1" applyAlignment="1">
      <alignment horizontal="center" vertical="center" textRotation="255" wrapText="1"/>
    </xf>
    <xf numFmtId="0" fontId="154" fillId="18" borderId="127" xfId="16" applyFont="1" applyFill="1" applyBorder="1" applyAlignment="1">
      <alignment horizontal="left" vertical="center" wrapText="1"/>
    </xf>
    <xf numFmtId="0" fontId="154" fillId="18" borderId="6" xfId="16" applyFont="1" applyFill="1" applyBorder="1" applyAlignment="1">
      <alignment horizontal="left" vertical="center" wrapText="1"/>
    </xf>
    <xf numFmtId="0" fontId="154" fillId="18" borderId="110" xfId="16" applyFont="1" applyFill="1" applyBorder="1" applyAlignment="1">
      <alignment horizontal="left" vertical="center" wrapText="1"/>
    </xf>
    <xf numFmtId="0" fontId="140" fillId="0" borderId="94" xfId="16" applyFont="1" applyFill="1" applyBorder="1" applyAlignment="1">
      <alignment horizontal="left" vertical="center" wrapText="1"/>
    </xf>
    <xf numFmtId="0" fontId="140" fillId="0" borderId="95" xfId="16" applyFont="1" applyFill="1" applyBorder="1" applyAlignment="1">
      <alignment horizontal="left" vertical="center" wrapText="1"/>
    </xf>
    <xf numFmtId="0" fontId="154" fillId="18" borderId="93" xfId="16" applyFont="1" applyFill="1" applyBorder="1" applyAlignment="1">
      <alignment horizontal="left" vertical="center" wrapText="1"/>
    </xf>
    <xf numFmtId="0" fontId="154" fillId="18" borderId="94" xfId="16" applyFont="1" applyFill="1" applyBorder="1" applyAlignment="1">
      <alignment horizontal="left" vertical="center" wrapText="1"/>
    </xf>
    <xf numFmtId="0" fontId="154" fillId="18" borderId="95" xfId="16" applyFont="1" applyFill="1" applyBorder="1" applyAlignment="1">
      <alignment horizontal="left" vertical="center" wrapText="1"/>
    </xf>
    <xf numFmtId="0" fontId="159" fillId="10" borderId="89" xfId="16" applyFont="1" applyFill="1" applyBorder="1" applyAlignment="1">
      <alignment horizontal="left" vertical="center" wrapText="1"/>
    </xf>
    <xf numFmtId="0" fontId="160" fillId="0" borderId="84" xfId="16" applyFont="1" applyBorder="1" applyAlignment="1">
      <alignment horizontal="left" vertical="center"/>
    </xf>
    <xf numFmtId="0" fontId="160" fillId="0" borderId="400" xfId="16" applyFont="1" applyBorder="1" applyAlignment="1">
      <alignment horizontal="left" vertical="center"/>
    </xf>
    <xf numFmtId="0" fontId="160" fillId="0" borderId="25" xfId="16" applyFont="1" applyBorder="1" applyAlignment="1">
      <alignment horizontal="left" vertical="center"/>
    </xf>
    <xf numFmtId="38" fontId="154" fillId="22" borderId="241" xfId="17" applyFont="1" applyFill="1" applyBorder="1" applyAlignment="1">
      <alignment horizontal="center" vertical="center"/>
    </xf>
    <xf numFmtId="38" fontId="154" fillId="30" borderId="111" xfId="17" applyFont="1" applyFill="1" applyBorder="1" applyAlignment="1" applyProtection="1">
      <alignment horizontal="center" vertical="center"/>
    </xf>
    <xf numFmtId="38" fontId="154" fillId="30" borderId="81" xfId="17" applyFont="1" applyFill="1" applyBorder="1" applyAlignment="1" applyProtection="1">
      <alignment horizontal="center" vertical="center"/>
    </xf>
    <xf numFmtId="38" fontId="154" fillId="30" borderId="241" xfId="17" applyFont="1" applyFill="1" applyBorder="1" applyAlignment="1" applyProtection="1">
      <alignment horizontal="center" vertical="center"/>
    </xf>
    <xf numFmtId="0" fontId="140" fillId="18" borderId="674" xfId="16" applyFont="1" applyFill="1" applyBorder="1" applyAlignment="1">
      <alignment horizontal="left" vertical="center" wrapText="1"/>
    </xf>
    <xf numFmtId="0" fontId="140" fillId="18" borderId="678" xfId="16" applyFont="1" applyFill="1" applyBorder="1" applyAlignment="1">
      <alignment horizontal="left" vertical="center" wrapText="1"/>
    </xf>
    <xf numFmtId="0" fontId="140" fillId="0" borderId="274" xfId="16" applyFont="1" applyFill="1" applyBorder="1" applyAlignment="1">
      <alignment horizontal="left" vertical="center" wrapText="1"/>
    </xf>
    <xf numFmtId="0" fontId="140" fillId="0" borderId="360" xfId="16" applyFont="1" applyFill="1" applyBorder="1" applyAlignment="1">
      <alignment horizontal="left" vertical="center" wrapText="1"/>
    </xf>
    <xf numFmtId="0" fontId="140" fillId="0" borderId="327" xfId="16" applyFont="1" applyFill="1" applyBorder="1" applyAlignment="1">
      <alignment horizontal="left" vertical="center" wrapText="1"/>
    </xf>
    <xf numFmtId="0" fontId="140" fillId="0" borderId="362" xfId="16" applyFont="1" applyFill="1" applyBorder="1" applyAlignment="1">
      <alignment horizontal="left" vertical="center" wrapText="1"/>
    </xf>
    <xf numFmtId="0" fontId="126" fillId="0" borderId="93" xfId="16" applyFont="1" applyFill="1" applyBorder="1" applyAlignment="1">
      <alignment horizontal="left" vertical="center" wrapText="1"/>
    </xf>
    <xf numFmtId="0" fontId="126" fillId="0" borderId="94" xfId="16" applyFont="1" applyFill="1" applyBorder="1" applyAlignment="1">
      <alignment horizontal="left" vertical="center" wrapText="1"/>
    </xf>
    <xf numFmtId="0" fontId="126" fillId="0" borderId="95" xfId="16" applyFont="1" applyFill="1" applyBorder="1" applyAlignment="1">
      <alignment horizontal="left" vertical="center" wrapText="1"/>
    </xf>
    <xf numFmtId="0" fontId="140" fillId="18" borderId="327" xfId="16" applyFont="1" applyFill="1" applyBorder="1" applyAlignment="1">
      <alignment horizontal="left" vertical="center" wrapText="1"/>
    </xf>
    <xf numFmtId="0" fontId="140" fillId="18" borderId="362" xfId="16" applyFont="1" applyFill="1" applyBorder="1" applyAlignment="1">
      <alignment horizontal="left" vertical="center" wrapText="1"/>
    </xf>
    <xf numFmtId="0" fontId="140" fillId="18" borderId="94" xfId="16" applyFont="1" applyFill="1" applyBorder="1" applyAlignment="1">
      <alignment horizontal="left" vertical="center" wrapText="1"/>
    </xf>
    <xf numFmtId="0" fontId="140" fillId="18" borderId="95" xfId="16" applyFont="1" applyFill="1" applyBorder="1" applyAlignment="1">
      <alignment horizontal="left" vertical="center" wrapText="1"/>
    </xf>
    <xf numFmtId="0" fontId="154" fillId="0" borderId="127" xfId="16" applyFont="1" applyFill="1" applyBorder="1" applyAlignment="1">
      <alignment horizontal="left" vertical="center" wrapText="1"/>
    </xf>
    <xf numFmtId="0" fontId="154" fillId="0" borderId="6" xfId="16" applyFont="1" applyFill="1" applyBorder="1" applyAlignment="1">
      <alignment horizontal="left" vertical="center" wrapText="1"/>
    </xf>
    <xf numFmtId="0" fontId="154" fillId="0" borderId="110" xfId="16" applyFont="1" applyFill="1" applyBorder="1" applyAlignment="1">
      <alignment horizontal="left" vertical="center" wrapText="1"/>
    </xf>
  </cellXfs>
  <cellStyles count="31">
    <cellStyle name="パーセント" xfId="6" builtinId="5"/>
    <cellStyle name="パーセント 2" xfId="8"/>
    <cellStyle name="パーセント 2 2" xfId="21"/>
    <cellStyle name="パーセント 2 3" xfId="25"/>
    <cellStyle name="パーセント 3" xfId="18"/>
    <cellStyle name="桁区切り" xfId="2" builtinId="6"/>
    <cellStyle name="桁区切り 2" xfId="4"/>
    <cellStyle name="桁区切り 2 2" xfId="20"/>
    <cellStyle name="桁区切り 2 3" xfId="28"/>
    <cellStyle name="桁区切り 3" xfId="10"/>
    <cellStyle name="桁区切り 3 2" xfId="27"/>
    <cellStyle name="桁区切り 4" xfId="12"/>
    <cellStyle name="桁区切り 5" xfId="17"/>
    <cellStyle name="桁区切り 6" xfId="22"/>
    <cellStyle name="標準" xfId="0" builtinId="0"/>
    <cellStyle name="標準 10" xfId="16"/>
    <cellStyle name="標準 2" xfId="1"/>
    <cellStyle name="標準 2 2" xfId="15"/>
    <cellStyle name="標準 2 2 2" xfId="29"/>
    <cellStyle name="標準 2 3" xfId="19"/>
    <cellStyle name="標準 3" xfId="3"/>
    <cellStyle name="標準 3 2" xfId="23"/>
    <cellStyle name="標準 4" xfId="5"/>
    <cellStyle name="標準 5" xfId="7"/>
    <cellStyle name="標準 5 2" xfId="24"/>
    <cellStyle name="標準 6" xfId="9"/>
    <cellStyle name="標準 6 2" xfId="26"/>
    <cellStyle name="標準 7" xfId="11"/>
    <cellStyle name="標準 8" xfId="13"/>
    <cellStyle name="標準 8 2" xfId="30"/>
    <cellStyle name="標準 9"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B1B1B"/>
      <rgbColor rgb="00DAD9D8"/>
      <rgbColor rgb="00FEFEFE"/>
      <rgbColor rgb="001A1A1A"/>
      <rgbColor rgb="00EDEDED"/>
      <rgbColor rgb="00F0F0F0"/>
      <rgbColor rgb="00EEEEEE"/>
      <rgbColor rgb="00F9F9F9"/>
      <rgbColor rgb="00EAEAEA"/>
      <rgbColor rgb="00E7E7E7"/>
      <rgbColor rgb="00ECECEC"/>
      <rgbColor rgb="00EBEBEB"/>
      <rgbColor rgb="00F1F1F1"/>
      <rgbColor rgb="00E6E6E6"/>
      <rgbColor rgb="00E8E8E8"/>
      <rgbColor rgb="009A9A9A"/>
      <rgbColor rgb="00A2A2A1"/>
      <rgbColor rgb="00100F0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33"/>
      <color rgb="FFBA0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0-6B7B-41AD-B648-196216F8CA15}"/>
            </c:ext>
          </c:extLst>
        </c:ser>
        <c:ser>
          <c:idx val="1"/>
          <c:order val="1"/>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1-6B7B-41AD-B648-196216F8CA15}"/>
            </c:ext>
          </c:extLst>
        </c:ser>
        <c:ser>
          <c:idx val="2"/>
          <c:order val="2"/>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2-6B7B-41AD-B648-196216F8CA15}"/>
            </c:ext>
          </c:extLst>
        </c:ser>
        <c:ser>
          <c:idx val="3"/>
          <c:order val="3"/>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3-6B7B-41AD-B648-196216F8CA15}"/>
            </c:ext>
          </c:extLst>
        </c:ser>
        <c:ser>
          <c:idx val="4"/>
          <c:order val="4"/>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4-6B7B-41AD-B648-196216F8CA15}"/>
            </c:ext>
          </c:extLst>
        </c:ser>
        <c:ser>
          <c:idx val="5"/>
          <c:order val="5"/>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5-6B7B-41AD-B648-196216F8CA15}"/>
            </c:ext>
          </c:extLst>
        </c:ser>
        <c:ser>
          <c:idx val="6"/>
          <c:order val="6"/>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6-6B7B-41AD-B648-196216F8CA15}"/>
            </c:ext>
          </c:extLst>
        </c:ser>
        <c:ser>
          <c:idx val="7"/>
          <c:order val="7"/>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7-6B7B-41AD-B648-196216F8CA15}"/>
            </c:ext>
          </c:extLst>
        </c:ser>
        <c:ser>
          <c:idx val="8"/>
          <c:order val="8"/>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8-6B7B-41AD-B648-196216F8CA15}"/>
            </c:ext>
          </c:extLst>
        </c:ser>
        <c:ser>
          <c:idx val="9"/>
          <c:order val="9"/>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9-6B7B-41AD-B648-196216F8CA15}"/>
            </c:ext>
          </c:extLst>
        </c:ser>
        <c:dLbls>
          <c:showLegendKey val="0"/>
          <c:showVal val="0"/>
          <c:showCatName val="0"/>
          <c:showSerName val="0"/>
          <c:showPercent val="0"/>
          <c:showBubbleSize val="0"/>
        </c:dLbls>
        <c:marker val="1"/>
        <c:smooth val="0"/>
        <c:axId val="122749312"/>
        <c:axId val="122750848"/>
      </c:lineChart>
      <c:catAx>
        <c:axId val="122749312"/>
        <c:scaling>
          <c:orientation val="minMax"/>
        </c:scaling>
        <c:delete val="0"/>
        <c:axPos val="b"/>
        <c:majorTickMark val="out"/>
        <c:minorTickMark val="none"/>
        <c:tickLblPos val="nextTo"/>
        <c:crossAx val="122750848"/>
        <c:crosses val="autoZero"/>
        <c:auto val="1"/>
        <c:lblAlgn val="ctr"/>
        <c:lblOffset val="100"/>
        <c:noMultiLvlLbl val="0"/>
      </c:catAx>
      <c:valAx>
        <c:axId val="122750848"/>
        <c:scaling>
          <c:orientation val="minMax"/>
          <c:max val="60000"/>
        </c:scaling>
        <c:delete val="0"/>
        <c:axPos val="l"/>
        <c:majorGridlines/>
        <c:numFmt formatCode="General" sourceLinked="1"/>
        <c:majorTickMark val="out"/>
        <c:minorTickMark val="none"/>
        <c:tickLblPos val="nextTo"/>
        <c:crossAx val="122749312"/>
        <c:crosses val="autoZero"/>
        <c:crossBetween val="between"/>
      </c:valAx>
    </c:plotArea>
    <c:legend>
      <c:legendPos val="r"/>
      <c:layout>
        <c:manualLayout>
          <c:xMode val="edge"/>
          <c:yMode val="edge"/>
          <c:x val="0.77698633344316204"/>
          <c:y val="2.5761573957051215E-2"/>
          <c:w val="0.2120547640233324"/>
          <c:h val="0.9198713729478759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(全般)'!$Q$62</c:f>
              <c:strCache>
                <c:ptCount val="1"/>
                <c:pt idx="0">
                  <c:v>米国</c:v>
                </c:pt>
              </c:strCache>
            </c:strRef>
          </c:tx>
          <c:cat>
            <c:strRef>
              <c:f>'2.1.邦人の動向 (全般)'!$R$61:$AA$61</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(全般)'!$R$62:$AA$62</c:f>
              <c:numCache>
                <c:formatCode>#,##0</c:formatCode>
                <c:ptCount val="10"/>
                <c:pt idx="0">
                  <c:v>351668</c:v>
                </c:pt>
                <c:pt idx="1">
                  <c:v>370386</c:v>
                </c:pt>
                <c:pt idx="2">
                  <c:v>374732</c:v>
                </c:pt>
                <c:pt idx="3">
                  <c:v>386328</c:v>
                </c:pt>
                <c:pt idx="4">
                  <c:v>384411</c:v>
                </c:pt>
                <c:pt idx="5">
                  <c:v>388457</c:v>
                </c:pt>
                <c:pt idx="6">
                  <c:v>397937</c:v>
                </c:pt>
                <c:pt idx="7">
                  <c:v>410973</c:v>
                </c:pt>
                <c:pt idx="8">
                  <c:v>412639</c:v>
                </c:pt>
                <c:pt idx="9">
                  <c:v>414247</c:v>
                </c:pt>
              </c:numCache>
            </c:numRef>
          </c:val>
          <c:smooth val="0"/>
          <c:extLst>
            <c:ext xmlns:c16="http://schemas.microsoft.com/office/drawing/2014/chart" uri="{C3380CC4-5D6E-409C-BE32-E72D297353CC}">
              <c16:uniqueId val="{00000000-0A90-45DC-BD1A-27AFB33DE7D0}"/>
            </c:ext>
          </c:extLst>
        </c:ser>
        <c:dLbls>
          <c:showLegendKey val="0"/>
          <c:showVal val="0"/>
          <c:showCatName val="0"/>
          <c:showSerName val="0"/>
          <c:showPercent val="0"/>
          <c:showBubbleSize val="0"/>
        </c:dLbls>
        <c:marker val="1"/>
        <c:smooth val="0"/>
        <c:axId val="122766464"/>
        <c:axId val="122768000"/>
      </c:lineChart>
      <c:catAx>
        <c:axId val="122766464"/>
        <c:scaling>
          <c:orientation val="minMax"/>
        </c:scaling>
        <c:delete val="0"/>
        <c:axPos val="b"/>
        <c:numFmt formatCode="General" sourceLinked="0"/>
        <c:majorTickMark val="out"/>
        <c:minorTickMark val="none"/>
        <c:tickLblPos val="nextTo"/>
        <c:crossAx val="122768000"/>
        <c:crosses val="autoZero"/>
        <c:auto val="1"/>
        <c:lblAlgn val="ctr"/>
        <c:lblOffset val="100"/>
        <c:noMultiLvlLbl val="0"/>
      </c:catAx>
      <c:valAx>
        <c:axId val="122768000"/>
        <c:scaling>
          <c:orientation val="minMax"/>
          <c:min val="340000"/>
        </c:scaling>
        <c:delete val="0"/>
        <c:axPos val="l"/>
        <c:majorGridlines/>
        <c:numFmt formatCode="#,##0" sourceLinked="1"/>
        <c:majorTickMark val="out"/>
        <c:minorTickMark val="none"/>
        <c:tickLblPos val="nextTo"/>
        <c:crossAx val="122766464"/>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(全般)'!$Q$64</c:f>
              <c:strCache>
                <c:ptCount val="1"/>
                <c:pt idx="0">
                  <c:v>中国</c:v>
                </c:pt>
              </c:strCache>
            </c:strRef>
          </c:tx>
          <c:spPr>
            <a:ln>
              <a:solidFill>
                <a:schemeClr val="bg1">
                  <a:lumMod val="50000"/>
                </a:schemeClr>
              </a:solidFill>
              <a:prstDash val="sysDash"/>
            </a:ln>
          </c:spPr>
          <c:marker>
            <c:symbol val="triangle"/>
            <c:size val="7"/>
          </c:marker>
          <c:cat>
            <c:strRef>
              <c:f>'2.1.邦人の動向 (全般)'!$R$63:$AA$63</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(全般)'!$R$64:$AA$64</c:f>
              <c:numCache>
                <c:formatCode>#,##0_);[Red]\(#,##0\)</c:formatCode>
                <c:ptCount val="10"/>
                <c:pt idx="0">
                  <c:v>114899</c:v>
                </c:pt>
                <c:pt idx="1">
                  <c:v>125417</c:v>
                </c:pt>
                <c:pt idx="2">
                  <c:v>127905</c:v>
                </c:pt>
                <c:pt idx="3">
                  <c:v>125928</c:v>
                </c:pt>
                <c:pt idx="4">
                  <c:v>127282</c:v>
                </c:pt>
                <c:pt idx="5">
                  <c:v>131534</c:v>
                </c:pt>
                <c:pt idx="6">
                  <c:v>140931</c:v>
                </c:pt>
                <c:pt idx="7">
                  <c:v>150399</c:v>
                </c:pt>
                <c:pt idx="8">
                  <c:v>135078</c:v>
                </c:pt>
                <c:pt idx="9">
                  <c:v>133902</c:v>
                </c:pt>
              </c:numCache>
            </c:numRef>
          </c:val>
          <c:smooth val="0"/>
          <c:extLst>
            <c:ext xmlns:c16="http://schemas.microsoft.com/office/drawing/2014/chart" uri="{C3380CC4-5D6E-409C-BE32-E72D297353CC}">
              <c16:uniqueId val="{00000000-FB5A-4333-8FF0-69F3DC687B1D}"/>
            </c:ext>
          </c:extLst>
        </c:ser>
        <c:dLbls>
          <c:showLegendKey val="0"/>
          <c:showVal val="0"/>
          <c:showCatName val="0"/>
          <c:showSerName val="0"/>
          <c:showPercent val="0"/>
          <c:showBubbleSize val="0"/>
        </c:dLbls>
        <c:marker val="1"/>
        <c:smooth val="0"/>
        <c:axId val="122788480"/>
        <c:axId val="122790272"/>
      </c:lineChart>
      <c:catAx>
        <c:axId val="122788480"/>
        <c:scaling>
          <c:orientation val="minMax"/>
        </c:scaling>
        <c:delete val="0"/>
        <c:axPos val="b"/>
        <c:numFmt formatCode="General" sourceLinked="0"/>
        <c:majorTickMark val="out"/>
        <c:minorTickMark val="none"/>
        <c:tickLblPos val="nextTo"/>
        <c:crossAx val="122790272"/>
        <c:crosses val="autoZero"/>
        <c:auto val="1"/>
        <c:lblAlgn val="ctr"/>
        <c:lblOffset val="100"/>
        <c:noMultiLvlLbl val="0"/>
      </c:catAx>
      <c:valAx>
        <c:axId val="122790272"/>
        <c:scaling>
          <c:orientation val="minMax"/>
          <c:min val="100000"/>
        </c:scaling>
        <c:delete val="0"/>
        <c:axPos val="l"/>
        <c:majorGridlines/>
        <c:numFmt formatCode="#,##0_);[Red]\(#,##0\)" sourceLinked="1"/>
        <c:majorTickMark val="out"/>
        <c:minorTickMark val="none"/>
        <c:tickLblPos val="nextTo"/>
        <c:crossAx val="122788480"/>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'2.1.邦人の動向 (全般)'!$Q$66</c:f>
              <c:strCache>
                <c:ptCount val="1"/>
                <c:pt idx="0">
                  <c:v>オーストラリア</c:v>
                </c:pt>
              </c:strCache>
            </c:strRef>
          </c:tx>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(全般)'!$R$66:$AA$66</c:f>
              <c:numCache>
                <c:formatCode>#,##0_);[Red]\(#,##0\)</c:formatCode>
                <c:ptCount val="10"/>
                <c:pt idx="0">
                  <c:v>52970</c:v>
                </c:pt>
                <c:pt idx="1">
                  <c:v>59285</c:v>
                </c:pt>
                <c:pt idx="2">
                  <c:v>63526</c:v>
                </c:pt>
                <c:pt idx="3">
                  <c:v>66371</c:v>
                </c:pt>
                <c:pt idx="4">
                  <c:v>71013</c:v>
                </c:pt>
                <c:pt idx="5">
                  <c:v>70856</c:v>
                </c:pt>
                <c:pt idx="6">
                  <c:v>74679</c:v>
                </c:pt>
                <c:pt idx="7">
                  <c:v>78664</c:v>
                </c:pt>
                <c:pt idx="8">
                  <c:v>81981</c:v>
                </c:pt>
                <c:pt idx="9">
                  <c:v>85083</c:v>
                </c:pt>
              </c:numCache>
            </c:numRef>
          </c:val>
          <c:smooth val="0"/>
          <c:extLst>
            <c:ext xmlns:c16="http://schemas.microsoft.com/office/drawing/2014/chart" uri="{C3380CC4-5D6E-409C-BE32-E72D297353CC}">
              <c16:uniqueId val="{00000000-71F8-4D36-802A-4F1A7A946258}"/>
            </c:ext>
          </c:extLst>
        </c:ser>
        <c:ser>
          <c:idx val="1"/>
          <c:order val="1"/>
          <c:tx>
            <c:strRef>
              <c:f>'2.1.邦人の動向 (全般)'!$Q$67</c:f>
              <c:strCache>
                <c:ptCount val="1"/>
                <c:pt idx="0">
                  <c:v>英国</c:v>
                </c:pt>
              </c:strCache>
            </c:strRef>
          </c:tx>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(全般)'!$R$67:$AA$67</c:f>
              <c:numCache>
                <c:formatCode>#,##0_);[Red]\(#,##0\)</c:formatCode>
                <c:ptCount val="10"/>
                <c:pt idx="0">
                  <c:v>54982</c:v>
                </c:pt>
                <c:pt idx="1">
                  <c:v>60751</c:v>
                </c:pt>
                <c:pt idx="2">
                  <c:v>63459</c:v>
                </c:pt>
                <c:pt idx="3">
                  <c:v>63017</c:v>
                </c:pt>
                <c:pt idx="4">
                  <c:v>59431</c:v>
                </c:pt>
                <c:pt idx="5">
                  <c:v>62126</c:v>
                </c:pt>
                <c:pt idx="6">
                  <c:v>63011</c:v>
                </c:pt>
                <c:pt idx="7">
                  <c:v>65070</c:v>
                </c:pt>
                <c:pt idx="8">
                  <c:v>67148</c:v>
                </c:pt>
                <c:pt idx="9">
                  <c:v>67258</c:v>
                </c:pt>
              </c:numCache>
            </c:numRef>
          </c:val>
          <c:smooth val="0"/>
          <c:extLst>
            <c:ext xmlns:c16="http://schemas.microsoft.com/office/drawing/2014/chart" uri="{C3380CC4-5D6E-409C-BE32-E72D297353CC}">
              <c16:uniqueId val="{00000001-71F8-4D36-802A-4F1A7A946258}"/>
            </c:ext>
          </c:extLst>
        </c:ser>
        <c:ser>
          <c:idx val="2"/>
          <c:order val="2"/>
          <c:tx>
            <c:strRef>
              <c:f>'2.1.邦人の動向 (全般)'!$Q$68</c:f>
              <c:strCache>
                <c:ptCount val="1"/>
                <c:pt idx="0">
                  <c:v>タイ</c:v>
                </c:pt>
              </c:strCache>
            </c:strRef>
          </c:tx>
          <c:spPr>
            <a:ln cmpd="dbl"/>
          </c:spPr>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(全般)'!$R$68:$AA$68</c:f>
              <c:numCache>
                <c:formatCode>#,##0_);[Red]\(#,##0\)</c:formatCode>
                <c:ptCount val="10"/>
                <c:pt idx="0">
                  <c:v>36327</c:v>
                </c:pt>
                <c:pt idx="1">
                  <c:v>40249</c:v>
                </c:pt>
                <c:pt idx="2">
                  <c:v>42736</c:v>
                </c:pt>
                <c:pt idx="3">
                  <c:v>44114</c:v>
                </c:pt>
                <c:pt idx="4">
                  <c:v>45805</c:v>
                </c:pt>
                <c:pt idx="5">
                  <c:v>47251</c:v>
                </c:pt>
                <c:pt idx="6">
                  <c:v>49983</c:v>
                </c:pt>
                <c:pt idx="7">
                  <c:v>55634</c:v>
                </c:pt>
                <c:pt idx="8">
                  <c:v>59270</c:v>
                </c:pt>
                <c:pt idx="9">
                  <c:v>64285</c:v>
                </c:pt>
              </c:numCache>
            </c:numRef>
          </c:val>
          <c:smooth val="0"/>
          <c:extLst>
            <c:ext xmlns:c16="http://schemas.microsoft.com/office/drawing/2014/chart" uri="{C3380CC4-5D6E-409C-BE32-E72D297353CC}">
              <c16:uniqueId val="{00000002-71F8-4D36-802A-4F1A7A946258}"/>
            </c:ext>
          </c:extLst>
        </c:ser>
        <c:ser>
          <c:idx val="3"/>
          <c:order val="3"/>
          <c:tx>
            <c:strRef>
              <c:f>'2.1.邦人の動向 (全般)'!$Q$69</c:f>
              <c:strCache>
                <c:ptCount val="1"/>
                <c:pt idx="0">
                  <c:v>カナダ</c:v>
                </c:pt>
              </c:strCache>
            </c:strRef>
          </c:tx>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(全般)'!$R$69:$AA$69</c:f>
              <c:numCache>
                <c:formatCode>#,##0_);[Red]\(#,##0\)</c:formatCode>
                <c:ptCount val="10"/>
                <c:pt idx="0">
                  <c:v>45914</c:v>
                </c:pt>
                <c:pt idx="1">
                  <c:v>44158</c:v>
                </c:pt>
                <c:pt idx="2">
                  <c:v>47376</c:v>
                </c:pt>
                <c:pt idx="3">
                  <c:v>50201</c:v>
                </c:pt>
                <c:pt idx="4">
                  <c:v>52890</c:v>
                </c:pt>
                <c:pt idx="5">
                  <c:v>54436</c:v>
                </c:pt>
                <c:pt idx="6">
                  <c:v>56891</c:v>
                </c:pt>
                <c:pt idx="7">
                  <c:v>61854</c:v>
                </c:pt>
                <c:pt idx="8">
                  <c:v>62349</c:v>
                </c:pt>
                <c:pt idx="9">
                  <c:v>63252</c:v>
                </c:pt>
              </c:numCache>
            </c:numRef>
          </c:val>
          <c:smooth val="0"/>
          <c:extLst>
            <c:ext xmlns:c16="http://schemas.microsoft.com/office/drawing/2014/chart" uri="{C3380CC4-5D6E-409C-BE32-E72D297353CC}">
              <c16:uniqueId val="{00000003-71F8-4D36-802A-4F1A7A946258}"/>
            </c:ext>
          </c:extLst>
        </c:ser>
        <c:ser>
          <c:idx val="4"/>
          <c:order val="4"/>
          <c:tx>
            <c:strRef>
              <c:f>'2.1.邦人の動向 (全般)'!$Q$70</c:f>
              <c:strCache>
                <c:ptCount val="1"/>
                <c:pt idx="0">
                  <c:v>ブラジル</c:v>
                </c:pt>
              </c:strCache>
            </c:strRef>
          </c:tx>
          <c:spPr>
            <a:ln>
              <a:prstDash val="sysDash"/>
            </a:ln>
          </c:spPr>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(全般)'!$R$70:$AA$70</c:f>
              <c:numCache>
                <c:formatCode>#,##0_);[Red]\(#,##0\)</c:formatCode>
                <c:ptCount val="10"/>
                <c:pt idx="0">
                  <c:v>65942</c:v>
                </c:pt>
                <c:pt idx="1">
                  <c:v>64802</c:v>
                </c:pt>
                <c:pt idx="2">
                  <c:v>61527</c:v>
                </c:pt>
                <c:pt idx="3">
                  <c:v>60578</c:v>
                </c:pt>
                <c:pt idx="4">
                  <c:v>59627</c:v>
                </c:pt>
                <c:pt idx="5">
                  <c:v>58374</c:v>
                </c:pt>
                <c:pt idx="6">
                  <c:v>56767</c:v>
                </c:pt>
                <c:pt idx="7">
                  <c:v>55927</c:v>
                </c:pt>
                <c:pt idx="8">
                  <c:v>56217</c:v>
                </c:pt>
                <c:pt idx="9">
                  <c:v>54377</c:v>
                </c:pt>
              </c:numCache>
            </c:numRef>
          </c:val>
          <c:smooth val="0"/>
          <c:extLst>
            <c:ext xmlns:c16="http://schemas.microsoft.com/office/drawing/2014/chart" uri="{C3380CC4-5D6E-409C-BE32-E72D297353CC}">
              <c16:uniqueId val="{00000004-71F8-4D36-802A-4F1A7A946258}"/>
            </c:ext>
          </c:extLst>
        </c:ser>
        <c:dLbls>
          <c:showLegendKey val="0"/>
          <c:showVal val="0"/>
          <c:showCatName val="0"/>
          <c:showSerName val="0"/>
          <c:showPercent val="0"/>
          <c:showBubbleSize val="0"/>
        </c:dLbls>
        <c:marker val="1"/>
        <c:smooth val="0"/>
        <c:axId val="124214272"/>
        <c:axId val="124220160"/>
      </c:lineChart>
      <c:catAx>
        <c:axId val="124214272"/>
        <c:scaling>
          <c:orientation val="minMax"/>
        </c:scaling>
        <c:delete val="0"/>
        <c:axPos val="b"/>
        <c:numFmt formatCode="General" sourceLinked="0"/>
        <c:majorTickMark val="out"/>
        <c:minorTickMark val="none"/>
        <c:tickLblPos val="nextTo"/>
        <c:crossAx val="124220160"/>
        <c:crosses val="autoZero"/>
        <c:auto val="1"/>
        <c:lblAlgn val="ctr"/>
        <c:lblOffset val="100"/>
        <c:noMultiLvlLbl val="0"/>
      </c:catAx>
      <c:valAx>
        <c:axId val="124220160"/>
        <c:scaling>
          <c:orientation val="minMax"/>
          <c:max val="90000"/>
          <c:min val="35000"/>
        </c:scaling>
        <c:delete val="0"/>
        <c:axPos val="l"/>
        <c:majorGridlines/>
        <c:numFmt formatCode="#,##0_);[Red]\(#,##0\)" sourceLinked="1"/>
        <c:majorTickMark val="out"/>
        <c:minorTickMark val="none"/>
        <c:tickLblPos val="nextTo"/>
        <c:crossAx val="124214272"/>
        <c:crosses val="autoZero"/>
        <c:crossBetween val="between"/>
      </c:valAx>
    </c:plotArea>
    <c:legend>
      <c:legendPos val="r"/>
      <c:layout>
        <c:manualLayout>
          <c:xMode val="edge"/>
          <c:yMode val="edge"/>
          <c:x val="0.83563048600676959"/>
          <c:y val="7.1251426516479796E-2"/>
          <c:w val="0.15398664643324655"/>
          <c:h val="0.9216916801062516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81914401546235227"/>
          <c:h val="0.90526792871858253"/>
        </c:manualLayout>
      </c:layout>
      <c:barChart>
        <c:barDir val="bar"/>
        <c:grouping val="stacked"/>
        <c:varyColors val="0"/>
        <c:ser>
          <c:idx val="0"/>
          <c:order val="0"/>
          <c:tx>
            <c:strRef>
              <c:f>'2.2.邦人数推移'!$D$81</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1.462188187649403E-2"/>
                  <c:y val="1.9216858275733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9-4160-A0BC-95AAEE734D95}"/>
                </c:ext>
              </c:extLst>
            </c:dLbl>
            <c:dLbl>
              <c:idx val="1"/>
              <c:layout>
                <c:manualLayout>
                  <c:x val="7.31094093824701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9-4160-A0BC-95AAEE734D95}"/>
                </c:ext>
              </c:extLst>
            </c:dLbl>
            <c:dLbl>
              <c:idx val="2"/>
              <c:layout>
                <c:manualLayout>
                  <c:x val="3.6554704691235076E-2"/>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F9-4160-A0BC-95AAEE734D95}"/>
                </c:ext>
              </c:extLst>
            </c:dLbl>
            <c:dLbl>
              <c:idx val="3"/>
              <c:layout>
                <c:manualLayout>
                  <c:x val="3.2899234222111565E-2"/>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9-4160-A0BC-95AAEE734D95}"/>
                </c:ext>
              </c:extLst>
            </c:dLbl>
            <c:dLbl>
              <c:idx val="4"/>
              <c:layout>
                <c:manualLayout>
                  <c:x val="3.1071498987549812E-2"/>
                  <c:y val="1.6654852603974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9-4160-A0BC-95AAEE734D95}"/>
                </c:ext>
              </c:extLst>
            </c:dLbl>
            <c:dLbl>
              <c:idx val="5"/>
              <c:layout>
                <c:manualLayout>
                  <c:x val="3.2899234222111565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F9-4160-A0BC-95AAEE734D95}"/>
                </c:ext>
              </c:extLst>
            </c:dLbl>
            <c:dLbl>
              <c:idx val="6"/>
              <c:layout>
                <c:manualLayout>
                  <c:x val="2.3760558049302799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F9-4160-A0BC-95AAEE734D95}"/>
                </c:ext>
              </c:extLst>
            </c:dLbl>
            <c:dLbl>
              <c:idx val="7"/>
              <c:layout>
                <c:manualLayout>
                  <c:x val="1.2794146641932276E-2"/>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F9-4160-A0BC-95AAEE734D95}"/>
                </c:ext>
              </c:extLst>
            </c:dLbl>
            <c:dLbl>
              <c:idx val="8"/>
              <c:layout>
                <c:manualLayout>
                  <c:x val="7.310940938247015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F9-4160-A0BC-95AAEE734D95}"/>
                </c:ext>
              </c:extLst>
            </c:dLbl>
            <c:dLbl>
              <c:idx val="9"/>
              <c:layout>
                <c:manualLayout>
                  <c:x val="7.310940938247015E-3"/>
                  <c:y val="1.6654449106742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F9-4160-A0BC-95AAEE734D95}"/>
                </c:ext>
              </c:extLst>
            </c:dLbl>
            <c:dLbl>
              <c:idx val="10"/>
              <c:layout>
                <c:manualLayout>
                  <c:x val="9.1386761728087691E-3"/>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F9-4160-A0BC-95AAEE734D95}"/>
                </c:ext>
              </c:extLst>
            </c:dLbl>
            <c:dLbl>
              <c:idx val="11"/>
              <c:layout>
                <c:manualLayout>
                  <c:x val="9.1386761728087344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F9-4160-A0BC-95AAEE734D95}"/>
                </c:ext>
              </c:extLst>
            </c:dLbl>
            <c:dLbl>
              <c:idx val="12"/>
              <c:layout>
                <c:manualLayout>
                  <c:x val="3.6554704691235075E-3"/>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8F9-4160-A0BC-95AAEE734D95}"/>
                </c:ext>
              </c:extLst>
            </c:dLbl>
            <c:dLbl>
              <c:idx val="13"/>
              <c:layout>
                <c:manualLayout>
                  <c:x val="0"/>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F9-4160-A0BC-95AAEE734D95}"/>
                </c:ext>
              </c:extLst>
            </c:dLbl>
            <c:dLbl>
              <c:idx val="14"/>
              <c:layout>
                <c:manualLayout>
                  <c:x val="-1.4391616023522097E-7"/>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8F9-4160-A0BC-95AAEE734D95}"/>
                </c:ext>
              </c:extLst>
            </c:dLbl>
            <c:dLbl>
              <c:idx val="15"/>
              <c:layout>
                <c:manualLayout>
                  <c:x val="-3.6554704691235075E-3"/>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F9-4160-A0BC-95AAEE734D95}"/>
                </c:ext>
              </c:extLst>
            </c:dLbl>
            <c:dLbl>
              <c:idx val="16"/>
              <c:layout>
                <c:manualLayout>
                  <c:x val="-1.462188187649403E-2"/>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8F9-4160-A0BC-95AAEE734D95}"/>
                </c:ext>
              </c:extLst>
            </c:dLbl>
            <c:dLbl>
              <c:idx val="17"/>
              <c:layout>
                <c:manualLayout>
                  <c:x val="-2.1932822814741043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8F9-4160-A0BC-95AAEE734D95}"/>
                </c:ext>
              </c:extLst>
            </c:dLbl>
            <c:dLbl>
              <c:idx val="18"/>
              <c:layout>
                <c:manualLayout>
                  <c:x val="-2.3760558049302764E-2"/>
                  <c:y val="1.7935451942622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8F9-4160-A0BC-95AAEE734D95}"/>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8F9-4160-A0BC-95AAEE734D95}"/>
                </c:ext>
              </c:extLst>
            </c:dLbl>
            <c:dLbl>
              <c:idx val="20"/>
              <c:layout>
                <c:manualLayout>
                  <c:x val="-2.7416028518426304E-2"/>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8F9-4160-A0BC-95AAEE734D95}"/>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8F9-4160-A0BC-95AAEE734D95}"/>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8F9-4160-A0BC-95AAEE734D95}"/>
                </c:ext>
              </c:extLst>
            </c:dLbl>
            <c:dLbl>
              <c:idx val="23"/>
              <c:layout>
                <c:manualLayout>
                  <c:x val="-5.3004321802290824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8F9-4160-A0BC-95AAEE734D95}"/>
                </c:ext>
              </c:extLst>
            </c:dLbl>
            <c:dLbl>
              <c:idx val="24"/>
              <c:layout>
                <c:manualLayout>
                  <c:x val="-5.4832057036852642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8F9-4160-A0BC-95AAEE734D95}"/>
                </c:ext>
              </c:extLst>
            </c:dLbl>
            <c:dLbl>
              <c:idx val="25"/>
              <c:layout>
                <c:manualLayout>
                  <c:x val="-5.848752750597612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8F9-4160-A0BC-95AAEE734D95}"/>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'2.2.邦人数推移'!$C$82:$C$107</c:f>
              <c:strCache>
                <c:ptCount val="26"/>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strCache>
            </c:strRef>
          </c:cat>
          <c:val>
            <c:numRef>
              <c:f>'2.2.邦人数推移'!$D$82:$D$107</c:f>
              <c:numCache>
                <c:formatCode>#,##0_);[Red]\(#,##0\)</c:formatCode>
                <c:ptCount val="26"/>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853687.1</c:v>
                </c:pt>
              </c:numCache>
            </c:numRef>
          </c:val>
          <c:extLst>
            <c:ext xmlns:c16="http://schemas.microsoft.com/office/drawing/2014/chart" uri="{C3380CC4-5D6E-409C-BE32-E72D297353CC}">
              <c16:uniqueId val="{0000001A-78F9-4160-A0BC-95AAEE734D95}"/>
            </c:ext>
          </c:extLst>
        </c:ser>
        <c:ser>
          <c:idx val="1"/>
          <c:order val="1"/>
          <c:tx>
            <c:strRef>
              <c:f>'2.2.邦人数推移'!$E$81</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7352345617537E-3"/>
                  <c:y val="1.9216555652809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8F9-4160-A0BC-95AAEE734D95}"/>
                </c:ext>
              </c:extLst>
            </c:dLbl>
            <c:dLbl>
              <c:idx val="1"/>
              <c:layout>
                <c:manualLayout>
                  <c:x val="0"/>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8F9-4160-A0BC-95AAEE734D95}"/>
                </c:ext>
              </c:extLst>
            </c:dLbl>
            <c:dLbl>
              <c:idx val="2"/>
              <c:layout>
                <c:manualLayout>
                  <c:x val="-3.6554704691235075E-3"/>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8F9-4160-A0BC-95AAEE734D95}"/>
                </c:ext>
              </c:extLst>
            </c:dLbl>
            <c:dLbl>
              <c:idx val="3"/>
              <c:layout>
                <c:manualLayout>
                  <c:x val="-1.462188187649403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8F9-4160-A0BC-95AAEE734D95}"/>
                </c:ext>
              </c:extLst>
            </c:dLbl>
            <c:dLbl>
              <c:idx val="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8F9-4160-A0BC-95AAEE734D95}"/>
                </c:ext>
              </c:extLst>
            </c:dLbl>
            <c:dLbl>
              <c:idx val="5"/>
              <c:layout>
                <c:manualLayout>
                  <c:x val="-1.6449617111055782E-2"/>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8F9-4160-A0BC-95AAEE734D95}"/>
                </c:ext>
              </c:extLst>
            </c:dLbl>
            <c:dLbl>
              <c:idx val="6"/>
              <c:layout>
                <c:manualLayout>
                  <c:x val="3.6554704691235075E-3"/>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8F9-4160-A0BC-95AAEE734D95}"/>
                </c:ext>
              </c:extLst>
            </c:dLbl>
            <c:dLbl>
              <c:idx val="7"/>
              <c:layout>
                <c:manualLayout>
                  <c:x val="-1.6449617111055782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8F9-4160-A0BC-95AAEE734D95}"/>
                </c:ext>
              </c:extLst>
            </c:dLbl>
            <c:dLbl>
              <c:idx val="8"/>
              <c:layout>
                <c:manualLayout>
                  <c:x val="-2.5588293283864551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8F9-4160-A0BC-95AAEE734D95}"/>
                </c:ext>
              </c:extLst>
            </c:dLbl>
            <c:dLbl>
              <c:idx val="9"/>
              <c:layout>
                <c:manualLayout>
                  <c:x val="-3.655470469123507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8F9-4160-A0BC-95AAEE734D95}"/>
                </c:ext>
              </c:extLst>
            </c:dLbl>
            <c:dLbl>
              <c:idx val="10"/>
              <c:layout>
                <c:manualLayout>
                  <c:x val="9.1386761728087691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8F9-4160-A0BC-95AAEE734D95}"/>
                </c:ext>
              </c:extLst>
            </c:dLbl>
            <c:dLbl>
              <c:idx val="11"/>
              <c:layout>
                <c:manualLayout>
                  <c:x val="1.8277352345617537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8F9-4160-A0BC-95AAEE734D95}"/>
                </c:ext>
              </c:extLst>
            </c:dLbl>
            <c:dLbl>
              <c:idx val="12"/>
              <c:layout>
                <c:manualLayout>
                  <c:x val="-7.31094093824701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8F9-4160-A0BC-95AAEE734D95}"/>
                </c:ext>
              </c:extLst>
            </c:dLbl>
            <c:dLbl>
              <c:idx val="13"/>
              <c:layout>
                <c:manualLayout>
                  <c:x val="-3.655470469123507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8F9-4160-A0BC-95AAEE734D95}"/>
                </c:ext>
              </c:extLst>
            </c:dLbl>
            <c:dLbl>
              <c:idx val="1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8F9-4160-A0BC-95AAEE734D95}"/>
                </c:ext>
              </c:extLst>
            </c:dLbl>
            <c:dLbl>
              <c:idx val="15"/>
              <c:layout>
                <c:manualLayout>
                  <c:x val="-5.4832057036852608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8F9-4160-A0BC-95AAEE734D95}"/>
                </c:ext>
              </c:extLst>
            </c:dLbl>
            <c:dLbl>
              <c:idx val="16"/>
              <c:layout>
                <c:manualLayout>
                  <c:x val="5.4832057036852608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8F9-4160-A0BC-95AAEE734D95}"/>
                </c:ext>
              </c:extLst>
            </c:dLbl>
            <c:dLbl>
              <c:idx val="17"/>
              <c:layout>
                <c:manualLayout>
                  <c:x val="0"/>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8F9-4160-A0BC-95AAEE734D95}"/>
                </c:ext>
              </c:extLst>
            </c:dLbl>
            <c:dLbl>
              <c:idx val="18"/>
              <c:layout>
                <c:manualLayout>
                  <c:x val="0"/>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8F9-4160-A0BC-95AAEE734D95}"/>
                </c:ext>
              </c:extLst>
            </c:dLbl>
            <c:dLbl>
              <c:idx val="19"/>
              <c:layout>
                <c:manualLayout>
                  <c:x val="0"/>
                  <c:y val="1.793555281693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8F9-4160-A0BC-95AAEE734D95}"/>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8F9-4160-A0BC-95AAEE734D95}"/>
                </c:ext>
              </c:extLst>
            </c:dLbl>
            <c:dLbl>
              <c:idx val="21"/>
              <c:layout>
                <c:manualLayout>
                  <c:x val="-1.2794146641932276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8F9-4160-A0BC-95AAEE734D95}"/>
                </c:ext>
              </c:extLst>
            </c:dLbl>
            <c:dLbl>
              <c:idx val="22"/>
              <c:layout>
                <c:manualLayout>
                  <c:x val="7.310940938247015E-3"/>
                  <c:y val="1.6654549981050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8F9-4160-A0BC-95AAEE734D95}"/>
                </c:ext>
              </c:extLst>
            </c:dLbl>
            <c:dLbl>
              <c:idx val="23"/>
              <c:layout>
                <c:manualLayout>
                  <c:x val="1.0966411407370522E-2"/>
                  <c:y val="1.9216959150041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8F9-4160-A0BC-95AAEE734D95}"/>
                </c:ext>
              </c:extLst>
            </c:dLbl>
            <c:dLbl>
              <c:idx val="24"/>
              <c:layout>
                <c:manualLayout>
                  <c:x val="1.0966411407370522E-2"/>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8F9-4160-A0BC-95AAEE734D95}"/>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8F9-4160-A0BC-95AAEE734D95}"/>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'2.2.邦人数推移'!$C$82:$C$107</c:f>
              <c:strCache>
                <c:ptCount val="26"/>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strCache>
            </c:strRef>
          </c:cat>
          <c:val>
            <c:numRef>
              <c:f>'2.2.邦人数推移'!$E$82:$E$107</c:f>
              <c:numCache>
                <c:formatCode>#,##0_);[Red]\(#,##0\)</c:formatCode>
                <c:ptCount val="26"/>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numCache>
            </c:numRef>
          </c:val>
          <c:extLst>
            <c:ext xmlns:c16="http://schemas.microsoft.com/office/drawing/2014/chart" uri="{C3380CC4-5D6E-409C-BE32-E72D297353CC}">
              <c16:uniqueId val="{00000035-78F9-4160-A0BC-95AAEE734D95}"/>
            </c:ext>
          </c:extLst>
        </c:ser>
        <c:ser>
          <c:idx val="2"/>
          <c:order val="2"/>
          <c:tx>
            <c:strRef>
              <c:f>'2.2.邦人数推移'!$F$81</c:f>
              <c:strCache>
                <c:ptCount val="1"/>
                <c:pt idx="0">
                  <c:v>合計</c:v>
                </c:pt>
              </c:strCache>
            </c:strRef>
          </c:tx>
          <c:spPr>
            <a:noFill/>
          </c:spPr>
          <c:invertIfNegative val="0"/>
          <c:dLbls>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'2.2.邦人数推移'!$F$82:$F$107</c:f>
              <c:numCache>
                <c:formatCode>#,##0_);[Red]\(#,##0\)</c:formatCode>
                <c:ptCount val="26"/>
                <c:pt idx="0">
                  <c:v>586972</c:v>
                </c:pt>
                <c:pt idx="1">
                  <c:v>620174</c:v>
                </c:pt>
                <c:pt idx="2">
                  <c:v>663074</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1290175.1000000001</c:v>
                </c:pt>
              </c:numCache>
            </c:numRef>
          </c:val>
          <c:extLst>
            <c:ext xmlns:c16="http://schemas.microsoft.com/office/drawing/2014/chart" uri="{C3380CC4-5D6E-409C-BE32-E72D297353CC}">
              <c16:uniqueId val="{00000036-78F9-4160-A0BC-95AAEE734D95}"/>
            </c:ext>
          </c:extLst>
        </c:ser>
        <c:dLbls>
          <c:showLegendKey val="0"/>
          <c:showVal val="1"/>
          <c:showCatName val="0"/>
          <c:showSerName val="0"/>
          <c:showPercent val="0"/>
          <c:showBubbleSize val="0"/>
        </c:dLbls>
        <c:gapWidth val="75"/>
        <c:overlap val="100"/>
        <c:axId val="118433664"/>
        <c:axId val="118435200"/>
      </c:barChart>
      <c:catAx>
        <c:axId val="118433664"/>
        <c:scaling>
          <c:orientation val="maxMin"/>
        </c:scaling>
        <c:delete val="0"/>
        <c:axPos val="l"/>
        <c:numFmt formatCode="General" sourceLinked="0"/>
        <c:majorTickMark val="none"/>
        <c:minorTickMark val="none"/>
        <c:tickLblPos val="nextTo"/>
        <c:crossAx val="118435200"/>
        <c:crosses val="autoZero"/>
        <c:auto val="1"/>
        <c:lblAlgn val="ctr"/>
        <c:lblOffset val="100"/>
        <c:noMultiLvlLbl val="0"/>
      </c:catAx>
      <c:valAx>
        <c:axId val="118435200"/>
        <c:scaling>
          <c:orientation val="minMax"/>
          <c:max val="1400000"/>
        </c:scaling>
        <c:delete val="0"/>
        <c:axPos val="b"/>
        <c:majorGridlines/>
        <c:numFmt formatCode="#,##0_);[Red]\(#,##0\)" sourceLinked="1"/>
        <c:majorTickMark val="none"/>
        <c:minorTickMark val="none"/>
        <c:tickLblPos val="nextTo"/>
        <c:spPr>
          <a:ln w="9525">
            <a:noFill/>
          </a:ln>
        </c:spPr>
        <c:crossAx val="118433664"/>
        <c:crosses val="max"/>
        <c:crossBetween val="between"/>
      </c:valAx>
    </c:plotArea>
    <c:legend>
      <c:legendPos val="b"/>
      <c:layout>
        <c:manualLayout>
          <c:xMode val="edge"/>
          <c:yMode val="edge"/>
          <c:x val="0.11783625199700785"/>
          <c:y val="1.6696680352284641E-2"/>
          <c:w val="0.4479096826423733"/>
          <c:h val="3.0893311085668968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5661861056806259E-2"/>
          <c:w val="0.87366810706486087"/>
          <c:h val="0.87300038443968431"/>
        </c:manualLayout>
      </c:layout>
      <c:barChart>
        <c:barDir val="bar"/>
        <c:grouping val="percentStacked"/>
        <c:varyColors val="0"/>
        <c:ser>
          <c:idx val="0"/>
          <c:order val="0"/>
          <c:tx>
            <c:strRef>
              <c:f>'2.3.1 地域別邦人数推移'!$B$39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288891439395E-2"/>
                  <c:y val="3.5450946321548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63-4049-86AF-4A24FE70250F}"/>
                </c:ext>
              </c:extLst>
            </c:dLbl>
            <c:dLbl>
              <c:idx val="1"/>
              <c:layout>
                <c:manualLayout>
                  <c:x val="-1.3256095281682315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63-4049-86AF-4A24FE70250F}"/>
                </c:ext>
              </c:extLst>
            </c:dLbl>
            <c:dLbl>
              <c:idx val="2"/>
              <c:layout>
                <c:manualLayout>
                  <c:x val="-1.9884063659567488E-2"/>
                  <c:y val="3.587192608838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63-4049-86AF-4A24FE70250F}"/>
                </c:ext>
              </c:extLst>
            </c:dLbl>
            <c:dLbl>
              <c:idx val="3"/>
              <c:layout>
                <c:manualLayout>
                  <c:x val="-1.3255936755770364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63-4049-86AF-4A24FE70250F}"/>
                </c:ext>
              </c:extLst>
            </c:dLbl>
            <c:dLbl>
              <c:idx val="4"/>
              <c:layout>
                <c:manualLayout>
                  <c:x val="-1.3255936755770383E-2"/>
                  <c:y val="3.811456159124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3-4049-86AF-4A24FE70250F}"/>
                </c:ext>
              </c:extLst>
            </c:dLbl>
            <c:dLbl>
              <c:idx val="5"/>
              <c:layout>
                <c:manualLayout>
                  <c:x val="-1.1046719647083274E-2"/>
                  <c:y val="3.85358945290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3-4049-86AF-4A24FE70250F}"/>
                </c:ext>
              </c:extLst>
            </c:dLbl>
            <c:dLbl>
              <c:idx val="6"/>
              <c:layout>
                <c:manualLayout>
                  <c:x val="-8.8373440124842328E-3"/>
                  <c:y val="3.8114738176719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63-4049-86AF-4A24FE70250F}"/>
                </c:ext>
              </c:extLst>
            </c:dLbl>
            <c:dLbl>
              <c:idx val="7"/>
              <c:layout>
                <c:manualLayout>
                  <c:x val="-8.8373440124842328E-3"/>
                  <c:y val="3.9514884389491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63-4049-86AF-4A24FE70250F}"/>
                </c:ext>
              </c:extLst>
            </c:dLbl>
            <c:dLbl>
              <c:idx val="8"/>
              <c:layout>
                <c:manualLayout>
                  <c:x val="-6.6279683778851916E-3"/>
                  <c:y val="3.727260205757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63-4049-86AF-4A24FE70250F}"/>
                </c:ext>
              </c:extLst>
            </c:dLbl>
            <c:dLbl>
              <c:idx val="9"/>
              <c:layout>
                <c:manualLayout>
                  <c:x val="-6.8240649309453203E-3"/>
                  <c:y val="3.811491476219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63-4049-86AF-4A24FE70250F}"/>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地域別邦人数推移'!$C$39:$L$39</c:f>
              <c:numCache>
                <c:formatCode>#,##0</c:formatCode>
                <c:ptCount val="10"/>
                <c:pt idx="0">
                  <c:v>260747</c:v>
                </c:pt>
                <c:pt idx="1">
                  <c:v>277735</c:v>
                </c:pt>
                <c:pt idx="2">
                  <c:v>287157</c:v>
                </c:pt>
                <c:pt idx="3">
                  <c:v>292632</c:v>
                </c:pt>
                <c:pt idx="4">
                  <c:v>302469</c:v>
                </c:pt>
                <c:pt idx="5">
                  <c:v>312767</c:v>
                </c:pt>
                <c:pt idx="6">
                  <c:v>331796</c:v>
                </c:pt>
                <c:pt idx="7">
                  <c:v>362022</c:v>
                </c:pt>
                <c:pt idx="8">
                  <c:v>362878</c:v>
                </c:pt>
                <c:pt idx="9">
                  <c:v>379498</c:v>
                </c:pt>
              </c:numCache>
            </c:numRef>
          </c:val>
          <c:extLst>
            <c:ext xmlns:c16="http://schemas.microsoft.com/office/drawing/2014/chart" uri="{C3380CC4-5D6E-409C-BE32-E72D297353CC}">
              <c16:uniqueId val="{0000000A-EA63-4049-86AF-4A24FE70250F}"/>
            </c:ext>
          </c:extLst>
        </c:ser>
        <c:ser>
          <c:idx val="1"/>
          <c:order val="1"/>
          <c:tx>
            <c:strRef>
              <c:f>'2.3.1 地域別邦人数推移'!$B$40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7.2319521023464961E-4"/>
                  <c:y val="4.4853063228194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63-4049-86AF-4A24FE70250F}"/>
                </c:ext>
              </c:extLst>
            </c:dLbl>
            <c:dLbl>
              <c:idx val="1"/>
              <c:layout>
                <c:manualLayout>
                  <c:x val="-2.0132790815388757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63-4049-86AF-4A24FE70250F}"/>
                </c:ext>
              </c:extLst>
            </c:dLbl>
            <c:dLbl>
              <c:idx val="2"/>
              <c:layout>
                <c:manualLayout>
                  <c:x val="0"/>
                  <c:y val="4.4852710057249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63-4049-86AF-4A24FE70250F}"/>
                </c:ext>
              </c:extLst>
            </c:dLbl>
            <c:dLbl>
              <c:idx val="3"/>
              <c:layout>
                <c:manualLayout>
                  <c:x val="0"/>
                  <c:y val="4.4852710057249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63-4049-86AF-4A24FE70250F}"/>
                </c:ext>
              </c:extLst>
            </c:dLbl>
            <c:dLbl>
              <c:idx val="4"/>
              <c:layout>
                <c:manualLayout>
                  <c:x val="-2.0132790815389125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63-4049-86AF-4A24FE70250F}"/>
                </c:ext>
              </c:extLst>
            </c:dLbl>
            <c:dLbl>
              <c:idx val="5"/>
              <c:layout>
                <c:manualLayout>
                  <c:x val="0"/>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63-4049-86AF-4A24FE70250F}"/>
                </c:ext>
              </c:extLst>
            </c:dLbl>
            <c:dLbl>
              <c:idx val="6"/>
              <c:layout>
                <c:manualLayout>
                  <c:x val="-2.0132790815389125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63-4049-86AF-4A24FE70250F}"/>
                </c:ext>
              </c:extLst>
            </c:dLbl>
            <c:dLbl>
              <c:idx val="7"/>
              <c:layout>
                <c:manualLayout>
                  <c:x val="0"/>
                  <c:y val="4.0367439051524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63-4049-86AF-4A24FE70250F}"/>
                </c:ext>
              </c:extLst>
            </c:dLbl>
            <c:dLbl>
              <c:idx val="8"/>
              <c:layout>
                <c:manualLayout>
                  <c:x val="2.0132790815389125E-3"/>
                  <c:y val="3.5882168045799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63-4049-86AF-4A24FE70250F}"/>
                </c:ext>
              </c:extLst>
            </c:dLbl>
            <c:dLbl>
              <c:idx val="9"/>
              <c:layout>
                <c:manualLayout>
                  <c:x val="0"/>
                  <c:y val="3.8124803548661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A63-4049-86AF-4A24FE70250F}"/>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地域別邦人数推移'!$C$40:$L$40</c:f>
              <c:numCache>
                <c:formatCode>#,##0</c:formatCode>
                <c:ptCount val="10"/>
                <c:pt idx="0">
                  <c:v>72871</c:v>
                </c:pt>
                <c:pt idx="1">
                  <c:v>78099</c:v>
                </c:pt>
                <c:pt idx="2">
                  <c:v>82491</c:v>
                </c:pt>
                <c:pt idx="3">
                  <c:v>86553</c:v>
                </c:pt>
                <c:pt idx="4">
                  <c:v>91189</c:v>
                </c:pt>
                <c:pt idx="5">
                  <c:v>91186</c:v>
                </c:pt>
                <c:pt idx="6">
                  <c:v>95198</c:v>
                </c:pt>
                <c:pt idx="7">
                  <c:v>100320</c:v>
                </c:pt>
                <c:pt idx="8">
                  <c:v>105067</c:v>
                </c:pt>
                <c:pt idx="9">
                  <c:v>108903</c:v>
                </c:pt>
              </c:numCache>
            </c:numRef>
          </c:val>
          <c:extLst>
            <c:ext xmlns:c16="http://schemas.microsoft.com/office/drawing/2014/chart" uri="{C3380CC4-5D6E-409C-BE32-E72D297353CC}">
              <c16:uniqueId val="{00000015-EA63-4049-86AF-4A24FE70250F}"/>
            </c:ext>
          </c:extLst>
        </c:ser>
        <c:ser>
          <c:idx val="2"/>
          <c:order val="2"/>
          <c:tx>
            <c:strRef>
              <c:f>'2.3.1 地域別邦人数推移'!$B$41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2.0132790815388388E-3"/>
                  <c:y val="4.2610074554386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A63-4049-86AF-4A24FE70250F}"/>
                </c:ext>
              </c:extLst>
            </c:dLbl>
            <c:dLbl>
              <c:idx val="1"/>
              <c:layout>
                <c:manualLayout>
                  <c:x val="2.0132790815389125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A63-4049-86AF-4A24FE70250F}"/>
                </c:ext>
              </c:extLst>
            </c:dLbl>
            <c:dLbl>
              <c:idx val="2"/>
              <c:layout>
                <c:manualLayout>
                  <c:x val="-7.3819380221980551E-17"/>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A63-4049-86AF-4A24FE70250F}"/>
                </c:ext>
              </c:extLst>
            </c:dLbl>
            <c:dLbl>
              <c:idx val="3"/>
              <c:layout>
                <c:manualLayout>
                  <c:x val="0"/>
                  <c:y val="4.0367439051524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A63-4049-86AF-4A24FE70250F}"/>
                </c:ext>
              </c:extLst>
            </c:dLbl>
            <c:dLbl>
              <c:idx val="4"/>
              <c:layout>
                <c:manualLayout>
                  <c:x val="-4.0265581630778988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A63-4049-86AF-4A24FE70250F}"/>
                </c:ext>
              </c:extLst>
            </c:dLbl>
            <c:dLbl>
              <c:idx val="5"/>
              <c:layout>
                <c:manualLayout>
                  <c:x val="-4.0265581630778251E-3"/>
                  <c:y val="4.4852710057249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A63-4049-86AF-4A24FE70250F}"/>
                </c:ext>
              </c:extLst>
            </c:dLbl>
            <c:dLbl>
              <c:idx val="6"/>
              <c:layout>
                <c:manualLayout>
                  <c:x val="-4.0265581630778988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A63-4049-86AF-4A24FE70250F}"/>
                </c:ext>
              </c:extLst>
            </c:dLbl>
            <c:dLbl>
              <c:idx val="7"/>
              <c:layout>
                <c:manualLayout>
                  <c:x val="-4.0265581630778251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A63-4049-86AF-4A24FE70250F}"/>
                </c:ext>
              </c:extLst>
            </c:dLbl>
            <c:dLbl>
              <c:idx val="8"/>
              <c:layout>
                <c:manualLayout>
                  <c:x val="-7.3819380221980551E-17"/>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A63-4049-86AF-4A24FE70250F}"/>
                </c:ext>
              </c:extLst>
            </c:dLbl>
            <c:dLbl>
              <c:idx val="9"/>
              <c:layout>
                <c:manualLayout>
                  <c:x val="7.3819380221980551E-17"/>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A63-4049-86AF-4A24FE70250F}"/>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地域別邦人数推移'!$C$41:$L$41</c:f>
              <c:numCache>
                <c:formatCode>#,##0</c:formatCode>
                <c:ptCount val="10"/>
                <c:pt idx="0">
                  <c:v>397585</c:v>
                </c:pt>
                <c:pt idx="1">
                  <c:v>414552</c:v>
                </c:pt>
                <c:pt idx="2">
                  <c:v>422116</c:v>
                </c:pt>
                <c:pt idx="3">
                  <c:v>436532</c:v>
                </c:pt>
                <c:pt idx="4">
                  <c:v>437308</c:v>
                </c:pt>
                <c:pt idx="5">
                  <c:v>442900</c:v>
                </c:pt>
                <c:pt idx="6">
                  <c:v>454835</c:v>
                </c:pt>
                <c:pt idx="7">
                  <c:v>472835</c:v>
                </c:pt>
                <c:pt idx="8">
                  <c:v>474996</c:v>
                </c:pt>
                <c:pt idx="9">
                  <c:v>477507</c:v>
                </c:pt>
              </c:numCache>
            </c:numRef>
          </c:val>
          <c:extLst>
            <c:ext xmlns:c16="http://schemas.microsoft.com/office/drawing/2014/chart" uri="{C3380CC4-5D6E-409C-BE32-E72D297353CC}">
              <c16:uniqueId val="{00000020-EA63-4049-86AF-4A24FE70250F}"/>
            </c:ext>
          </c:extLst>
        </c:ser>
        <c:ser>
          <c:idx val="3"/>
          <c:order val="3"/>
          <c:tx>
            <c:strRef>
              <c:f>'2.3.1 地域別邦人数推移'!$B$42</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地域別邦人数推移'!$C$42:$L$42</c:f>
              <c:numCache>
                <c:formatCode>#,##0</c:formatCode>
                <c:ptCount val="10"/>
                <c:pt idx="0">
                  <c:v>8700</c:v>
                </c:pt>
                <c:pt idx="1">
                  <c:v>8780</c:v>
                </c:pt>
                <c:pt idx="2">
                  <c:v>9021</c:v>
                </c:pt>
                <c:pt idx="3">
                  <c:v>9292</c:v>
                </c:pt>
                <c:pt idx="4">
                  <c:v>9546</c:v>
                </c:pt>
                <c:pt idx="5">
                  <c:v>9784</c:v>
                </c:pt>
                <c:pt idx="6">
                  <c:v>10167</c:v>
                </c:pt>
                <c:pt idx="7">
                  <c:v>11112</c:v>
                </c:pt>
                <c:pt idx="8">
                  <c:v>11352</c:v>
                </c:pt>
                <c:pt idx="9">
                  <c:v>12125</c:v>
                </c:pt>
              </c:numCache>
            </c:numRef>
          </c:val>
          <c:extLst>
            <c:ext xmlns:c16="http://schemas.microsoft.com/office/drawing/2014/chart" uri="{C3380CC4-5D6E-409C-BE32-E72D297353CC}">
              <c16:uniqueId val="{00000021-EA63-4049-86AF-4A24FE70250F}"/>
            </c:ext>
          </c:extLst>
        </c:ser>
        <c:ser>
          <c:idx val="4"/>
          <c:order val="4"/>
          <c:tx>
            <c:strRef>
              <c:f>'2.3.1 地域別邦人数推移'!$B$43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2.0217328319860422E-3"/>
                  <c:y val="3.6866526662639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A63-4049-86AF-4A24FE70250F}"/>
                </c:ext>
              </c:extLst>
            </c:dLbl>
            <c:dLbl>
              <c:idx val="1"/>
              <c:layout>
                <c:manualLayout>
                  <c:x val="0"/>
                  <c:y val="3.7061405832264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A63-4049-86AF-4A24FE70250F}"/>
                </c:ext>
              </c:extLst>
            </c:dLbl>
            <c:dLbl>
              <c:idx val="2"/>
              <c:layout>
                <c:manualLayout>
                  <c:x val="0"/>
                  <c:y val="3.969288254593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A63-4049-86AF-4A24FE70250F}"/>
                </c:ext>
              </c:extLst>
            </c:dLbl>
            <c:dLbl>
              <c:idx val="3"/>
              <c:layout>
                <c:manualLayout>
                  <c:x val="0"/>
                  <c:y val="3.725564985219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A63-4049-86AF-4A24FE70250F}"/>
                </c:ext>
              </c:extLst>
            </c:dLbl>
            <c:dLbl>
              <c:idx val="4"/>
              <c:layout>
                <c:manualLayout>
                  <c:x val="0"/>
                  <c:y val="3.7255473266725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A63-4049-86AF-4A24FE70250F}"/>
                </c:ext>
              </c:extLst>
            </c:dLbl>
            <c:dLbl>
              <c:idx val="5"/>
              <c:layout>
                <c:manualLayout>
                  <c:x val="0"/>
                  <c:y val="3.4818233981757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A63-4049-86AF-4A24FE70250F}"/>
                </c:ext>
              </c:extLst>
            </c:dLbl>
            <c:dLbl>
              <c:idx val="6"/>
              <c:layout>
                <c:manualLayout>
                  <c:x val="0"/>
                  <c:y val="3.481823398175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A63-4049-86AF-4A24FE70250F}"/>
                </c:ext>
              </c:extLst>
            </c:dLbl>
            <c:dLbl>
              <c:idx val="7"/>
              <c:layout>
                <c:manualLayout>
                  <c:x val="0"/>
                  <c:y val="3.481823398175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A63-4049-86AF-4A24FE70250F}"/>
                </c:ext>
              </c:extLst>
            </c:dLbl>
            <c:dLbl>
              <c:idx val="8"/>
              <c:layout>
                <c:manualLayout>
                  <c:x val="0"/>
                  <c:y val="3.6866365392449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A63-4049-86AF-4A24FE70250F}"/>
                </c:ext>
              </c:extLst>
            </c:dLbl>
            <c:dLbl>
              <c:idx val="9"/>
              <c:layout>
                <c:manualLayout>
                  <c:x val="-2.0217328319860422E-3"/>
                  <c:y val="3.8914496803141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A63-4049-86AF-4A24FE70250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地域別邦人数推移'!$C$43:$L$43</c:f>
              <c:numCache>
                <c:formatCode>#,##0</c:formatCode>
                <c:ptCount val="10"/>
                <c:pt idx="0">
                  <c:v>89701</c:v>
                </c:pt>
                <c:pt idx="1">
                  <c:v>88662</c:v>
                </c:pt>
                <c:pt idx="2">
                  <c:v>85974</c:v>
                </c:pt>
                <c:pt idx="3">
                  <c:v>85750</c:v>
                </c:pt>
                <c:pt idx="4">
                  <c:v>85009</c:v>
                </c:pt>
                <c:pt idx="5">
                  <c:v>83831</c:v>
                </c:pt>
                <c:pt idx="6">
                  <c:v>82029</c:v>
                </c:pt>
                <c:pt idx="7">
                  <c:v>81754</c:v>
                </c:pt>
                <c:pt idx="8">
                  <c:v>82756</c:v>
                </c:pt>
                <c:pt idx="9">
                  <c:v>80213</c:v>
                </c:pt>
              </c:numCache>
            </c:numRef>
          </c:val>
          <c:extLst>
            <c:ext xmlns:c16="http://schemas.microsoft.com/office/drawing/2014/chart" uri="{C3380CC4-5D6E-409C-BE32-E72D297353CC}">
              <c16:uniqueId val="{0000002C-EA63-4049-86AF-4A24FE70250F}"/>
            </c:ext>
          </c:extLst>
        </c:ser>
        <c:ser>
          <c:idx val="5"/>
          <c:order val="5"/>
          <c:tx>
            <c:strRef>
              <c:f>'2.3.1 地域別邦人数推移'!$B$44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4.0265581630778251E-3"/>
                  <c:y val="3.8125156719606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A63-4049-86AF-4A24FE70250F}"/>
                </c:ext>
              </c:extLst>
            </c:dLbl>
            <c:dLbl>
              <c:idx val="1"/>
              <c:layout>
                <c:manualLayout>
                  <c:x val="1.0066395407694563E-2"/>
                  <c:y val="4.0367615636996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A63-4049-86AF-4A24FE70250F}"/>
                </c:ext>
              </c:extLst>
            </c:dLbl>
            <c:dLbl>
              <c:idx val="2"/>
              <c:layout>
                <c:manualLayout>
                  <c:x val="1.0066395407694563E-2"/>
                  <c:y val="4.2610251139859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A63-4049-86AF-4A24FE70250F}"/>
                </c:ext>
              </c:extLst>
            </c:dLbl>
            <c:dLbl>
              <c:idx val="3"/>
              <c:layout>
                <c:manualLayout>
                  <c:x val="6.0398372446167376E-3"/>
                  <c:y val="3.8124980134134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A63-4049-86AF-4A24FE70250F}"/>
                </c:ext>
              </c:extLst>
            </c:dLbl>
            <c:dLbl>
              <c:idx val="4"/>
              <c:layout>
                <c:manualLayout>
                  <c:x val="6.0398372446167376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A63-4049-86AF-4A24FE70250F}"/>
                </c:ext>
              </c:extLst>
            </c:dLbl>
            <c:dLbl>
              <c:idx val="5"/>
              <c:layout>
                <c:manualLayout>
                  <c:x val="6.0398372446167376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A63-4049-86AF-4A24FE70250F}"/>
                </c:ext>
              </c:extLst>
            </c:dLbl>
            <c:dLbl>
              <c:idx val="6"/>
              <c:layout>
                <c:manualLayout>
                  <c:x val="8.0531163261556502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A63-4049-86AF-4A24FE70250F}"/>
                </c:ext>
              </c:extLst>
            </c:dLbl>
            <c:dLbl>
              <c:idx val="7"/>
              <c:layout>
                <c:manualLayout>
                  <c:x val="8.0531163261556502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63-4049-86AF-4A24FE70250F}"/>
                </c:ext>
              </c:extLst>
            </c:dLbl>
            <c:dLbl>
              <c:idx val="8"/>
              <c:layout>
                <c:manualLayout>
                  <c:x val="6.0398372446167376E-3"/>
                  <c:y val="3.8124980134134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63-4049-86AF-4A24FE70250F}"/>
                </c:ext>
              </c:extLst>
            </c:dLbl>
            <c:dLbl>
              <c:idx val="9"/>
              <c:layout>
                <c:manualLayout>
                  <c:x val="1.0066395407694563E-2"/>
                  <c:y val="4.0367615636996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A63-4049-86AF-4A24FE70250F}"/>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地域別邦人数推移'!$C$44:$L$44</c:f>
              <c:numCache>
                <c:formatCode>#,##0</c:formatCode>
                <c:ptCount val="10"/>
                <c:pt idx="0">
                  <c:v>162643</c:v>
                </c:pt>
                <c:pt idx="1">
                  <c:v>174138</c:v>
                </c:pt>
                <c:pt idx="2">
                  <c:v>174713</c:v>
                </c:pt>
                <c:pt idx="3">
                  <c:v>180742</c:v>
                </c:pt>
                <c:pt idx="4">
                  <c:v>180622</c:v>
                </c:pt>
                <c:pt idx="5">
                  <c:v>177380</c:v>
                </c:pt>
                <c:pt idx="6">
                  <c:v>182836</c:v>
                </c:pt>
                <c:pt idx="7">
                  <c:v>194878</c:v>
                </c:pt>
                <c:pt idx="8">
                  <c:v>194406</c:v>
                </c:pt>
                <c:pt idx="9">
                  <c:v>204711</c:v>
                </c:pt>
              </c:numCache>
            </c:numRef>
          </c:val>
          <c:extLst>
            <c:ext xmlns:c16="http://schemas.microsoft.com/office/drawing/2014/chart" uri="{C3380CC4-5D6E-409C-BE32-E72D297353CC}">
              <c16:uniqueId val="{00000037-EA63-4049-86AF-4A24FE70250F}"/>
            </c:ext>
          </c:extLst>
        </c:ser>
        <c:ser>
          <c:idx val="6"/>
          <c:order val="6"/>
          <c:tx>
            <c:strRef>
              <c:f>'2.3.1 地域別邦人数推移'!$B$45</c:f>
              <c:strCache>
                <c:ptCount val="1"/>
                <c:pt idx="0">
                  <c:v>東欧・旧ソ連</c:v>
                </c:pt>
              </c:strCache>
            </c:strRef>
          </c:tx>
          <c:spPr>
            <a:solidFill>
              <a:schemeClr val="tx1"/>
            </a:solid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地域別邦人数推移'!$C$45:$L$45</c:f>
              <c:numCache>
                <c:formatCode>#,##0</c:formatCode>
                <c:ptCount val="10"/>
                <c:pt idx="0">
                  <c:v>7132</c:v>
                </c:pt>
                <c:pt idx="1">
                  <c:v>7656</c:v>
                </c:pt>
                <c:pt idx="2">
                  <c:v>8002</c:v>
                </c:pt>
                <c:pt idx="3">
                  <c:v>8051</c:v>
                </c:pt>
                <c:pt idx="4">
                  <c:v>7916</c:v>
                </c:pt>
                <c:pt idx="5">
                  <c:v>7823</c:v>
                </c:pt>
                <c:pt idx="6">
                  <c:v>8112</c:v>
                </c:pt>
                <c:pt idx="7">
                  <c:v>8783</c:v>
                </c:pt>
                <c:pt idx="8">
                  <c:v>8968</c:v>
                </c:pt>
                <c:pt idx="9">
                  <c:v>9061</c:v>
                </c:pt>
              </c:numCache>
            </c:numRef>
          </c:val>
          <c:extLst>
            <c:ext xmlns:c16="http://schemas.microsoft.com/office/drawing/2014/chart" uri="{C3380CC4-5D6E-409C-BE32-E72D297353CC}">
              <c16:uniqueId val="{00000038-EA63-4049-86AF-4A24FE70250F}"/>
            </c:ext>
          </c:extLst>
        </c:ser>
        <c:ser>
          <c:idx val="7"/>
          <c:order val="7"/>
          <c:tx>
            <c:strRef>
              <c:f>'2.3.1 地域別邦人数推移'!$B$46</c:f>
              <c:strCache>
                <c:ptCount val="1"/>
                <c:pt idx="0">
                  <c:v>中東</c:v>
                </c:pt>
              </c:strCache>
            </c:strRef>
          </c:tx>
          <c:spPr>
            <a:no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地域別邦人数推移'!$C$46:$L$46</c:f>
              <c:numCache>
                <c:formatCode>#,##0</c:formatCode>
                <c:ptCount val="10"/>
                <c:pt idx="0">
                  <c:v>7062</c:v>
                </c:pt>
                <c:pt idx="1">
                  <c:v>7685</c:v>
                </c:pt>
                <c:pt idx="2">
                  <c:v>8845</c:v>
                </c:pt>
                <c:pt idx="3">
                  <c:v>9754</c:v>
                </c:pt>
                <c:pt idx="4">
                  <c:v>9832</c:v>
                </c:pt>
                <c:pt idx="5">
                  <c:v>9695</c:v>
                </c:pt>
                <c:pt idx="6">
                  <c:v>9452</c:v>
                </c:pt>
                <c:pt idx="7">
                  <c:v>9606</c:v>
                </c:pt>
                <c:pt idx="8">
                  <c:v>9773</c:v>
                </c:pt>
                <c:pt idx="9">
                  <c:v>10083</c:v>
                </c:pt>
              </c:numCache>
            </c:numRef>
          </c:val>
          <c:extLst>
            <c:ext xmlns:c16="http://schemas.microsoft.com/office/drawing/2014/chart" uri="{C3380CC4-5D6E-409C-BE32-E72D297353CC}">
              <c16:uniqueId val="{00000039-EA63-4049-86AF-4A24FE70250F}"/>
            </c:ext>
          </c:extLst>
        </c:ser>
        <c:ser>
          <c:idx val="8"/>
          <c:order val="8"/>
          <c:tx>
            <c:strRef>
              <c:f>'2.3.1 地域別邦人数推移'!$B$47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地域別邦人数推移'!$C$47:$L$47</c:f>
              <c:numCache>
                <c:formatCode>#,##0</c:formatCode>
                <c:ptCount val="10"/>
                <c:pt idx="0">
                  <c:v>6069</c:v>
                </c:pt>
                <c:pt idx="1">
                  <c:v>6351</c:v>
                </c:pt>
                <c:pt idx="2">
                  <c:v>7317</c:v>
                </c:pt>
                <c:pt idx="3">
                  <c:v>7658</c:v>
                </c:pt>
                <c:pt idx="4">
                  <c:v>7888</c:v>
                </c:pt>
                <c:pt idx="5">
                  <c:v>7963</c:v>
                </c:pt>
                <c:pt idx="6">
                  <c:v>8102</c:v>
                </c:pt>
                <c:pt idx="7">
                  <c:v>8236</c:v>
                </c:pt>
                <c:pt idx="8">
                  <c:v>8037</c:v>
                </c:pt>
                <c:pt idx="9">
                  <c:v>8050.1</c:v>
                </c:pt>
              </c:numCache>
            </c:numRef>
          </c:val>
          <c:extLst>
            <c:ext xmlns:c16="http://schemas.microsoft.com/office/drawing/2014/chart" uri="{C3380CC4-5D6E-409C-BE32-E72D297353CC}">
              <c16:uniqueId val="{0000003A-EA63-4049-86AF-4A24FE70250F}"/>
            </c:ext>
          </c:extLst>
        </c:ser>
        <c:dLbls>
          <c:showLegendKey val="0"/>
          <c:showVal val="1"/>
          <c:showCatName val="0"/>
          <c:showSerName val="0"/>
          <c:showPercent val="0"/>
          <c:showBubbleSize val="0"/>
        </c:dLbls>
        <c:gapWidth val="95"/>
        <c:overlap val="100"/>
        <c:axId val="123064704"/>
        <c:axId val="123066240"/>
      </c:barChart>
      <c:catAx>
        <c:axId val="123064704"/>
        <c:scaling>
          <c:orientation val="maxMin"/>
        </c:scaling>
        <c:delete val="0"/>
        <c:axPos val="l"/>
        <c:numFmt formatCode="General" sourceLinked="0"/>
        <c:majorTickMark val="none"/>
        <c:minorTickMark val="none"/>
        <c:tickLblPos val="nextTo"/>
        <c:txPr>
          <a:bodyPr/>
          <a:lstStyle/>
          <a:p>
            <a:pPr>
              <a:defRPr sz="900"/>
            </a:pPr>
            <a:endParaRPr lang="ja-JP"/>
          </a:p>
        </c:txPr>
        <c:crossAx val="123066240"/>
        <c:crosses val="autoZero"/>
        <c:auto val="1"/>
        <c:lblAlgn val="ctr"/>
        <c:lblOffset val="100"/>
        <c:noMultiLvlLbl val="0"/>
      </c:catAx>
      <c:valAx>
        <c:axId val="123066240"/>
        <c:scaling>
          <c:orientation val="minMax"/>
        </c:scaling>
        <c:delete val="1"/>
        <c:axPos val="t"/>
        <c:numFmt formatCode="0%" sourceLinked="1"/>
        <c:majorTickMark val="none"/>
        <c:minorTickMark val="none"/>
        <c:tickLblPos val="nextTo"/>
        <c:crossAx val="123064704"/>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'2.3.2 地域別永住者数推移'!$B$39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7D-4E87-9331-F2D500B496F4}"/>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7D-4E87-9331-F2D500B496F4}"/>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7D-4E87-9331-F2D500B496F4}"/>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7D-4E87-9331-F2D500B496F4}"/>
                </c:ext>
              </c:extLst>
            </c:dLbl>
            <c:dLbl>
              <c:idx val="4"/>
              <c:layout>
                <c:manualLayout>
                  <c:x val="4.8571275533990863E-3"/>
                  <c:y val="4.014517291734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7D-4E87-9331-F2D500B496F4}"/>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7D-4E87-9331-F2D500B496F4}"/>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7D-4E87-9331-F2D500B496F4}"/>
                </c:ext>
              </c:extLst>
            </c:dLbl>
            <c:dLbl>
              <c:idx val="7"/>
              <c:layout>
                <c:manualLayout>
                  <c:x val="1.2256125447957106E-3"/>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7D-4E87-9331-F2D500B496F4}"/>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7D-4E87-9331-F2D500B496F4}"/>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7D-4E87-9331-F2D500B496F4}"/>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地域別永住者数推移'!$C$39:$L$39</c:f>
              <c:numCache>
                <c:formatCode>#,##0</c:formatCode>
                <c:ptCount val="10"/>
                <c:pt idx="0">
                  <c:v>8371</c:v>
                </c:pt>
                <c:pt idx="1">
                  <c:v>10671</c:v>
                </c:pt>
                <c:pt idx="2">
                  <c:v>13435</c:v>
                </c:pt>
                <c:pt idx="3">
                  <c:v>17944</c:v>
                </c:pt>
                <c:pt idx="4">
                  <c:v>19475</c:v>
                </c:pt>
                <c:pt idx="5">
                  <c:v>20950</c:v>
                </c:pt>
                <c:pt idx="6">
                  <c:v>22750</c:v>
                </c:pt>
                <c:pt idx="7">
                  <c:v>23705</c:v>
                </c:pt>
                <c:pt idx="8">
                  <c:v>23018</c:v>
                </c:pt>
                <c:pt idx="9">
                  <c:v>25538</c:v>
                </c:pt>
              </c:numCache>
            </c:numRef>
          </c:val>
          <c:extLst>
            <c:ext xmlns:c16="http://schemas.microsoft.com/office/drawing/2014/chart" uri="{C3380CC4-5D6E-409C-BE32-E72D297353CC}">
              <c16:uniqueId val="{0000000A-B07D-4E87-9331-F2D500B496F4}"/>
            </c:ext>
          </c:extLst>
        </c:ser>
        <c:ser>
          <c:idx val="1"/>
          <c:order val="1"/>
          <c:tx>
            <c:strRef>
              <c:f>'2.3.2 地域別永住者数推移'!$B$40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7D-4E87-9331-F2D500B496F4}"/>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7D-4E87-9331-F2D500B496F4}"/>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7D-4E87-9331-F2D500B496F4}"/>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7D-4E87-9331-F2D500B496F4}"/>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7D-4E87-9331-F2D500B496F4}"/>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7D-4E87-9331-F2D500B496F4}"/>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7D-4E87-9331-F2D500B496F4}"/>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7D-4E87-9331-F2D500B496F4}"/>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7D-4E87-9331-F2D500B496F4}"/>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07D-4E87-9331-F2D500B496F4}"/>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地域別永住者数推移'!$C$40:$L$40</c:f>
              <c:numCache>
                <c:formatCode>#,##0</c:formatCode>
                <c:ptCount val="10"/>
                <c:pt idx="0">
                  <c:v>33219</c:v>
                </c:pt>
                <c:pt idx="1">
                  <c:v>36311</c:v>
                </c:pt>
                <c:pt idx="2">
                  <c:v>39553</c:v>
                </c:pt>
                <c:pt idx="3">
                  <c:v>43236</c:v>
                </c:pt>
                <c:pt idx="4">
                  <c:v>46724</c:v>
                </c:pt>
                <c:pt idx="5">
                  <c:v>49840</c:v>
                </c:pt>
                <c:pt idx="6">
                  <c:v>52908</c:v>
                </c:pt>
                <c:pt idx="7">
                  <c:v>55669</c:v>
                </c:pt>
                <c:pt idx="8">
                  <c:v>57613</c:v>
                </c:pt>
                <c:pt idx="9">
                  <c:v>60725</c:v>
                </c:pt>
              </c:numCache>
            </c:numRef>
          </c:val>
          <c:extLst>
            <c:ext xmlns:c16="http://schemas.microsoft.com/office/drawing/2014/chart" uri="{C3380CC4-5D6E-409C-BE32-E72D297353CC}">
              <c16:uniqueId val="{00000015-B07D-4E87-9331-F2D500B496F4}"/>
            </c:ext>
          </c:extLst>
        </c:ser>
        <c:ser>
          <c:idx val="2"/>
          <c:order val="2"/>
          <c:tx>
            <c:strRef>
              <c:f>'2.3.2 地域別永住者数推移'!$B$41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07D-4E87-9331-F2D500B496F4}"/>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07D-4E87-9331-F2D500B496F4}"/>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07D-4E87-9331-F2D500B496F4}"/>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07D-4E87-9331-F2D500B496F4}"/>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07D-4E87-9331-F2D500B496F4}"/>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07D-4E87-9331-F2D500B496F4}"/>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07D-4E87-9331-F2D500B496F4}"/>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07D-4E87-9331-F2D500B496F4}"/>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07D-4E87-9331-F2D500B496F4}"/>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07D-4E87-9331-F2D500B496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地域別永住者数推移'!$C$41:$L$41</c:f>
              <c:numCache>
                <c:formatCode>#,##0</c:formatCode>
                <c:ptCount val="10"/>
                <c:pt idx="0">
                  <c:v>141290</c:v>
                </c:pt>
                <c:pt idx="1">
                  <c:v>150796</c:v>
                </c:pt>
                <c:pt idx="2">
                  <c:v>156739</c:v>
                </c:pt>
                <c:pt idx="3">
                  <c:v>167052</c:v>
                </c:pt>
                <c:pt idx="4">
                  <c:v>174087</c:v>
                </c:pt>
                <c:pt idx="5">
                  <c:v>181130</c:v>
                </c:pt>
                <c:pt idx="6">
                  <c:v>191256</c:v>
                </c:pt>
                <c:pt idx="7">
                  <c:v>197949</c:v>
                </c:pt>
                <c:pt idx="8">
                  <c:v>202641</c:v>
                </c:pt>
                <c:pt idx="9">
                  <c:v>213675</c:v>
                </c:pt>
              </c:numCache>
            </c:numRef>
          </c:val>
          <c:extLst>
            <c:ext xmlns:c16="http://schemas.microsoft.com/office/drawing/2014/chart" uri="{C3380CC4-5D6E-409C-BE32-E72D297353CC}">
              <c16:uniqueId val="{00000020-B07D-4E87-9331-F2D500B496F4}"/>
            </c:ext>
          </c:extLst>
        </c:ser>
        <c:ser>
          <c:idx val="3"/>
          <c:order val="3"/>
          <c:tx>
            <c:strRef>
              <c:f>'2.3.2 地域別永住者数推移'!$B$42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0"/>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07D-4E87-9331-F2D500B496F4}"/>
                </c:ext>
              </c:extLst>
            </c:dLbl>
            <c:dLbl>
              <c:idx val="1"/>
              <c:layout>
                <c:manualLayout>
                  <c:x val="-4.4186684916580178E-3"/>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07D-4E87-9331-F2D500B496F4}"/>
                </c:ext>
              </c:extLst>
            </c:dLbl>
            <c:dLbl>
              <c:idx val="2"/>
              <c:layout>
                <c:manualLayout>
                  <c:x val="-2.2093987715983707E-3"/>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07D-4E87-9331-F2D500B496F4}"/>
                </c:ext>
              </c:extLst>
            </c:dLbl>
            <c:dLbl>
              <c:idx val="3"/>
              <c:layout>
                <c:manualLayout>
                  <c:x val="-2.2093987715982965E-3"/>
                  <c:y val="3.976645794609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07D-4E87-9331-F2D500B496F4}"/>
                </c:ext>
              </c:extLst>
            </c:dLbl>
            <c:dLbl>
              <c:idx val="4"/>
              <c:layout>
                <c:manualLayout>
                  <c:x val="0"/>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07D-4E87-9331-F2D500B496F4}"/>
                </c:ext>
              </c:extLst>
            </c:dLbl>
            <c:dLbl>
              <c:idx val="5"/>
              <c:layout>
                <c:manualLayout>
                  <c:x val="-4.4186390724771435E-3"/>
                  <c:y val="3.39232289661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07D-4E87-9331-F2D500B496F4}"/>
                </c:ext>
              </c:extLst>
            </c:dLbl>
            <c:dLbl>
              <c:idx val="6"/>
              <c:layout>
                <c:manualLayout>
                  <c:x val="-1.5847071952362434E-7"/>
                  <c:y val="3.3544513994869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07D-4E87-9331-F2D500B496F4}"/>
                </c:ext>
              </c:extLst>
            </c:dLbl>
            <c:dLbl>
              <c:idx val="7"/>
              <c:layout>
                <c:manualLayout>
                  <c:x val="-4.4186390724772172E-3"/>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07D-4E87-9331-F2D500B496F4}"/>
                </c:ext>
              </c:extLst>
            </c:dLbl>
            <c:dLbl>
              <c:idx val="8"/>
              <c:layout>
                <c:manualLayout>
                  <c:x val="-3.9348279657715923E-4"/>
                  <c:y val="3.4987303693198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07D-4E87-9331-F2D500B496F4}"/>
                </c:ext>
              </c:extLst>
            </c:dLbl>
            <c:dLbl>
              <c:idx val="9"/>
              <c:layout>
                <c:manualLayout>
                  <c:x val="-4.4186390724772172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07D-4E87-9331-F2D500B496F4}"/>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地域別永住者数推移'!$C$42:$L$42</c:f>
              <c:numCache>
                <c:formatCode>#,##0</c:formatCode>
                <c:ptCount val="10"/>
                <c:pt idx="0">
                  <c:v>3150</c:v>
                </c:pt>
                <c:pt idx="1">
                  <c:v>3174</c:v>
                </c:pt>
                <c:pt idx="2">
                  <c:v>3202</c:v>
                </c:pt>
                <c:pt idx="3">
                  <c:v>3202</c:v>
                </c:pt>
                <c:pt idx="4">
                  <c:v>3260</c:v>
                </c:pt>
                <c:pt idx="5">
                  <c:v>3147</c:v>
                </c:pt>
                <c:pt idx="6">
                  <c:v>3194</c:v>
                </c:pt>
                <c:pt idx="7">
                  <c:v>3288</c:v>
                </c:pt>
                <c:pt idx="8">
                  <c:v>3347</c:v>
                </c:pt>
                <c:pt idx="9">
                  <c:v>3414</c:v>
                </c:pt>
              </c:numCache>
            </c:numRef>
          </c:val>
          <c:extLst>
            <c:ext xmlns:c16="http://schemas.microsoft.com/office/drawing/2014/chart" uri="{C3380CC4-5D6E-409C-BE32-E72D297353CC}">
              <c16:uniqueId val="{0000002B-B07D-4E87-9331-F2D500B496F4}"/>
            </c:ext>
          </c:extLst>
        </c:ser>
        <c:ser>
          <c:idx val="4"/>
          <c:order val="4"/>
          <c:tx>
            <c:strRef>
              <c:f>'2.3.2 地域別永住者数推移'!$B$43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07D-4E87-9331-F2D500B496F4}"/>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07D-4E87-9331-F2D500B496F4}"/>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07D-4E87-9331-F2D500B496F4}"/>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07D-4E87-9331-F2D500B496F4}"/>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7D-4E87-9331-F2D500B496F4}"/>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07D-4E87-9331-F2D500B496F4}"/>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07D-4E87-9331-F2D500B496F4}"/>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07D-4E87-9331-F2D500B496F4}"/>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07D-4E87-9331-F2D500B496F4}"/>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07D-4E87-9331-F2D500B496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地域別永住者数推移'!$C$43:$L$43</c:f>
              <c:numCache>
                <c:formatCode>#,##0</c:formatCode>
                <c:ptCount val="10"/>
                <c:pt idx="0">
                  <c:v>84354</c:v>
                </c:pt>
                <c:pt idx="1">
                  <c:v>83400</c:v>
                </c:pt>
                <c:pt idx="2">
                  <c:v>80828</c:v>
                </c:pt>
                <c:pt idx="3">
                  <c:v>80137</c:v>
                </c:pt>
                <c:pt idx="4">
                  <c:v>79107</c:v>
                </c:pt>
                <c:pt idx="5">
                  <c:v>77946</c:v>
                </c:pt>
                <c:pt idx="6">
                  <c:v>76168</c:v>
                </c:pt>
                <c:pt idx="7">
                  <c:v>74751</c:v>
                </c:pt>
                <c:pt idx="8">
                  <c:v>74733</c:v>
                </c:pt>
                <c:pt idx="9">
                  <c:v>72432</c:v>
                </c:pt>
              </c:numCache>
            </c:numRef>
          </c:val>
          <c:extLst>
            <c:ext xmlns:c16="http://schemas.microsoft.com/office/drawing/2014/chart" uri="{C3380CC4-5D6E-409C-BE32-E72D297353CC}">
              <c16:uniqueId val="{00000036-B07D-4E87-9331-F2D500B496F4}"/>
            </c:ext>
          </c:extLst>
        </c:ser>
        <c:ser>
          <c:idx val="5"/>
          <c:order val="5"/>
          <c:tx>
            <c:strRef>
              <c:f>'2.3.2 地域別永住者数推移'!$B$44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07D-4E87-9331-F2D500B496F4}"/>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07D-4E87-9331-F2D500B496F4}"/>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07D-4E87-9331-F2D500B496F4}"/>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07D-4E87-9331-F2D500B496F4}"/>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07D-4E87-9331-F2D500B496F4}"/>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07D-4E87-9331-F2D500B496F4}"/>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07D-4E87-9331-F2D500B496F4}"/>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07D-4E87-9331-F2D500B496F4}"/>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07D-4E87-9331-F2D500B496F4}"/>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07D-4E87-9331-F2D500B496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地域別永住者数推移'!$C$44:$L$44</c:f>
              <c:numCache>
                <c:formatCode>#,##0</c:formatCode>
                <c:ptCount val="10"/>
                <c:pt idx="0">
                  <c:v>37671</c:v>
                </c:pt>
                <c:pt idx="1">
                  <c:v>41226</c:v>
                </c:pt>
                <c:pt idx="2">
                  <c:v>43141</c:v>
                </c:pt>
                <c:pt idx="3">
                  <c:v>46772</c:v>
                </c:pt>
                <c:pt idx="4">
                  <c:v>47833</c:v>
                </c:pt>
                <c:pt idx="5">
                  <c:v>48304</c:v>
                </c:pt>
                <c:pt idx="6">
                  <c:v>50204</c:v>
                </c:pt>
                <c:pt idx="7">
                  <c:v>52911</c:v>
                </c:pt>
                <c:pt idx="8">
                  <c:v>53798</c:v>
                </c:pt>
                <c:pt idx="9">
                  <c:v>56965</c:v>
                </c:pt>
              </c:numCache>
            </c:numRef>
          </c:val>
          <c:extLst>
            <c:ext xmlns:c16="http://schemas.microsoft.com/office/drawing/2014/chart" uri="{C3380CC4-5D6E-409C-BE32-E72D297353CC}">
              <c16:uniqueId val="{00000041-B07D-4E87-9331-F2D500B496F4}"/>
            </c:ext>
          </c:extLst>
        </c:ser>
        <c:ser>
          <c:idx val="6"/>
          <c:order val="6"/>
          <c:tx>
            <c:strRef>
              <c:f>'2.3.2 地域別永住者数推移'!$B$45</c:f>
              <c:strCache>
                <c:ptCount val="1"/>
                <c:pt idx="0">
                  <c:v>東欧・旧ソ連</c:v>
                </c:pt>
              </c:strCache>
            </c:strRef>
          </c:tx>
          <c:spPr>
            <a:solidFill>
              <a:schemeClr val="tx1"/>
            </a:solidFill>
            <a:ln>
              <a:solidFill>
                <a:schemeClr val="tx1"/>
              </a:solidFill>
            </a:ln>
          </c:spPr>
          <c:invertIfNegative val="0"/>
          <c:dLbls>
            <c:delete val="1"/>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地域別永住者数推移'!$C$45:$L$45</c:f>
              <c:numCache>
                <c:formatCode>#,##0</c:formatCode>
                <c:ptCount val="10"/>
                <c:pt idx="0">
                  <c:v>676</c:v>
                </c:pt>
                <c:pt idx="1">
                  <c:v>794</c:v>
                </c:pt>
                <c:pt idx="2">
                  <c:v>873</c:v>
                </c:pt>
                <c:pt idx="3">
                  <c:v>895</c:v>
                </c:pt>
                <c:pt idx="4">
                  <c:v>931</c:v>
                </c:pt>
                <c:pt idx="5">
                  <c:v>968</c:v>
                </c:pt>
                <c:pt idx="6">
                  <c:v>1028</c:v>
                </c:pt>
                <c:pt idx="7">
                  <c:v>1119</c:v>
                </c:pt>
                <c:pt idx="8">
                  <c:v>1163</c:v>
                </c:pt>
                <c:pt idx="9">
                  <c:v>1192</c:v>
                </c:pt>
              </c:numCache>
            </c:numRef>
          </c:val>
          <c:extLst>
            <c:ext xmlns:c16="http://schemas.microsoft.com/office/drawing/2014/chart" uri="{C3380CC4-5D6E-409C-BE32-E72D297353CC}">
              <c16:uniqueId val="{00000042-B07D-4E87-9331-F2D500B496F4}"/>
            </c:ext>
          </c:extLst>
        </c:ser>
        <c:ser>
          <c:idx val="7"/>
          <c:order val="7"/>
          <c:tx>
            <c:strRef>
              <c:f>'2.3.2 地域別永住者数推移'!$B$46</c:f>
              <c:strCache>
                <c:ptCount val="1"/>
                <c:pt idx="0">
                  <c:v>中東</c:v>
                </c:pt>
              </c:strCache>
            </c:strRef>
          </c:tx>
          <c:spPr>
            <a:noFill/>
            <a:ln>
              <a:solidFill>
                <a:schemeClr val="tx1"/>
              </a:solidFill>
            </a:ln>
          </c:spPr>
          <c:invertIfNegative val="0"/>
          <c:dLbls>
            <c:delete val="1"/>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地域別永住者数推移'!$C$46:$L$46</c:f>
              <c:numCache>
                <c:formatCode>#,##0</c:formatCode>
                <c:ptCount val="10"/>
                <c:pt idx="0">
                  <c:v>1330</c:v>
                </c:pt>
                <c:pt idx="1">
                  <c:v>1393</c:v>
                </c:pt>
                <c:pt idx="2">
                  <c:v>1382</c:v>
                </c:pt>
                <c:pt idx="3">
                  <c:v>1433</c:v>
                </c:pt>
                <c:pt idx="4">
                  <c:v>1520</c:v>
                </c:pt>
                <c:pt idx="5">
                  <c:v>1644</c:v>
                </c:pt>
                <c:pt idx="6">
                  <c:v>1746</c:v>
                </c:pt>
                <c:pt idx="7">
                  <c:v>1804</c:v>
                </c:pt>
                <c:pt idx="8">
                  <c:v>1767</c:v>
                </c:pt>
                <c:pt idx="9">
                  <c:v>1834</c:v>
                </c:pt>
              </c:numCache>
            </c:numRef>
          </c:val>
          <c:extLst>
            <c:ext xmlns:c16="http://schemas.microsoft.com/office/drawing/2014/chart" uri="{C3380CC4-5D6E-409C-BE32-E72D297353CC}">
              <c16:uniqueId val="{00000043-B07D-4E87-9331-F2D500B496F4}"/>
            </c:ext>
          </c:extLst>
        </c:ser>
        <c:ser>
          <c:idx val="8"/>
          <c:order val="8"/>
          <c:tx>
            <c:strRef>
              <c:f>'2.3.2 地域別永住者数推移'!$B$47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地域別永住者数推移'!$C$47:$L$47</c:f>
              <c:numCache>
                <c:formatCode>#,##0</c:formatCode>
                <c:ptCount val="10"/>
                <c:pt idx="0">
                  <c:v>517</c:v>
                </c:pt>
                <c:pt idx="1">
                  <c:v>552</c:v>
                </c:pt>
                <c:pt idx="2">
                  <c:v>621</c:v>
                </c:pt>
                <c:pt idx="3">
                  <c:v>598</c:v>
                </c:pt>
                <c:pt idx="4">
                  <c:v>622</c:v>
                </c:pt>
                <c:pt idx="5">
                  <c:v>640</c:v>
                </c:pt>
                <c:pt idx="6">
                  <c:v>653</c:v>
                </c:pt>
                <c:pt idx="7">
                  <c:v>663</c:v>
                </c:pt>
                <c:pt idx="8">
                  <c:v>667</c:v>
                </c:pt>
                <c:pt idx="9">
                  <c:v>713</c:v>
                </c:pt>
              </c:numCache>
            </c:numRef>
          </c:val>
          <c:extLst>
            <c:ext xmlns:c16="http://schemas.microsoft.com/office/drawing/2014/chart" uri="{C3380CC4-5D6E-409C-BE32-E72D297353CC}">
              <c16:uniqueId val="{00000044-B07D-4E87-9331-F2D500B496F4}"/>
            </c:ext>
          </c:extLst>
        </c:ser>
        <c:dLbls>
          <c:showLegendKey val="0"/>
          <c:showVal val="1"/>
          <c:showCatName val="0"/>
          <c:showSerName val="0"/>
          <c:showPercent val="0"/>
          <c:showBubbleSize val="0"/>
        </c:dLbls>
        <c:gapWidth val="95"/>
        <c:overlap val="100"/>
        <c:axId val="124479360"/>
        <c:axId val="124480896"/>
      </c:barChart>
      <c:catAx>
        <c:axId val="124479360"/>
        <c:scaling>
          <c:orientation val="maxMin"/>
        </c:scaling>
        <c:delete val="0"/>
        <c:axPos val="l"/>
        <c:numFmt formatCode="General" sourceLinked="0"/>
        <c:majorTickMark val="none"/>
        <c:minorTickMark val="none"/>
        <c:tickLblPos val="nextTo"/>
        <c:txPr>
          <a:bodyPr/>
          <a:lstStyle/>
          <a:p>
            <a:pPr>
              <a:defRPr sz="900"/>
            </a:pPr>
            <a:endParaRPr lang="ja-JP"/>
          </a:p>
        </c:txPr>
        <c:crossAx val="124480896"/>
        <c:crosses val="autoZero"/>
        <c:auto val="1"/>
        <c:lblAlgn val="ctr"/>
        <c:lblOffset val="100"/>
        <c:noMultiLvlLbl val="0"/>
      </c:catAx>
      <c:valAx>
        <c:axId val="124480896"/>
        <c:scaling>
          <c:orientation val="minMax"/>
        </c:scaling>
        <c:delete val="1"/>
        <c:axPos val="t"/>
        <c:numFmt formatCode="0%" sourceLinked="1"/>
        <c:majorTickMark val="none"/>
        <c:minorTickMark val="none"/>
        <c:tickLblPos val="nextTo"/>
        <c:crossAx val="124479360"/>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7.7195509665514243E-3"/>
          <c:w val="0.87366810706486087"/>
          <c:h val="0.89094261649317685"/>
        </c:manualLayout>
      </c:layout>
      <c:barChart>
        <c:barDir val="bar"/>
        <c:grouping val="percentStacked"/>
        <c:varyColors val="0"/>
        <c:ser>
          <c:idx val="0"/>
          <c:order val="0"/>
          <c:tx>
            <c:strRef>
              <c:f>'2.3.3 地域別長期滞在者数推移'!$B$39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083234086082E-2"/>
                  <c:y val="3.5344541355685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39-43B1-9D5C-4900A2C7A3F0}"/>
                </c:ext>
              </c:extLst>
            </c:dLbl>
            <c:dLbl>
              <c:idx val="1"/>
              <c:layout>
                <c:manualLayout>
                  <c:x val="-1.3256084693538837E-2"/>
                  <c:y val="3.7533750085765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39-43B1-9D5C-4900A2C7A3F0}"/>
                </c:ext>
              </c:extLst>
            </c:dLbl>
            <c:dLbl>
              <c:idx val="2"/>
              <c:layout>
                <c:manualLayout>
                  <c:x val="-1.7859243960744963E-2"/>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39-43B1-9D5C-4900A2C7A3F0}"/>
                </c:ext>
              </c:extLst>
            </c:dLbl>
            <c:dLbl>
              <c:idx val="3"/>
              <c:layout>
                <c:manualLayout>
                  <c:x val="-9.2064779677479124E-3"/>
                  <c:y val="3.9723131208059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39-43B1-9D5C-4900A2C7A3F0}"/>
                </c:ext>
              </c:extLst>
            </c:dLbl>
            <c:dLbl>
              <c:idx val="4"/>
              <c:layout>
                <c:manualLayout>
                  <c:x val="-1.3256084693538837E-2"/>
                  <c:y val="3.5712253948902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39-43B1-9D5C-4900A2C7A3F0}"/>
                </c:ext>
              </c:extLst>
            </c:dLbl>
            <c:dLbl>
              <c:idx val="5"/>
              <c:layout>
                <c:manualLayout>
                  <c:x val="-9.0218541650524033E-3"/>
                  <c:y val="3.826952005662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39-43B1-9D5C-4900A2C7A3F0}"/>
                </c:ext>
              </c:extLst>
            </c:dLbl>
            <c:dLbl>
              <c:idx val="6"/>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39-43B1-9D5C-4900A2C7A3F0}"/>
                </c:ext>
              </c:extLst>
            </c:dLbl>
            <c:dLbl>
              <c:idx val="7"/>
              <c:layout>
                <c:manualLayout>
                  <c:x val="-8.837389795692558E-3"/>
                  <c:y val="3.7166037492548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39-43B1-9D5C-4900A2C7A3F0}"/>
                </c:ext>
              </c:extLst>
            </c:dLbl>
            <c:dLbl>
              <c:idx val="8"/>
              <c:layout>
                <c:manualLayout>
                  <c:x val="-6.6279626301015875E-3"/>
                  <c:y val="3.9355246222627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39-43B1-9D5C-4900A2C7A3F0}"/>
                </c:ext>
              </c:extLst>
            </c:dLbl>
            <c:dLbl>
              <c:idx val="9"/>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39-43B1-9D5C-4900A2C7A3F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地域別長期滞在者数推移'!$C$39:$L$39</c:f>
              <c:numCache>
                <c:formatCode>#,##0</c:formatCode>
                <c:ptCount val="10"/>
                <c:pt idx="0">
                  <c:v>252376</c:v>
                </c:pt>
                <c:pt idx="1">
                  <c:v>267064</c:v>
                </c:pt>
                <c:pt idx="2">
                  <c:v>273722</c:v>
                </c:pt>
                <c:pt idx="3">
                  <c:v>274688</c:v>
                </c:pt>
                <c:pt idx="4">
                  <c:v>282994</c:v>
                </c:pt>
                <c:pt idx="5">
                  <c:v>291817</c:v>
                </c:pt>
                <c:pt idx="6">
                  <c:v>309046</c:v>
                </c:pt>
                <c:pt idx="7">
                  <c:v>338317</c:v>
                </c:pt>
                <c:pt idx="8">
                  <c:v>339860</c:v>
                </c:pt>
                <c:pt idx="9">
                  <c:v>353960</c:v>
                </c:pt>
              </c:numCache>
            </c:numRef>
          </c:val>
          <c:extLst>
            <c:ext xmlns:c16="http://schemas.microsoft.com/office/drawing/2014/chart" uri="{C3380CC4-5D6E-409C-BE32-E72D297353CC}">
              <c16:uniqueId val="{0000000A-4A39-43B1-9D5C-4900A2C7A3F0}"/>
            </c:ext>
          </c:extLst>
        </c:ser>
        <c:ser>
          <c:idx val="1"/>
          <c:order val="1"/>
          <c:tx>
            <c:strRef>
              <c:f>'2.3.3 地域別長期滞在者数推移'!$B$40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7366732066220955E-3"/>
                  <c:y val="3.7219823863426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39-43B1-9D5C-4900A2C7A3F0}"/>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39-43B1-9D5C-4900A2C7A3F0}"/>
                </c:ext>
              </c:extLst>
            </c:dLbl>
            <c:dLbl>
              <c:idx val="2"/>
              <c:layout>
                <c:manualLayout>
                  <c:x val="0"/>
                  <c:y val="3.9408860201292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39-43B1-9D5C-4900A2C7A3F0}"/>
                </c:ext>
              </c:extLst>
            </c:dLbl>
            <c:dLbl>
              <c:idx val="3"/>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39-43B1-9D5C-4900A2C7A3F0}"/>
                </c:ext>
              </c:extLst>
            </c:dLbl>
            <c:dLbl>
              <c:idx val="4"/>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39-43B1-9D5C-4900A2C7A3F0}"/>
                </c:ext>
              </c:extLst>
            </c:dLbl>
            <c:dLbl>
              <c:idx val="5"/>
              <c:layout>
                <c:manualLayout>
                  <c:x val="0"/>
                  <c:y val="3.7219479078998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39-43B1-9D5C-4900A2C7A3F0}"/>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39-43B1-9D5C-4900A2C7A3F0}"/>
                </c:ext>
              </c:extLst>
            </c:dLbl>
            <c:dLbl>
              <c:idx val="7"/>
              <c:layout>
                <c:manualLayout>
                  <c:x val="0"/>
                  <c:y val="3.2840716834410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39-43B1-9D5C-4900A2C7A3F0}"/>
                </c:ext>
              </c:extLst>
            </c:dLbl>
            <c:dLbl>
              <c:idx val="8"/>
              <c:layout>
                <c:manualLayout>
                  <c:x val="0"/>
                  <c:y val="3.721947907899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39-43B1-9D5C-4900A2C7A3F0}"/>
                </c:ext>
              </c:extLst>
            </c:dLbl>
            <c:dLbl>
              <c:idx val="9"/>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A39-43B1-9D5C-4900A2C7A3F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地域別長期滞在者数推移'!$C$40:$L$40</c:f>
              <c:numCache>
                <c:formatCode>#,##0</c:formatCode>
                <c:ptCount val="10"/>
                <c:pt idx="0">
                  <c:v>39652</c:v>
                </c:pt>
                <c:pt idx="1">
                  <c:v>41788</c:v>
                </c:pt>
                <c:pt idx="2">
                  <c:v>42938</c:v>
                </c:pt>
                <c:pt idx="3">
                  <c:v>43317</c:v>
                </c:pt>
                <c:pt idx="4">
                  <c:v>44465</c:v>
                </c:pt>
                <c:pt idx="5">
                  <c:v>41346</c:v>
                </c:pt>
                <c:pt idx="6">
                  <c:v>42290</c:v>
                </c:pt>
                <c:pt idx="7">
                  <c:v>44651</c:v>
                </c:pt>
                <c:pt idx="8">
                  <c:v>47454</c:v>
                </c:pt>
                <c:pt idx="9">
                  <c:v>48178</c:v>
                </c:pt>
              </c:numCache>
            </c:numRef>
          </c:val>
          <c:extLst>
            <c:ext xmlns:c16="http://schemas.microsoft.com/office/drawing/2014/chart" uri="{C3380CC4-5D6E-409C-BE32-E72D297353CC}">
              <c16:uniqueId val="{00000015-4A39-43B1-9D5C-4900A2C7A3F0}"/>
            </c:ext>
          </c:extLst>
        </c:ser>
        <c:ser>
          <c:idx val="2"/>
          <c:order val="2"/>
          <c:tx>
            <c:strRef>
              <c:f>'2.3.3 地域別長期滞在者数推移'!$B$41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39-43B1-9D5C-4900A2C7A3F0}"/>
                </c:ext>
              </c:extLst>
            </c:dLbl>
            <c:dLbl>
              <c:idx val="1"/>
              <c:layout>
                <c:manualLayout>
                  <c:x val="4.0496067257909246E-3"/>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39-43B1-9D5C-4900A2C7A3F0}"/>
                </c:ext>
              </c:extLst>
            </c:dLbl>
            <c:dLbl>
              <c:idx val="2"/>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A39-43B1-9D5C-4900A2C7A3F0}"/>
                </c:ext>
              </c:extLst>
            </c:dLbl>
            <c:dLbl>
              <c:idx val="3"/>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39-43B1-9D5C-4900A2C7A3F0}"/>
                </c:ext>
              </c:extLst>
            </c:dLbl>
            <c:dLbl>
              <c:idx val="4"/>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A39-43B1-9D5C-4900A2C7A3F0}"/>
                </c:ext>
              </c:extLst>
            </c:dLbl>
            <c:dLbl>
              <c:idx val="5"/>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A39-43B1-9D5C-4900A2C7A3F0}"/>
                </c:ext>
              </c:extLst>
            </c:dLbl>
            <c:dLbl>
              <c:idx val="6"/>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A39-43B1-9D5C-4900A2C7A3F0}"/>
                </c:ext>
              </c:extLst>
            </c:dLbl>
            <c:dLbl>
              <c:idx val="7"/>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A39-43B1-9D5C-4900A2C7A3F0}"/>
                </c:ext>
              </c:extLst>
            </c:dLbl>
            <c:dLbl>
              <c:idx val="8"/>
              <c:layout>
                <c:manualLayout>
                  <c:x val="0"/>
                  <c:y val="3.503044274113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A39-43B1-9D5C-4900A2C7A3F0}"/>
                </c:ext>
              </c:extLst>
            </c:dLbl>
            <c:dLbl>
              <c:idx val="9"/>
              <c:layout>
                <c:manualLayout>
                  <c:x val="-7.4241932323696105E-17"/>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A39-43B1-9D5C-4900A2C7A3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地域別長期滞在者数推移'!$C$41:$L$41</c:f>
              <c:numCache>
                <c:formatCode>#,##0</c:formatCode>
                <c:ptCount val="10"/>
                <c:pt idx="0">
                  <c:v>256295</c:v>
                </c:pt>
                <c:pt idx="1">
                  <c:v>263756</c:v>
                </c:pt>
                <c:pt idx="2">
                  <c:v>265377</c:v>
                </c:pt>
                <c:pt idx="3">
                  <c:v>269480</c:v>
                </c:pt>
                <c:pt idx="4">
                  <c:v>263221</c:v>
                </c:pt>
                <c:pt idx="5">
                  <c:v>261770</c:v>
                </c:pt>
                <c:pt idx="6">
                  <c:v>263579</c:v>
                </c:pt>
                <c:pt idx="7">
                  <c:v>274886</c:v>
                </c:pt>
                <c:pt idx="8">
                  <c:v>272355</c:v>
                </c:pt>
                <c:pt idx="9">
                  <c:v>263832</c:v>
                </c:pt>
              </c:numCache>
            </c:numRef>
          </c:val>
          <c:extLst>
            <c:ext xmlns:c16="http://schemas.microsoft.com/office/drawing/2014/chart" uri="{C3380CC4-5D6E-409C-BE32-E72D297353CC}">
              <c16:uniqueId val="{00000020-4A39-43B1-9D5C-4900A2C7A3F0}"/>
            </c:ext>
          </c:extLst>
        </c:ser>
        <c:ser>
          <c:idx val="3"/>
          <c:order val="3"/>
          <c:tx>
            <c:strRef>
              <c:f>'2.3.3 地域別長期滞在者数推移'!$B$42</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地域別長期滞在者数推移'!$C$42:$L$42</c:f>
              <c:numCache>
                <c:formatCode>#,##0</c:formatCode>
                <c:ptCount val="10"/>
                <c:pt idx="0">
                  <c:v>5550</c:v>
                </c:pt>
                <c:pt idx="1">
                  <c:v>5606</c:v>
                </c:pt>
                <c:pt idx="2">
                  <c:v>5819</c:v>
                </c:pt>
                <c:pt idx="3">
                  <c:v>6090</c:v>
                </c:pt>
                <c:pt idx="4">
                  <c:v>6286</c:v>
                </c:pt>
                <c:pt idx="5">
                  <c:v>6637</c:v>
                </c:pt>
                <c:pt idx="6">
                  <c:v>6973</c:v>
                </c:pt>
                <c:pt idx="7">
                  <c:v>7824</c:v>
                </c:pt>
                <c:pt idx="8">
                  <c:v>8005</c:v>
                </c:pt>
                <c:pt idx="9">
                  <c:v>8711</c:v>
                </c:pt>
              </c:numCache>
            </c:numRef>
          </c:val>
          <c:extLst>
            <c:ext xmlns:c16="http://schemas.microsoft.com/office/drawing/2014/chart" uri="{C3380CC4-5D6E-409C-BE32-E72D297353CC}">
              <c16:uniqueId val="{00000021-4A39-43B1-9D5C-4900A2C7A3F0}"/>
            </c:ext>
          </c:extLst>
        </c:ser>
        <c:ser>
          <c:idx val="4"/>
          <c:order val="4"/>
          <c:tx>
            <c:strRef>
              <c:f>'2.3.3 地域別長期滞在者数推移'!$B$43</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地域別長期滞在者数推移'!$C$43:$L$43</c:f>
              <c:numCache>
                <c:formatCode>#,##0</c:formatCode>
                <c:ptCount val="10"/>
                <c:pt idx="0">
                  <c:v>5347</c:v>
                </c:pt>
                <c:pt idx="1">
                  <c:v>5262</c:v>
                </c:pt>
                <c:pt idx="2">
                  <c:v>5146</c:v>
                </c:pt>
                <c:pt idx="3">
                  <c:v>5613</c:v>
                </c:pt>
                <c:pt idx="4">
                  <c:v>5902</c:v>
                </c:pt>
                <c:pt idx="5">
                  <c:v>5885</c:v>
                </c:pt>
                <c:pt idx="6">
                  <c:v>5861</c:v>
                </c:pt>
                <c:pt idx="7">
                  <c:v>7003</c:v>
                </c:pt>
                <c:pt idx="8">
                  <c:v>8023</c:v>
                </c:pt>
                <c:pt idx="9">
                  <c:v>7781</c:v>
                </c:pt>
              </c:numCache>
            </c:numRef>
          </c:val>
          <c:extLst>
            <c:ext xmlns:c16="http://schemas.microsoft.com/office/drawing/2014/chart" uri="{C3380CC4-5D6E-409C-BE32-E72D297353CC}">
              <c16:uniqueId val="{00000022-4A39-43B1-9D5C-4900A2C7A3F0}"/>
            </c:ext>
          </c:extLst>
        </c:ser>
        <c:ser>
          <c:idx val="5"/>
          <c:order val="5"/>
          <c:tx>
            <c:strRef>
              <c:f>'2.3.3 地域別長期滞在者数推移'!$B$44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A39-43B1-9D5C-4900A2C7A3F0}"/>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A39-43B1-9D5C-4900A2C7A3F0}"/>
                </c:ext>
              </c:extLst>
            </c:dLbl>
            <c:dLbl>
              <c:idx val="2"/>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A39-43B1-9D5C-4900A2C7A3F0}"/>
                </c:ext>
              </c:extLst>
            </c:dLbl>
            <c:dLbl>
              <c:idx val="3"/>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A39-43B1-9D5C-4900A2C7A3F0}"/>
                </c:ext>
              </c:extLst>
            </c:dLbl>
            <c:dLbl>
              <c:idx val="4"/>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A39-43B1-9D5C-4900A2C7A3F0}"/>
                </c:ext>
              </c:extLst>
            </c:dLbl>
            <c:dLbl>
              <c:idx val="5"/>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A39-43B1-9D5C-4900A2C7A3F0}"/>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A39-43B1-9D5C-4900A2C7A3F0}"/>
                </c:ext>
              </c:extLst>
            </c:dLbl>
            <c:dLbl>
              <c:idx val="7"/>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A39-43B1-9D5C-4900A2C7A3F0}"/>
                </c:ext>
              </c:extLst>
            </c:dLbl>
            <c:dLbl>
              <c:idx val="8"/>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A39-43B1-9D5C-4900A2C7A3F0}"/>
                </c:ext>
              </c:extLst>
            </c:dLbl>
            <c:dLbl>
              <c:idx val="9"/>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A39-43B1-9D5C-4900A2C7A3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地域別長期滞在者数推移'!$C$44:$L$44</c:f>
              <c:numCache>
                <c:formatCode>#,##0</c:formatCode>
                <c:ptCount val="10"/>
                <c:pt idx="0">
                  <c:v>124972</c:v>
                </c:pt>
                <c:pt idx="1">
                  <c:v>132912</c:v>
                </c:pt>
                <c:pt idx="2">
                  <c:v>131572</c:v>
                </c:pt>
                <c:pt idx="3">
                  <c:v>133970</c:v>
                </c:pt>
                <c:pt idx="4">
                  <c:v>132789</c:v>
                </c:pt>
                <c:pt idx="5">
                  <c:v>129076</c:v>
                </c:pt>
                <c:pt idx="6">
                  <c:v>132632</c:v>
                </c:pt>
                <c:pt idx="7">
                  <c:v>141967</c:v>
                </c:pt>
                <c:pt idx="8">
                  <c:v>140608</c:v>
                </c:pt>
                <c:pt idx="9">
                  <c:v>147746</c:v>
                </c:pt>
              </c:numCache>
            </c:numRef>
          </c:val>
          <c:extLst>
            <c:ext xmlns:c16="http://schemas.microsoft.com/office/drawing/2014/chart" uri="{C3380CC4-5D6E-409C-BE32-E72D297353CC}">
              <c16:uniqueId val="{0000002D-4A39-43B1-9D5C-4900A2C7A3F0}"/>
            </c:ext>
          </c:extLst>
        </c:ser>
        <c:ser>
          <c:idx val="6"/>
          <c:order val="6"/>
          <c:tx>
            <c:strRef>
              <c:f>'2.3.3 地域別長期滞在者数推移'!$B$45</c:f>
              <c:strCache>
                <c:ptCount val="1"/>
                <c:pt idx="0">
                  <c:v>東欧・旧ソ連</c:v>
                </c:pt>
              </c:strCache>
            </c:strRef>
          </c:tx>
          <c:spPr>
            <a:solidFill>
              <a:schemeClr val="tx1"/>
            </a:solid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地域別長期滞在者数推移'!$C$45:$L$45</c:f>
              <c:numCache>
                <c:formatCode>#,##0</c:formatCode>
                <c:ptCount val="10"/>
                <c:pt idx="0">
                  <c:v>6456</c:v>
                </c:pt>
                <c:pt idx="1">
                  <c:v>6862</c:v>
                </c:pt>
                <c:pt idx="2">
                  <c:v>7129</c:v>
                </c:pt>
                <c:pt idx="3">
                  <c:v>7156</c:v>
                </c:pt>
                <c:pt idx="4">
                  <c:v>6985</c:v>
                </c:pt>
                <c:pt idx="5">
                  <c:v>6855</c:v>
                </c:pt>
                <c:pt idx="6">
                  <c:v>7084</c:v>
                </c:pt>
                <c:pt idx="7">
                  <c:v>7664</c:v>
                </c:pt>
                <c:pt idx="8">
                  <c:v>7805</c:v>
                </c:pt>
                <c:pt idx="9">
                  <c:v>7869</c:v>
                </c:pt>
              </c:numCache>
            </c:numRef>
          </c:val>
          <c:extLst>
            <c:ext xmlns:c16="http://schemas.microsoft.com/office/drawing/2014/chart" uri="{C3380CC4-5D6E-409C-BE32-E72D297353CC}">
              <c16:uniqueId val="{0000002E-4A39-43B1-9D5C-4900A2C7A3F0}"/>
            </c:ext>
          </c:extLst>
        </c:ser>
        <c:ser>
          <c:idx val="7"/>
          <c:order val="7"/>
          <c:tx>
            <c:strRef>
              <c:f>'2.3.3 地域別長期滞在者数推移'!$B$46</c:f>
              <c:strCache>
                <c:ptCount val="1"/>
                <c:pt idx="0">
                  <c:v>中東</c:v>
                </c:pt>
              </c:strCache>
            </c:strRef>
          </c:tx>
          <c:spPr>
            <a:no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地域別長期滞在者数推移'!$C$46:$L$46</c:f>
              <c:numCache>
                <c:formatCode>#,##0</c:formatCode>
                <c:ptCount val="10"/>
                <c:pt idx="0">
                  <c:v>5732</c:v>
                </c:pt>
                <c:pt idx="1">
                  <c:v>6292</c:v>
                </c:pt>
                <c:pt idx="2">
                  <c:v>7463</c:v>
                </c:pt>
                <c:pt idx="3">
                  <c:v>8321</c:v>
                </c:pt>
                <c:pt idx="4">
                  <c:v>8312</c:v>
                </c:pt>
                <c:pt idx="5">
                  <c:v>8051</c:v>
                </c:pt>
                <c:pt idx="6">
                  <c:v>7706</c:v>
                </c:pt>
                <c:pt idx="7">
                  <c:v>7802</c:v>
                </c:pt>
                <c:pt idx="8">
                  <c:v>8006</c:v>
                </c:pt>
                <c:pt idx="9">
                  <c:v>8249</c:v>
                </c:pt>
              </c:numCache>
            </c:numRef>
          </c:val>
          <c:extLst>
            <c:ext xmlns:c16="http://schemas.microsoft.com/office/drawing/2014/chart" uri="{C3380CC4-5D6E-409C-BE32-E72D297353CC}">
              <c16:uniqueId val="{0000002F-4A39-43B1-9D5C-4900A2C7A3F0}"/>
            </c:ext>
          </c:extLst>
        </c:ser>
        <c:ser>
          <c:idx val="8"/>
          <c:order val="8"/>
          <c:tx>
            <c:strRef>
              <c:f>'2.3.3 地域別長期滞在者数推移'!$B$47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地域別長期滞在者数推移'!$C$47:$L$47</c:f>
              <c:numCache>
                <c:formatCode>#,##0</c:formatCode>
                <c:ptCount val="10"/>
                <c:pt idx="0">
                  <c:v>5552</c:v>
                </c:pt>
                <c:pt idx="1">
                  <c:v>5799</c:v>
                </c:pt>
                <c:pt idx="2">
                  <c:v>6696</c:v>
                </c:pt>
                <c:pt idx="3">
                  <c:v>7060</c:v>
                </c:pt>
                <c:pt idx="4">
                  <c:v>7266</c:v>
                </c:pt>
                <c:pt idx="5">
                  <c:v>7323</c:v>
                </c:pt>
                <c:pt idx="6">
                  <c:v>7449</c:v>
                </c:pt>
                <c:pt idx="7">
                  <c:v>7573</c:v>
                </c:pt>
                <c:pt idx="8">
                  <c:v>7370</c:v>
                </c:pt>
                <c:pt idx="9">
                  <c:v>7337.1</c:v>
                </c:pt>
              </c:numCache>
            </c:numRef>
          </c:val>
          <c:extLst>
            <c:ext xmlns:c16="http://schemas.microsoft.com/office/drawing/2014/chart" uri="{C3380CC4-5D6E-409C-BE32-E72D297353CC}">
              <c16:uniqueId val="{00000030-4A39-43B1-9D5C-4900A2C7A3F0}"/>
            </c:ext>
          </c:extLst>
        </c:ser>
        <c:dLbls>
          <c:showLegendKey val="0"/>
          <c:showVal val="1"/>
          <c:showCatName val="0"/>
          <c:showSerName val="0"/>
          <c:showPercent val="0"/>
          <c:showBubbleSize val="0"/>
        </c:dLbls>
        <c:gapWidth val="95"/>
        <c:overlap val="100"/>
        <c:axId val="124664832"/>
        <c:axId val="124691200"/>
      </c:barChart>
      <c:catAx>
        <c:axId val="124664832"/>
        <c:scaling>
          <c:orientation val="maxMin"/>
        </c:scaling>
        <c:delete val="0"/>
        <c:axPos val="l"/>
        <c:numFmt formatCode="General" sourceLinked="0"/>
        <c:majorTickMark val="none"/>
        <c:minorTickMark val="none"/>
        <c:tickLblPos val="nextTo"/>
        <c:txPr>
          <a:bodyPr/>
          <a:lstStyle/>
          <a:p>
            <a:pPr>
              <a:defRPr sz="900"/>
            </a:pPr>
            <a:endParaRPr lang="ja-JP"/>
          </a:p>
        </c:txPr>
        <c:crossAx val="124691200"/>
        <c:crosses val="autoZero"/>
        <c:auto val="1"/>
        <c:lblAlgn val="ctr"/>
        <c:lblOffset val="100"/>
        <c:noMultiLvlLbl val="0"/>
      </c:catAx>
      <c:valAx>
        <c:axId val="124691200"/>
        <c:scaling>
          <c:orientation val="minMax"/>
        </c:scaling>
        <c:delete val="1"/>
        <c:axPos val="t"/>
        <c:numFmt formatCode="0%" sourceLinked="1"/>
        <c:majorTickMark val="none"/>
        <c:minorTickMark val="none"/>
        <c:tickLblPos val="nextTo"/>
        <c:crossAx val="124664832"/>
        <c:crosses val="autoZero"/>
        <c:crossBetween val="between"/>
      </c:valAx>
    </c:plotArea>
    <c:legend>
      <c:legendPos val="t"/>
      <c:layout>
        <c:manualLayout>
          <c:xMode val="edge"/>
          <c:yMode val="edge"/>
          <c:x val="0"/>
          <c:y val="0.89878933693894336"/>
          <c:w val="1"/>
          <c:h val="9.6873471182612456E-2"/>
        </c:manualLayout>
      </c:layout>
      <c:overlay val="0"/>
      <c:txPr>
        <a:bodyPr/>
        <a:lstStyle/>
        <a:p>
          <a:pPr>
            <a:defRPr sz="14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地域別男女比率  </a:t>
            </a:r>
            <a:r>
              <a:rPr lang="ja-JP" altLang="en-US" sz="1200"/>
              <a:t>（平成２６年）</a:t>
            </a:r>
          </a:p>
        </c:rich>
      </c:tx>
      <c:layout>
        <c:manualLayout>
          <c:xMode val="edge"/>
          <c:yMode val="edge"/>
          <c:x val="0.11476561798351623"/>
          <c:y val="2.0645775110687933E-2"/>
        </c:manualLayout>
      </c:layout>
      <c:overlay val="0"/>
    </c:title>
    <c:autoTitleDeleted val="0"/>
    <c:plotArea>
      <c:layout>
        <c:manualLayout>
          <c:layoutTarget val="inner"/>
          <c:xMode val="edge"/>
          <c:yMode val="edge"/>
          <c:x val="0.23488239201215114"/>
          <c:y val="0.11932560936437861"/>
          <c:w val="0.69333921545986021"/>
          <c:h val="0.80514715059079411"/>
        </c:manualLayout>
      </c:layout>
      <c:barChart>
        <c:barDir val="bar"/>
        <c:grouping val="percentStacked"/>
        <c:varyColors val="0"/>
        <c:ser>
          <c:idx val="0"/>
          <c:order val="0"/>
          <c:tx>
            <c:strRef>
              <c:f>'2.4 男女別邦人数推移'!$E$62</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D2-4027-8CA6-155817D049E6}"/>
                </c:ext>
              </c:extLst>
            </c:dLbl>
            <c:dLbl>
              <c:idx val="1"/>
              <c:layout>
                <c:manualLayout>
                  <c:x val="0"/>
                  <c:y val="3.7908873263163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D2-4027-8CA6-155817D049E6}"/>
                </c:ext>
              </c:extLst>
            </c:dLbl>
            <c:dLbl>
              <c:idx val="2"/>
              <c:layout>
                <c:manualLayout>
                  <c:x val="0"/>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D2-4027-8CA6-155817D049E6}"/>
                </c:ext>
              </c:extLst>
            </c:dLbl>
            <c:dLbl>
              <c:idx val="3"/>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D2-4027-8CA6-155817D049E6}"/>
                </c:ext>
              </c:extLst>
            </c:dLbl>
            <c:dLbl>
              <c:idx val="4"/>
              <c:layout>
                <c:manualLayout>
                  <c:x val="-4.1925205433506621E-3"/>
                  <c:y val="4.2647272542749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D2-4027-8CA6-155817D049E6}"/>
                </c:ext>
              </c:extLst>
            </c:dLbl>
            <c:dLbl>
              <c:idx val="5"/>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D2-4027-8CA6-155817D049E6}"/>
                </c:ext>
              </c:extLst>
            </c:dLbl>
            <c:dLbl>
              <c:idx val="6"/>
              <c:layout>
                <c:manualLayout>
                  <c:x val="0"/>
                  <c:y val="4.0277979623707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D2-4027-8CA6-155817D049E6}"/>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D2-4027-8CA6-155817D049E6}"/>
                </c:ext>
              </c:extLst>
            </c:dLbl>
            <c:dLbl>
              <c:idx val="8"/>
              <c:layout>
                <c:manualLayout>
                  <c:x val="0"/>
                  <c:y val="3.790905982166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D2-4027-8CA6-155817D049E6}"/>
                </c:ext>
              </c:extLst>
            </c:dLbl>
            <c:dLbl>
              <c:idx val="9"/>
              <c:layout>
                <c:manualLayout>
                  <c:x val="0"/>
                  <c:y val="3.5539580344122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D2-4027-8CA6-155817D049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男女別邦人数推移'!$D$63:$D$72</c:f>
              <c:strCache>
                <c:ptCount val="10"/>
                <c:pt idx="0">
                  <c:v>全世界</c:v>
                </c:pt>
                <c:pt idx="1">
                  <c:v>アジア</c:v>
                </c:pt>
                <c:pt idx="2">
                  <c:v>大洋州</c:v>
                </c:pt>
                <c:pt idx="3">
                  <c:v>北米</c:v>
                </c:pt>
                <c:pt idx="4">
                  <c:v>中米</c:v>
                </c:pt>
                <c:pt idx="5">
                  <c:v>南米</c:v>
                </c:pt>
                <c:pt idx="6">
                  <c:v>西欧</c:v>
                </c:pt>
                <c:pt idx="7">
                  <c:v>東欧・旧ソ連</c:v>
                </c:pt>
                <c:pt idx="8">
                  <c:v>中東</c:v>
                </c:pt>
                <c:pt idx="9">
                  <c:v>アフリカ</c:v>
                </c:pt>
              </c:strCache>
            </c:strRef>
          </c:cat>
          <c:val>
            <c:numRef>
              <c:f>'2.4 男女別邦人数推移'!$E$63:$E$72</c:f>
              <c:numCache>
                <c:formatCode>0%</c:formatCode>
                <c:ptCount val="10"/>
                <c:pt idx="0">
                  <c:v>0.48094254803088349</c:v>
                </c:pt>
                <c:pt idx="1">
                  <c:v>0.62291500877474981</c:v>
                </c:pt>
                <c:pt idx="2">
                  <c:v>0.36618825927660398</c:v>
                </c:pt>
                <c:pt idx="3">
                  <c:v>0.42138021013304516</c:v>
                </c:pt>
                <c:pt idx="4">
                  <c:v>0.55290721649484531</c:v>
                </c:pt>
                <c:pt idx="5">
                  <c:v>0.52709660528841962</c:v>
                </c:pt>
                <c:pt idx="6">
                  <c:v>0.38841097938068792</c:v>
                </c:pt>
                <c:pt idx="7">
                  <c:v>0.53956516940735022</c:v>
                </c:pt>
                <c:pt idx="8">
                  <c:v>0.50262818605573734</c:v>
                </c:pt>
                <c:pt idx="9">
                  <c:v>0.56360790549185724</c:v>
                </c:pt>
              </c:numCache>
            </c:numRef>
          </c:val>
          <c:extLst>
            <c:ext xmlns:c16="http://schemas.microsoft.com/office/drawing/2014/chart" uri="{C3380CC4-5D6E-409C-BE32-E72D297353CC}">
              <c16:uniqueId val="{0000000A-48D2-4027-8CA6-155817D049E6}"/>
            </c:ext>
          </c:extLst>
        </c:ser>
        <c:ser>
          <c:idx val="1"/>
          <c:order val="1"/>
          <c:tx>
            <c:strRef>
              <c:f>'2.4 男女別邦人数推移'!$F$62</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D2-4027-8CA6-155817D049E6}"/>
                </c:ext>
              </c:extLst>
            </c:dLbl>
            <c:dLbl>
              <c:idx val="1"/>
              <c:layout>
                <c:manualLayout>
                  <c:x val="0"/>
                  <c:y val="3.790868670466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D2-4027-8CA6-155817D049E6}"/>
                </c:ext>
              </c:extLst>
            </c:dLbl>
            <c:dLbl>
              <c:idx val="2"/>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D2-4027-8CA6-155817D049E6}"/>
                </c:ext>
              </c:extLst>
            </c:dLbl>
            <c:dLbl>
              <c:idx val="3"/>
              <c:layout>
                <c:manualLayout>
                  <c:x val="7.6861988711842988E-17"/>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D2-4027-8CA6-155817D049E6}"/>
                </c:ext>
              </c:extLst>
            </c:dLbl>
            <c:dLbl>
              <c:idx val="4"/>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D2-4027-8CA6-155817D049E6}"/>
                </c:ext>
              </c:extLst>
            </c:dLbl>
            <c:dLbl>
              <c:idx val="5"/>
              <c:layout>
                <c:manualLayout>
                  <c:x val="0"/>
                  <c:y val="3.790887326316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8D2-4027-8CA6-155817D049E6}"/>
                </c:ext>
              </c:extLst>
            </c:dLbl>
            <c:dLbl>
              <c:idx val="6"/>
              <c:layout>
                <c:manualLayout>
                  <c:x val="4.1925205433506621E-3"/>
                  <c:y val="4.02781661822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8D2-4027-8CA6-155817D049E6}"/>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8D2-4027-8CA6-155817D049E6}"/>
                </c:ext>
              </c:extLst>
            </c:dLbl>
            <c:dLbl>
              <c:idx val="8"/>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D2-4027-8CA6-155817D049E6}"/>
                </c:ext>
              </c:extLst>
            </c:dLbl>
            <c:dLbl>
              <c:idx val="9"/>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8D2-4027-8CA6-155817D049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男女別邦人数推移'!$D$63:$D$72</c:f>
              <c:strCache>
                <c:ptCount val="10"/>
                <c:pt idx="0">
                  <c:v>全世界</c:v>
                </c:pt>
                <c:pt idx="1">
                  <c:v>アジア</c:v>
                </c:pt>
                <c:pt idx="2">
                  <c:v>大洋州</c:v>
                </c:pt>
                <c:pt idx="3">
                  <c:v>北米</c:v>
                </c:pt>
                <c:pt idx="4">
                  <c:v>中米</c:v>
                </c:pt>
                <c:pt idx="5">
                  <c:v>南米</c:v>
                </c:pt>
                <c:pt idx="6">
                  <c:v>西欧</c:v>
                </c:pt>
                <c:pt idx="7">
                  <c:v>東欧・旧ソ連</c:v>
                </c:pt>
                <c:pt idx="8">
                  <c:v>中東</c:v>
                </c:pt>
                <c:pt idx="9">
                  <c:v>アフリカ</c:v>
                </c:pt>
              </c:strCache>
            </c:strRef>
          </c:cat>
          <c:val>
            <c:numRef>
              <c:f>'2.4 男女別邦人数推移'!$F$63:$F$72</c:f>
              <c:numCache>
                <c:formatCode>0%</c:formatCode>
                <c:ptCount val="10"/>
                <c:pt idx="0">
                  <c:v>0.51905745196911646</c:v>
                </c:pt>
                <c:pt idx="1">
                  <c:v>0.37708499122525019</c:v>
                </c:pt>
                <c:pt idx="2">
                  <c:v>0.63381174072339608</c:v>
                </c:pt>
                <c:pt idx="3">
                  <c:v>0.57861978986695484</c:v>
                </c:pt>
                <c:pt idx="4">
                  <c:v>0.44709278350515463</c:v>
                </c:pt>
                <c:pt idx="5">
                  <c:v>0.47290339471158044</c:v>
                </c:pt>
                <c:pt idx="6">
                  <c:v>0.61158902061931208</c:v>
                </c:pt>
                <c:pt idx="7">
                  <c:v>0.46043483059264978</c:v>
                </c:pt>
                <c:pt idx="8">
                  <c:v>0.49737181394426255</c:v>
                </c:pt>
                <c:pt idx="9">
                  <c:v>0.43639209450814276</c:v>
                </c:pt>
              </c:numCache>
            </c:numRef>
          </c:val>
          <c:extLst>
            <c:ext xmlns:c16="http://schemas.microsoft.com/office/drawing/2014/chart" uri="{C3380CC4-5D6E-409C-BE32-E72D297353CC}">
              <c16:uniqueId val="{00000015-48D2-4027-8CA6-155817D049E6}"/>
            </c:ext>
          </c:extLst>
        </c:ser>
        <c:dLbls>
          <c:showLegendKey val="0"/>
          <c:showVal val="1"/>
          <c:showCatName val="0"/>
          <c:showSerName val="0"/>
          <c:showPercent val="0"/>
          <c:showBubbleSize val="0"/>
        </c:dLbls>
        <c:gapWidth val="95"/>
        <c:overlap val="100"/>
        <c:axId val="124834176"/>
        <c:axId val="124835712"/>
      </c:barChart>
      <c:catAx>
        <c:axId val="124834176"/>
        <c:scaling>
          <c:orientation val="maxMin"/>
        </c:scaling>
        <c:delete val="0"/>
        <c:axPos val="l"/>
        <c:numFmt formatCode="General" sourceLinked="0"/>
        <c:majorTickMark val="none"/>
        <c:minorTickMark val="none"/>
        <c:tickLblPos val="nextTo"/>
        <c:txPr>
          <a:bodyPr/>
          <a:lstStyle/>
          <a:p>
            <a:pPr>
              <a:defRPr sz="800"/>
            </a:pPr>
            <a:endParaRPr lang="ja-JP"/>
          </a:p>
        </c:txPr>
        <c:crossAx val="124835712"/>
        <c:crosses val="autoZero"/>
        <c:auto val="1"/>
        <c:lblAlgn val="ctr"/>
        <c:lblOffset val="100"/>
        <c:noMultiLvlLbl val="0"/>
      </c:catAx>
      <c:valAx>
        <c:axId val="124835712"/>
        <c:scaling>
          <c:orientation val="minMax"/>
        </c:scaling>
        <c:delete val="0"/>
        <c:axPos val="t"/>
        <c:majorGridlines/>
        <c:numFmt formatCode="0%" sourceLinked="1"/>
        <c:majorTickMark val="in"/>
        <c:minorTickMark val="none"/>
        <c:tickLblPos val="nextTo"/>
        <c:spPr>
          <a:ln w="9525">
            <a:noFill/>
          </a:ln>
        </c:spPr>
        <c:crossAx val="124834176"/>
        <c:crosses val="autoZero"/>
        <c:crossBetween val="between"/>
        <c:majorUnit val="0.5"/>
      </c:valAx>
    </c:plotArea>
    <c:legend>
      <c:legendPos val="t"/>
      <c:layout>
        <c:manualLayout>
          <c:xMode val="edge"/>
          <c:yMode val="edge"/>
          <c:x val="0.22750201042914245"/>
          <c:y val="0.92758169934640522"/>
          <c:w val="0.74623729534227479"/>
          <c:h val="5.7733106891050386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男女比率推移</a:t>
            </a:r>
          </a:p>
        </c:rich>
      </c:tx>
      <c:overlay val="0"/>
    </c:title>
    <c:autoTitleDeleted val="0"/>
    <c:plotArea>
      <c:layout>
        <c:manualLayout>
          <c:layoutTarget val="inner"/>
          <c:xMode val="edge"/>
          <c:yMode val="edge"/>
          <c:x val="0.16292101114306973"/>
          <c:y val="0.11652769646634474"/>
          <c:w val="0.80693163639455467"/>
          <c:h val="0.80590348116102184"/>
        </c:manualLayout>
      </c:layout>
      <c:barChart>
        <c:barDir val="bar"/>
        <c:grouping val="percentStacked"/>
        <c:varyColors val="0"/>
        <c:ser>
          <c:idx val="0"/>
          <c:order val="0"/>
          <c:tx>
            <c:strRef>
              <c:f>'2.4 男女別邦人数推移'!$J$62</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378833977040287E-3"/>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D2-49E6-BA09-D649172D6753}"/>
                </c:ext>
              </c:extLst>
            </c:dLbl>
            <c:dLbl>
              <c:idx val="1"/>
              <c:layout>
                <c:manualLayout>
                  <c:x val="-3.7930159639846062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D2-49E6-BA09-D649172D6753}"/>
                </c:ext>
              </c:extLst>
            </c:dLbl>
            <c:dLbl>
              <c:idx val="2"/>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D2-49E6-BA09-D649172D6753}"/>
                </c:ext>
              </c:extLst>
            </c:dLbl>
            <c:dLbl>
              <c:idx val="3"/>
              <c:layout>
                <c:manualLayout>
                  <c:x val="-3.7930159639846062E-17"/>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D2-49E6-BA09-D649172D6753}"/>
                </c:ext>
              </c:extLst>
            </c:dLbl>
            <c:dLbl>
              <c:idx val="4"/>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D2-49E6-BA09-D649172D6753}"/>
                </c:ext>
              </c:extLst>
            </c:dLbl>
            <c:dLbl>
              <c:idx val="5"/>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D2-49E6-BA09-D649172D6753}"/>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D2-49E6-BA09-D649172D6753}"/>
                </c:ext>
              </c:extLst>
            </c:dLbl>
            <c:dLbl>
              <c:idx val="7"/>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D2-49E6-BA09-D649172D6753}"/>
                </c:ext>
              </c:extLst>
            </c:dLbl>
            <c:dLbl>
              <c:idx val="8"/>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D2-49E6-BA09-D649172D6753}"/>
                </c:ext>
              </c:extLst>
            </c:dLbl>
            <c:dLbl>
              <c:idx val="9"/>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D2-49E6-BA09-D649172D67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男女別邦人数推移'!$I$63:$I$72</c:f>
              <c:strCache>
                <c:ptCount val="10"/>
                <c:pt idx="0">
                  <c:v>平成１７年</c:v>
                </c:pt>
                <c:pt idx="1">
                  <c:v>平成１８年</c:v>
                </c:pt>
                <c:pt idx="2">
                  <c:v>平成１９年</c:v>
                </c:pt>
                <c:pt idx="3">
                  <c:v>平成２０年</c:v>
                </c:pt>
                <c:pt idx="4">
                  <c:v>平成２１年</c:v>
                </c:pt>
                <c:pt idx="5">
                  <c:v>平成２２年</c:v>
                </c:pt>
                <c:pt idx="6">
                  <c:v>平成２３年</c:v>
                </c:pt>
                <c:pt idx="7">
                  <c:v>平成２４年</c:v>
                </c:pt>
                <c:pt idx="8">
                  <c:v>平成２５年</c:v>
                </c:pt>
                <c:pt idx="9">
                  <c:v>平成２６年</c:v>
                </c:pt>
              </c:strCache>
            </c:strRef>
          </c:cat>
          <c:val>
            <c:numRef>
              <c:f>'2.4 男女別邦人数推移'!$J$63:$J$72</c:f>
              <c:numCache>
                <c:formatCode>0.0%</c:formatCode>
                <c:ptCount val="10"/>
                <c:pt idx="0">
                  <c:v>0.48415530340813812</c:v>
                </c:pt>
                <c:pt idx="1">
                  <c:v>0.48307738590479415</c:v>
                </c:pt>
                <c:pt idx="2">
                  <c:v>0.4865562403343186</c:v>
                </c:pt>
                <c:pt idx="3">
                  <c:v>0.48338977952413309</c:v>
                </c:pt>
                <c:pt idx="4">
                  <c:v>0.48120925210747062</c:v>
                </c:pt>
                <c:pt idx="5">
                  <c:v>0.47992796650564962</c:v>
                </c:pt>
                <c:pt idx="6">
                  <c:v>0.48222622672733745</c:v>
                </c:pt>
                <c:pt idx="7">
                  <c:v>0.4824728688188083</c:v>
                </c:pt>
                <c:pt idx="8">
                  <c:v>0.48275678455140142</c:v>
                </c:pt>
                <c:pt idx="9">
                  <c:v>0.48094254803088349</c:v>
                </c:pt>
              </c:numCache>
            </c:numRef>
          </c:val>
          <c:extLst>
            <c:ext xmlns:c16="http://schemas.microsoft.com/office/drawing/2014/chart" uri="{C3380CC4-5D6E-409C-BE32-E72D297353CC}">
              <c16:uniqueId val="{0000000A-38D2-49E6-BA09-D649172D6753}"/>
            </c:ext>
          </c:extLst>
        </c:ser>
        <c:ser>
          <c:idx val="1"/>
          <c:order val="1"/>
          <c:tx>
            <c:strRef>
              <c:f>'2.4 男女別邦人数推移'!$K$62</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D2-49E6-BA09-D649172D6753}"/>
                </c:ext>
              </c:extLst>
            </c:dLbl>
            <c:dLbl>
              <c:idx val="1"/>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D2-49E6-BA09-D649172D6753}"/>
                </c:ext>
              </c:extLst>
            </c:dLbl>
            <c:dLbl>
              <c:idx val="2"/>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D2-49E6-BA09-D649172D6753}"/>
                </c:ext>
              </c:extLst>
            </c:dLbl>
            <c:dLbl>
              <c:idx val="3"/>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D2-49E6-BA09-D649172D6753}"/>
                </c:ext>
              </c:extLst>
            </c:dLbl>
            <c:dLbl>
              <c:idx val="4"/>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D2-49E6-BA09-D649172D6753}"/>
                </c:ext>
              </c:extLst>
            </c:dLbl>
            <c:dLbl>
              <c:idx val="5"/>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D2-49E6-BA09-D649172D6753}"/>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D2-49E6-BA09-D649172D6753}"/>
                </c:ext>
              </c:extLst>
            </c:dLbl>
            <c:dLbl>
              <c:idx val="7"/>
              <c:layout>
                <c:manualLayout>
                  <c:x val="4.1378833977039524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D2-49E6-BA09-D649172D6753}"/>
                </c:ext>
              </c:extLst>
            </c:dLbl>
            <c:dLbl>
              <c:idx val="8"/>
              <c:layout>
                <c:manualLayout>
                  <c:x val="4.1378833977040287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D2-49E6-BA09-D649172D6753}"/>
                </c:ext>
              </c:extLst>
            </c:dLbl>
            <c:dLbl>
              <c:idx val="9"/>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D2-49E6-BA09-D649172D67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男女別邦人数推移'!$I$63:$I$72</c:f>
              <c:strCache>
                <c:ptCount val="10"/>
                <c:pt idx="0">
                  <c:v>平成１７年</c:v>
                </c:pt>
                <c:pt idx="1">
                  <c:v>平成１８年</c:v>
                </c:pt>
                <c:pt idx="2">
                  <c:v>平成１９年</c:v>
                </c:pt>
                <c:pt idx="3">
                  <c:v>平成２０年</c:v>
                </c:pt>
                <c:pt idx="4">
                  <c:v>平成２１年</c:v>
                </c:pt>
                <c:pt idx="5">
                  <c:v>平成２２年</c:v>
                </c:pt>
                <c:pt idx="6">
                  <c:v>平成２３年</c:v>
                </c:pt>
                <c:pt idx="7">
                  <c:v>平成２４年</c:v>
                </c:pt>
                <c:pt idx="8">
                  <c:v>平成２５年</c:v>
                </c:pt>
                <c:pt idx="9">
                  <c:v>平成２６年</c:v>
                </c:pt>
              </c:strCache>
            </c:strRef>
          </c:cat>
          <c:val>
            <c:numRef>
              <c:f>'2.4 男女別邦人数推移'!$K$63:$K$72</c:f>
              <c:numCache>
                <c:formatCode>0.0%</c:formatCode>
                <c:ptCount val="10"/>
                <c:pt idx="0">
                  <c:v>0.51584469659186194</c:v>
                </c:pt>
                <c:pt idx="1">
                  <c:v>0.5169226140952059</c:v>
                </c:pt>
                <c:pt idx="2">
                  <c:v>0.51344375966568145</c:v>
                </c:pt>
                <c:pt idx="3">
                  <c:v>0.51661022047586691</c:v>
                </c:pt>
                <c:pt idx="4">
                  <c:v>0.51879074789252932</c:v>
                </c:pt>
                <c:pt idx="5">
                  <c:v>0.52007203349435038</c:v>
                </c:pt>
                <c:pt idx="6">
                  <c:v>0.5177737732726625</c:v>
                </c:pt>
                <c:pt idx="7">
                  <c:v>0.51752713118119176</c:v>
                </c:pt>
                <c:pt idx="8">
                  <c:v>0.51724321544859864</c:v>
                </c:pt>
                <c:pt idx="9">
                  <c:v>0.51905745196911646</c:v>
                </c:pt>
              </c:numCache>
            </c:numRef>
          </c:val>
          <c:extLst>
            <c:ext xmlns:c16="http://schemas.microsoft.com/office/drawing/2014/chart" uri="{C3380CC4-5D6E-409C-BE32-E72D297353CC}">
              <c16:uniqueId val="{00000015-38D2-49E6-BA09-D649172D6753}"/>
            </c:ext>
          </c:extLst>
        </c:ser>
        <c:dLbls>
          <c:showLegendKey val="0"/>
          <c:showVal val="1"/>
          <c:showCatName val="0"/>
          <c:showSerName val="0"/>
          <c:showPercent val="0"/>
          <c:showBubbleSize val="0"/>
        </c:dLbls>
        <c:gapWidth val="95"/>
        <c:overlap val="100"/>
        <c:axId val="125144448"/>
        <c:axId val="125170816"/>
      </c:barChart>
      <c:catAx>
        <c:axId val="125144448"/>
        <c:scaling>
          <c:orientation val="maxMin"/>
        </c:scaling>
        <c:delete val="0"/>
        <c:axPos val="l"/>
        <c:numFmt formatCode="General" sourceLinked="0"/>
        <c:majorTickMark val="none"/>
        <c:minorTickMark val="none"/>
        <c:tickLblPos val="nextTo"/>
        <c:txPr>
          <a:bodyPr/>
          <a:lstStyle/>
          <a:p>
            <a:pPr>
              <a:defRPr sz="700"/>
            </a:pPr>
            <a:endParaRPr lang="ja-JP"/>
          </a:p>
        </c:txPr>
        <c:crossAx val="125170816"/>
        <c:crosses val="autoZero"/>
        <c:auto val="1"/>
        <c:lblAlgn val="ctr"/>
        <c:lblOffset val="100"/>
        <c:noMultiLvlLbl val="0"/>
      </c:catAx>
      <c:valAx>
        <c:axId val="125170816"/>
        <c:scaling>
          <c:orientation val="minMax"/>
        </c:scaling>
        <c:delete val="0"/>
        <c:axPos val="t"/>
        <c:majorGridlines>
          <c:spPr>
            <a:ln>
              <a:prstDash val="solid"/>
            </a:ln>
          </c:spPr>
        </c:majorGridlines>
        <c:numFmt formatCode="0%" sourceLinked="1"/>
        <c:majorTickMark val="in"/>
        <c:minorTickMark val="none"/>
        <c:tickLblPos val="nextTo"/>
        <c:spPr>
          <a:ln>
            <a:noFill/>
          </a:ln>
        </c:spPr>
        <c:crossAx val="125144448"/>
        <c:crosses val="autoZero"/>
        <c:crossBetween val="between"/>
        <c:majorUnit val="0.5"/>
      </c:valAx>
    </c:plotArea>
    <c:legend>
      <c:legendPos val="t"/>
      <c:layout>
        <c:manualLayout>
          <c:xMode val="edge"/>
          <c:yMode val="edge"/>
          <c:x val="0.15776739360915312"/>
          <c:y val="0.93471033213186272"/>
          <c:w val="0.75597142188751343"/>
          <c:h val="4.755532777337744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'2.5 年齢別邦人数'!$X$59</c:f>
              <c:strCache>
                <c:ptCount val="1"/>
                <c:pt idx="0">
                  <c:v>男性</c:v>
                </c:pt>
              </c:strCache>
            </c:strRef>
          </c:tx>
          <c:spPr>
            <a:pattFill prst="dashHorz">
              <a:fgClr>
                <a:srgbClr val="C00000"/>
              </a:fgClr>
              <a:bgClr>
                <a:srgbClr val="CCFFFF"/>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年齢別邦人数'!$Y$59:$AD$59</c:f>
              <c:numCache>
                <c:formatCode>#,##0_ </c:formatCode>
                <c:ptCount val="6"/>
                <c:pt idx="0">
                  <c:v>102909</c:v>
                </c:pt>
                <c:pt idx="1">
                  <c:v>84977</c:v>
                </c:pt>
                <c:pt idx="2">
                  <c:v>119634</c:v>
                </c:pt>
                <c:pt idx="3">
                  <c:v>102090</c:v>
                </c:pt>
                <c:pt idx="4">
                  <c:v>62990</c:v>
                </c:pt>
                <c:pt idx="5">
                  <c:v>147900</c:v>
                </c:pt>
              </c:numCache>
            </c:numRef>
          </c:val>
          <c:extLst>
            <c:ext xmlns:c16="http://schemas.microsoft.com/office/drawing/2014/chart" uri="{C3380CC4-5D6E-409C-BE32-E72D297353CC}">
              <c16:uniqueId val="{00000000-32FA-4564-8B3C-2CD0BE11F60E}"/>
            </c:ext>
          </c:extLst>
        </c:ser>
        <c:ser>
          <c:idx val="1"/>
          <c:order val="1"/>
          <c:tx>
            <c:strRef>
              <c:f>'2.5 年齢別邦人数'!$X$60</c:f>
              <c:strCache>
                <c:ptCount val="1"/>
                <c:pt idx="0">
                  <c:v>女性</c:v>
                </c:pt>
              </c:strCache>
            </c:strRef>
          </c:tx>
          <c:spPr>
            <a:pattFill prst="pct60">
              <a:fgClr>
                <a:schemeClr val="bg1"/>
              </a:fgClr>
              <a:bgClr>
                <a:srgbClr val="FF0000"/>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年齢別邦人数'!$Y$60:$AD$60</c:f>
              <c:numCache>
                <c:formatCode>#,##0_ </c:formatCode>
                <c:ptCount val="6"/>
                <c:pt idx="0">
                  <c:v>82752</c:v>
                </c:pt>
                <c:pt idx="1">
                  <c:v>65772</c:v>
                </c:pt>
                <c:pt idx="2">
                  <c:v>149275</c:v>
                </c:pt>
                <c:pt idx="3">
                  <c:v>147683</c:v>
                </c:pt>
                <c:pt idx="4">
                  <c:v>83923</c:v>
                </c:pt>
                <c:pt idx="5">
                  <c:v>140270</c:v>
                </c:pt>
              </c:numCache>
            </c:numRef>
          </c:val>
          <c:extLst>
            <c:ext xmlns:c16="http://schemas.microsoft.com/office/drawing/2014/chart" uri="{C3380CC4-5D6E-409C-BE32-E72D297353CC}">
              <c16:uniqueId val="{00000001-32FA-4564-8B3C-2CD0BE11F60E}"/>
            </c:ext>
          </c:extLst>
        </c:ser>
        <c:ser>
          <c:idx val="2"/>
          <c:order val="2"/>
          <c:tx>
            <c:strRef>
              <c:f>'2.5 年齢別邦人数'!$X$61</c:f>
              <c:strCache>
                <c:ptCount val="1"/>
                <c:pt idx="0">
                  <c:v>合計</c:v>
                </c:pt>
              </c:strCache>
            </c:strRef>
          </c:tx>
          <c:spPr>
            <a:noFill/>
          </c:spPr>
          <c:invertIfNegative val="0"/>
          <c:dLbls>
            <c:dLbl>
              <c:idx val="5"/>
              <c:spPr>
                <a:noFill/>
              </c:spPr>
              <c:txPr>
                <a:bodyPr/>
                <a:lstStyle/>
                <a:p>
                  <a:pPr>
                    <a:defRPr sz="1900"/>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32FA-4564-8B3C-2CD0BE11F60E}"/>
                </c:ext>
              </c:extLst>
            </c:dLbl>
            <c:spPr>
              <a:noFill/>
            </c:spPr>
            <c:txPr>
              <a:bodyPr/>
              <a:lstStyle/>
              <a:p>
                <a:pPr>
                  <a:defRPr sz="20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年齢別邦人数'!$Y$61:$AD$61</c:f>
              <c:numCache>
                <c:formatCode>#,##0_ </c:formatCode>
                <c:ptCount val="6"/>
                <c:pt idx="0">
                  <c:v>185661</c:v>
                </c:pt>
                <c:pt idx="1">
                  <c:v>150749</c:v>
                </c:pt>
                <c:pt idx="2">
                  <c:v>268909</c:v>
                </c:pt>
                <c:pt idx="3">
                  <c:v>249773</c:v>
                </c:pt>
                <c:pt idx="4">
                  <c:v>146913</c:v>
                </c:pt>
                <c:pt idx="5">
                  <c:v>288170</c:v>
                </c:pt>
              </c:numCache>
            </c:numRef>
          </c:val>
          <c:extLst>
            <c:ext xmlns:c16="http://schemas.microsoft.com/office/drawing/2014/chart" uri="{C3380CC4-5D6E-409C-BE32-E72D297353CC}">
              <c16:uniqueId val="{00000003-32FA-4564-8B3C-2CD0BE11F60E}"/>
            </c:ext>
          </c:extLst>
        </c:ser>
        <c:dLbls>
          <c:showLegendKey val="0"/>
          <c:showVal val="0"/>
          <c:showCatName val="0"/>
          <c:showSerName val="0"/>
          <c:showPercent val="0"/>
          <c:showBubbleSize val="0"/>
        </c:dLbls>
        <c:gapWidth val="150"/>
        <c:overlap val="100"/>
        <c:axId val="124793984"/>
        <c:axId val="124795520"/>
      </c:barChart>
      <c:catAx>
        <c:axId val="124793984"/>
        <c:scaling>
          <c:orientation val="minMax"/>
        </c:scaling>
        <c:delete val="0"/>
        <c:axPos val="l"/>
        <c:numFmt formatCode="General" sourceLinked="0"/>
        <c:majorTickMark val="out"/>
        <c:minorTickMark val="none"/>
        <c:tickLblPos val="nextTo"/>
        <c:txPr>
          <a:bodyPr/>
          <a:lstStyle/>
          <a:p>
            <a:pPr>
              <a:defRPr sz="1800"/>
            </a:pPr>
            <a:endParaRPr lang="ja-JP"/>
          </a:p>
        </c:txPr>
        <c:crossAx val="124795520"/>
        <c:crosses val="autoZero"/>
        <c:auto val="1"/>
        <c:lblAlgn val="ctr"/>
        <c:lblOffset val="100"/>
        <c:noMultiLvlLbl val="0"/>
      </c:catAx>
      <c:valAx>
        <c:axId val="124795520"/>
        <c:scaling>
          <c:orientation val="minMax"/>
          <c:max val="300000"/>
        </c:scaling>
        <c:delete val="0"/>
        <c:axPos val="b"/>
        <c:majorGridlines/>
        <c:numFmt formatCode="#,##0_ " sourceLinked="1"/>
        <c:majorTickMark val="out"/>
        <c:minorTickMark val="none"/>
        <c:tickLblPos val="nextTo"/>
        <c:txPr>
          <a:bodyPr/>
          <a:lstStyle/>
          <a:p>
            <a:pPr>
              <a:defRPr sz="1800"/>
            </a:pPr>
            <a:endParaRPr lang="ja-JP"/>
          </a:p>
        </c:txPr>
        <c:crossAx val="124793984"/>
        <c:crosses val="autoZero"/>
        <c:crossBetween val="between"/>
      </c:valAx>
    </c:plotArea>
    <c:legend>
      <c:legendPos val="b"/>
      <c:legendEntry>
        <c:idx val="0"/>
        <c:txPr>
          <a:bodyPr/>
          <a:lstStyle/>
          <a:p>
            <a:pPr>
              <a:defRPr sz="2400"/>
            </a:pPr>
            <a:endParaRPr lang="ja-JP"/>
          </a:p>
        </c:txPr>
      </c:legendEntry>
      <c:legendEntry>
        <c:idx val="1"/>
        <c:txPr>
          <a:bodyPr/>
          <a:lstStyle/>
          <a:p>
            <a:pPr>
              <a:defRPr sz="2400"/>
            </a:pPr>
            <a:endParaRPr lang="ja-JP"/>
          </a:p>
        </c:txPr>
      </c:legendEntry>
      <c:legendEntry>
        <c:idx val="2"/>
        <c:delete val="1"/>
      </c:legendEntry>
      <c:layout>
        <c:manualLayout>
          <c:xMode val="edge"/>
          <c:yMode val="edge"/>
          <c:x val="0.10662421287193158"/>
          <c:y val="0.93742000273205506"/>
          <c:w val="0.70165751027169687"/>
          <c:h val="5.991713465079334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'2.6 長期滞在者の地域別職業構成'!$B$90</c:f>
              <c:strCache>
                <c:ptCount val="1"/>
                <c:pt idx="0">
                  <c:v>全世界</c:v>
                </c:pt>
              </c:strCache>
            </c:strRef>
          </c:tx>
          <c:invertIfNegative val="0"/>
          <c:cat>
            <c:strRef>
              <c:f>'2.6 長期滞在者の地域別職業構成'!$C$89:$H$89</c:f>
              <c:strCache>
                <c:ptCount val="6"/>
                <c:pt idx="0">
                  <c:v>民間企業</c:v>
                </c:pt>
                <c:pt idx="1">
                  <c:v>報道</c:v>
                </c:pt>
                <c:pt idx="2">
                  <c:v>自由業</c:v>
                </c:pt>
                <c:pt idx="3">
                  <c:v>留学・研究</c:v>
                </c:pt>
                <c:pt idx="4">
                  <c:v>政府</c:v>
                </c:pt>
                <c:pt idx="5">
                  <c:v>その他</c:v>
                </c:pt>
              </c:strCache>
            </c:strRef>
          </c:cat>
          <c:val>
            <c:numRef>
              <c:f>'2.6 長期滞在者の地域別職業構成'!$C$90:$H$90</c:f>
              <c:numCache>
                <c:formatCode>#,##0_);[Red]\(#,##0\)</c:formatCode>
                <c:ptCount val="6"/>
                <c:pt idx="0">
                  <c:v>459112</c:v>
                </c:pt>
                <c:pt idx="1">
                  <c:v>3665</c:v>
                </c:pt>
                <c:pt idx="2">
                  <c:v>46247</c:v>
                </c:pt>
                <c:pt idx="3">
                  <c:v>182457.1</c:v>
                </c:pt>
                <c:pt idx="4">
                  <c:v>23834</c:v>
                </c:pt>
                <c:pt idx="5">
                  <c:v>138372</c:v>
                </c:pt>
              </c:numCache>
            </c:numRef>
          </c:val>
          <c:extLst>
            <c:ext xmlns:c16="http://schemas.microsoft.com/office/drawing/2014/chart" uri="{C3380CC4-5D6E-409C-BE32-E72D297353CC}">
              <c16:uniqueId val="{00000000-12D3-4EAE-BF9A-FC8ED542616B}"/>
            </c:ext>
          </c:extLst>
        </c:ser>
        <c:dLbls>
          <c:showLegendKey val="0"/>
          <c:showVal val="0"/>
          <c:showCatName val="0"/>
          <c:showSerName val="0"/>
          <c:showPercent val="0"/>
          <c:showBubbleSize val="0"/>
        </c:dLbls>
        <c:gapWidth val="150"/>
        <c:axId val="124936576"/>
        <c:axId val="124938112"/>
      </c:barChart>
      <c:catAx>
        <c:axId val="124936576"/>
        <c:scaling>
          <c:orientation val="minMax"/>
        </c:scaling>
        <c:delete val="0"/>
        <c:axPos val="b"/>
        <c:majorGridlines/>
        <c:numFmt formatCode="General" sourceLinked="0"/>
        <c:majorTickMark val="out"/>
        <c:minorTickMark val="none"/>
        <c:tickLblPos val="nextTo"/>
        <c:crossAx val="124938112"/>
        <c:crosses val="autoZero"/>
        <c:auto val="1"/>
        <c:lblAlgn val="ctr"/>
        <c:lblOffset val="100"/>
        <c:noMultiLvlLbl val="0"/>
      </c:catAx>
      <c:valAx>
        <c:axId val="124938112"/>
        <c:scaling>
          <c:orientation val="minMax"/>
        </c:scaling>
        <c:delete val="0"/>
        <c:axPos val="l"/>
        <c:majorGridlines/>
        <c:numFmt formatCode="#,##0_);[Red]\(#,##0\)" sourceLinked="1"/>
        <c:majorTickMark val="cross"/>
        <c:minorTickMark val="none"/>
        <c:tickLblPos val="nextTo"/>
        <c:crossAx val="124936576"/>
        <c:crosses val="autoZero"/>
        <c:crossBetween val="between"/>
        <c:majorUnit val="10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3786643336249633"/>
          <c:y val="1.0774408489215835E-2"/>
        </c:manualLayout>
      </c:layout>
      <c:overlay val="0"/>
    </c:title>
    <c:autoTitleDeleted val="0"/>
    <c:plotArea>
      <c:layout>
        <c:manualLayout>
          <c:layoutTarget val="inner"/>
          <c:xMode val="edge"/>
          <c:yMode val="edge"/>
          <c:x val="0.2944643919510061"/>
          <c:y val="0.17071413967196591"/>
          <c:w val="0.54309617964421109"/>
          <c:h val="0.55837014589567147"/>
        </c:manualLayout>
      </c:layout>
      <c:barChart>
        <c:barDir val="col"/>
        <c:grouping val="clustered"/>
        <c:varyColors val="0"/>
        <c:ser>
          <c:idx val="0"/>
          <c:order val="0"/>
          <c:tx>
            <c:strRef>
              <c:f>'2.6 長期滞在者の地域別職業構成'!$B$70</c:f>
              <c:strCache>
                <c:ptCount val="1"/>
                <c:pt idx="0">
                  <c:v>アジア</c:v>
                </c:pt>
              </c:strCache>
            </c:strRef>
          </c:tx>
          <c:spPr>
            <a:ln>
              <a:solidFill>
                <a:sysClr val="windowText" lastClr="000000"/>
              </a:solidFill>
            </a:ln>
          </c:spPr>
          <c:invertIfNegative val="0"/>
          <c:cat>
            <c:strRef>
              <c:f>'2.6 長期滞在者の地域別職業構成'!$C$69:$H$69</c:f>
              <c:strCache>
                <c:ptCount val="6"/>
                <c:pt idx="0">
                  <c:v>民間企業</c:v>
                </c:pt>
                <c:pt idx="1">
                  <c:v>報道</c:v>
                </c:pt>
                <c:pt idx="2">
                  <c:v>自由業</c:v>
                </c:pt>
                <c:pt idx="3">
                  <c:v>留学・研究</c:v>
                </c:pt>
                <c:pt idx="4">
                  <c:v>政府</c:v>
                </c:pt>
                <c:pt idx="5">
                  <c:v>その他</c:v>
                </c:pt>
              </c:strCache>
            </c:strRef>
          </c:cat>
          <c:val>
            <c:numRef>
              <c:f>'2.6 長期滞在者の地域別職業構成'!$C$70:$H$70</c:f>
              <c:numCache>
                <c:formatCode>#,##0</c:formatCode>
                <c:ptCount val="6"/>
                <c:pt idx="0" formatCode="#,##0_);[Red]\(#,##0\)">
                  <c:v>252474</c:v>
                </c:pt>
                <c:pt idx="1">
                  <c:v>950</c:v>
                </c:pt>
                <c:pt idx="2" formatCode="#,##0_);[Red]\(#,##0\)">
                  <c:v>13593</c:v>
                </c:pt>
                <c:pt idx="3" formatCode="#,##0_);[Red]\(#,##0\)">
                  <c:v>23112</c:v>
                </c:pt>
                <c:pt idx="4" formatCode="#,##0_);[Red]\(#,##0\)">
                  <c:v>6837</c:v>
                </c:pt>
                <c:pt idx="5" formatCode="#,##0_);[Red]\(#,##0\)">
                  <c:v>56994</c:v>
                </c:pt>
              </c:numCache>
            </c:numRef>
          </c:val>
          <c:extLst>
            <c:ext xmlns:c16="http://schemas.microsoft.com/office/drawing/2014/chart" uri="{C3380CC4-5D6E-409C-BE32-E72D297353CC}">
              <c16:uniqueId val="{00000000-FEF0-42EF-9F27-F881F571C9DC}"/>
            </c:ext>
          </c:extLst>
        </c:ser>
        <c:dLbls>
          <c:showLegendKey val="0"/>
          <c:showVal val="0"/>
          <c:showCatName val="0"/>
          <c:showSerName val="0"/>
          <c:showPercent val="0"/>
          <c:showBubbleSize val="0"/>
        </c:dLbls>
        <c:gapWidth val="150"/>
        <c:axId val="124970496"/>
        <c:axId val="124972032"/>
      </c:barChart>
      <c:catAx>
        <c:axId val="124970496"/>
        <c:scaling>
          <c:orientation val="minMax"/>
        </c:scaling>
        <c:delete val="0"/>
        <c:axPos val="b"/>
        <c:majorGridlines/>
        <c:numFmt formatCode="General" sourceLinked="0"/>
        <c:majorTickMark val="none"/>
        <c:minorTickMark val="none"/>
        <c:tickLblPos val="nextTo"/>
        <c:txPr>
          <a:bodyPr rot="0" vert="eaVert"/>
          <a:lstStyle/>
          <a:p>
            <a:pPr>
              <a:defRPr sz="800"/>
            </a:pPr>
            <a:endParaRPr lang="ja-JP"/>
          </a:p>
        </c:txPr>
        <c:crossAx val="124972032"/>
        <c:crosses val="autoZero"/>
        <c:auto val="1"/>
        <c:lblAlgn val="ctr"/>
        <c:lblOffset val="100"/>
        <c:noMultiLvlLbl val="0"/>
      </c:catAx>
      <c:valAx>
        <c:axId val="124972032"/>
        <c:scaling>
          <c:orientation val="minMax"/>
        </c:scaling>
        <c:delete val="0"/>
        <c:axPos val="l"/>
        <c:majorGridlines/>
        <c:numFmt formatCode="#,##0_);[Red]\(#,##0\)" sourceLinked="1"/>
        <c:majorTickMark val="none"/>
        <c:minorTickMark val="none"/>
        <c:tickLblPos val="nextTo"/>
        <c:crossAx val="12497049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587131883743891"/>
          <c:y val="1.0731050717734076E-2"/>
        </c:manualLayout>
      </c:layout>
      <c:overlay val="0"/>
    </c:title>
    <c:autoTitleDeleted val="0"/>
    <c:plotArea>
      <c:layout>
        <c:manualLayout>
          <c:layoutTarget val="inner"/>
          <c:xMode val="edge"/>
          <c:yMode val="edge"/>
          <c:x val="0.26942666570348434"/>
          <c:y val="0.20012733616875295"/>
          <c:w val="0.55766043006092125"/>
          <c:h val="0.53331970123740846"/>
        </c:manualLayout>
      </c:layout>
      <c:barChart>
        <c:barDir val="col"/>
        <c:grouping val="clustered"/>
        <c:varyColors val="0"/>
        <c:ser>
          <c:idx val="0"/>
          <c:order val="0"/>
          <c:tx>
            <c:strRef>
              <c:f>'2.6 長期滞在者の地域別職業構成'!$B$72</c:f>
              <c:strCache>
                <c:ptCount val="1"/>
                <c:pt idx="0">
                  <c:v>大洋州</c:v>
                </c:pt>
              </c:strCache>
            </c:strRef>
          </c:tx>
          <c:spPr>
            <a:ln>
              <a:solidFill>
                <a:sysClr val="windowText" lastClr="000000"/>
              </a:solidFill>
            </a:ln>
          </c:spPr>
          <c:invertIfNegative val="0"/>
          <c:cat>
            <c:strRef>
              <c:f>'2.6 長期滞在者の地域別職業構成'!$C$71:$H$71</c:f>
              <c:strCache>
                <c:ptCount val="6"/>
                <c:pt idx="0">
                  <c:v>民間企業</c:v>
                </c:pt>
                <c:pt idx="1">
                  <c:v>報道</c:v>
                </c:pt>
                <c:pt idx="2">
                  <c:v>自由業</c:v>
                </c:pt>
                <c:pt idx="3">
                  <c:v>留学・研究</c:v>
                </c:pt>
                <c:pt idx="4">
                  <c:v>政府</c:v>
                </c:pt>
                <c:pt idx="5">
                  <c:v>その他</c:v>
                </c:pt>
              </c:strCache>
            </c:strRef>
          </c:cat>
          <c:val>
            <c:numRef>
              <c:f>'2.6 長期滞在者の地域別職業構成'!$C$72:$H$72</c:f>
              <c:numCache>
                <c:formatCode>#,##0_);[Red]\(#,##0\)</c:formatCode>
                <c:ptCount val="6"/>
                <c:pt idx="0">
                  <c:v>8806</c:v>
                </c:pt>
                <c:pt idx="1">
                  <c:v>36</c:v>
                </c:pt>
                <c:pt idx="2">
                  <c:v>2795</c:v>
                </c:pt>
                <c:pt idx="3">
                  <c:v>20394</c:v>
                </c:pt>
                <c:pt idx="4">
                  <c:v>924</c:v>
                </c:pt>
                <c:pt idx="5">
                  <c:v>15223</c:v>
                </c:pt>
              </c:numCache>
            </c:numRef>
          </c:val>
          <c:extLst>
            <c:ext xmlns:c16="http://schemas.microsoft.com/office/drawing/2014/chart" uri="{C3380CC4-5D6E-409C-BE32-E72D297353CC}">
              <c16:uniqueId val="{00000000-3D56-4E6F-9988-72780D983E3B}"/>
            </c:ext>
          </c:extLst>
        </c:ser>
        <c:dLbls>
          <c:showLegendKey val="0"/>
          <c:showVal val="0"/>
          <c:showCatName val="0"/>
          <c:showSerName val="0"/>
          <c:showPercent val="0"/>
          <c:showBubbleSize val="0"/>
        </c:dLbls>
        <c:gapWidth val="150"/>
        <c:axId val="125053568"/>
        <c:axId val="125071744"/>
      </c:barChart>
      <c:catAx>
        <c:axId val="125053568"/>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5071744"/>
        <c:crosses val="autoZero"/>
        <c:auto val="1"/>
        <c:lblAlgn val="ctr"/>
        <c:lblOffset val="100"/>
        <c:noMultiLvlLbl val="0"/>
      </c:catAx>
      <c:valAx>
        <c:axId val="125071744"/>
        <c:scaling>
          <c:orientation val="minMax"/>
          <c:max val="20000"/>
        </c:scaling>
        <c:delete val="0"/>
        <c:axPos val="l"/>
        <c:majorGridlines/>
        <c:numFmt formatCode="#,##0_);[Red]\(#,##0\)" sourceLinked="1"/>
        <c:majorTickMark val="cross"/>
        <c:minorTickMark val="none"/>
        <c:tickLblPos val="nextTo"/>
        <c:crossAx val="125053568"/>
        <c:crosses val="autoZero"/>
        <c:crossBetween val="between"/>
      </c:valAx>
    </c:plotArea>
    <c:plotVisOnly val="1"/>
    <c:dispBlanksAs val="gap"/>
    <c:showDLblsOverMax val="0"/>
  </c:chart>
  <c:spPr>
    <a:solidFill>
      <a:schemeClr val="bg2"/>
    </a:solidFill>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345345345345343"/>
          <c:y val="5.4090590239076154E-3"/>
        </c:manualLayout>
      </c:layout>
      <c:overlay val="0"/>
    </c:title>
    <c:autoTitleDeleted val="0"/>
    <c:plotArea>
      <c:layout>
        <c:manualLayout>
          <c:layoutTarget val="inner"/>
          <c:xMode val="edge"/>
          <c:yMode val="edge"/>
          <c:x val="0.27076068824730243"/>
          <c:y val="0.15461361019886846"/>
          <c:w val="0.58456926217556138"/>
          <c:h val="0.58834548352915328"/>
        </c:manualLayout>
      </c:layout>
      <c:barChart>
        <c:barDir val="col"/>
        <c:grouping val="clustered"/>
        <c:varyColors val="0"/>
        <c:ser>
          <c:idx val="0"/>
          <c:order val="0"/>
          <c:tx>
            <c:strRef>
              <c:f>'2.6 長期滞在者の地域別職業構成'!$B$74</c:f>
              <c:strCache>
                <c:ptCount val="1"/>
                <c:pt idx="0">
                  <c:v>北米</c:v>
                </c:pt>
              </c:strCache>
            </c:strRef>
          </c:tx>
          <c:spPr>
            <a:ln>
              <a:solidFill>
                <a:sysClr val="windowText" lastClr="000000"/>
              </a:solidFill>
            </a:ln>
          </c:spPr>
          <c:invertIfNegative val="0"/>
          <c:cat>
            <c:strRef>
              <c:f>'2.6 長期滞在者の地域別職業構成'!$C$73:$H$73</c:f>
              <c:strCache>
                <c:ptCount val="6"/>
                <c:pt idx="0">
                  <c:v>民間企業</c:v>
                </c:pt>
                <c:pt idx="1">
                  <c:v>報道</c:v>
                </c:pt>
                <c:pt idx="2">
                  <c:v>自由業</c:v>
                </c:pt>
                <c:pt idx="3">
                  <c:v>留学・研究</c:v>
                </c:pt>
                <c:pt idx="4">
                  <c:v>政府</c:v>
                </c:pt>
                <c:pt idx="5">
                  <c:v>その他</c:v>
                </c:pt>
              </c:strCache>
            </c:strRef>
          </c:cat>
          <c:val>
            <c:numRef>
              <c:f>'2.6 長期滞在者の地域別職業構成'!$C$74:$H$74</c:f>
              <c:numCache>
                <c:formatCode>#,##0_);[Red]\(#,##0\)</c:formatCode>
                <c:ptCount val="6"/>
                <c:pt idx="0">
                  <c:v>124951</c:v>
                </c:pt>
                <c:pt idx="1">
                  <c:v>1795</c:v>
                </c:pt>
                <c:pt idx="2">
                  <c:v>13102</c:v>
                </c:pt>
                <c:pt idx="3">
                  <c:v>88385</c:v>
                </c:pt>
                <c:pt idx="4">
                  <c:v>4264</c:v>
                </c:pt>
                <c:pt idx="5">
                  <c:v>31335</c:v>
                </c:pt>
              </c:numCache>
            </c:numRef>
          </c:val>
          <c:extLst>
            <c:ext xmlns:c16="http://schemas.microsoft.com/office/drawing/2014/chart" uri="{C3380CC4-5D6E-409C-BE32-E72D297353CC}">
              <c16:uniqueId val="{00000000-8C44-485A-AE12-B22A57A6A002}"/>
            </c:ext>
          </c:extLst>
        </c:ser>
        <c:dLbls>
          <c:showLegendKey val="0"/>
          <c:showVal val="0"/>
          <c:showCatName val="0"/>
          <c:showSerName val="0"/>
          <c:showPercent val="0"/>
          <c:showBubbleSize val="0"/>
        </c:dLbls>
        <c:gapWidth val="150"/>
        <c:axId val="125095936"/>
        <c:axId val="125097472"/>
      </c:barChart>
      <c:catAx>
        <c:axId val="12509593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5097472"/>
        <c:crosses val="autoZero"/>
        <c:auto val="1"/>
        <c:lblAlgn val="ctr"/>
        <c:lblOffset val="100"/>
        <c:noMultiLvlLbl val="0"/>
      </c:catAx>
      <c:valAx>
        <c:axId val="125097472"/>
        <c:scaling>
          <c:orientation val="minMax"/>
          <c:max val="120000"/>
        </c:scaling>
        <c:delete val="0"/>
        <c:axPos val="l"/>
        <c:majorGridlines/>
        <c:numFmt formatCode="#,##0_);[Red]\(#,##0\)" sourceLinked="1"/>
        <c:majorTickMark val="cross"/>
        <c:minorTickMark val="none"/>
        <c:tickLblPos val="nextTo"/>
        <c:crossAx val="125095936"/>
        <c:crosses val="autoZero"/>
        <c:crossBetween val="between"/>
        <c:majorUnit val="2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702222222222221"/>
          <c:y val="1.1042095598464193E-2"/>
        </c:manualLayout>
      </c:layout>
      <c:overlay val="0"/>
    </c:title>
    <c:autoTitleDeleted val="0"/>
    <c:plotArea>
      <c:layout>
        <c:manualLayout>
          <c:layoutTarget val="inner"/>
          <c:xMode val="edge"/>
          <c:yMode val="edge"/>
          <c:x val="0.26219982502187228"/>
          <c:y val="0.20888210519726222"/>
          <c:w val="0.55263738699329246"/>
          <c:h val="0.50935839338378497"/>
        </c:manualLayout>
      </c:layout>
      <c:barChart>
        <c:barDir val="col"/>
        <c:grouping val="clustered"/>
        <c:varyColors val="0"/>
        <c:ser>
          <c:idx val="0"/>
          <c:order val="0"/>
          <c:tx>
            <c:strRef>
              <c:f>'2.6 長期滞在者の地域別職業構成'!$B$76</c:f>
              <c:strCache>
                <c:ptCount val="1"/>
                <c:pt idx="0">
                  <c:v>中米</c:v>
                </c:pt>
              </c:strCache>
            </c:strRef>
          </c:tx>
          <c:spPr>
            <a:ln>
              <a:solidFill>
                <a:sysClr val="windowText" lastClr="000000"/>
              </a:solidFill>
            </a:ln>
          </c:spPr>
          <c:invertIfNegative val="0"/>
          <c:cat>
            <c:strRef>
              <c:f>'2.6 長期滞在者の地域別職業構成'!$C$75:$H$75</c:f>
              <c:strCache>
                <c:ptCount val="6"/>
                <c:pt idx="0">
                  <c:v>民間企業</c:v>
                </c:pt>
                <c:pt idx="1">
                  <c:v>報道</c:v>
                </c:pt>
                <c:pt idx="2">
                  <c:v>自由業</c:v>
                </c:pt>
                <c:pt idx="3">
                  <c:v>留学・研究</c:v>
                </c:pt>
                <c:pt idx="4">
                  <c:v>政府</c:v>
                </c:pt>
                <c:pt idx="5">
                  <c:v>その他</c:v>
                </c:pt>
              </c:strCache>
            </c:strRef>
          </c:cat>
          <c:val>
            <c:numRef>
              <c:f>'2.6 長期滞在者の地域別職業構成'!$C$76:$H$76</c:f>
              <c:numCache>
                <c:formatCode>#,##0_);[Red]\(#,##0\)</c:formatCode>
                <c:ptCount val="6"/>
                <c:pt idx="0">
                  <c:v>5181</c:v>
                </c:pt>
                <c:pt idx="1">
                  <c:v>7</c:v>
                </c:pt>
                <c:pt idx="2">
                  <c:v>718</c:v>
                </c:pt>
                <c:pt idx="3">
                  <c:v>791</c:v>
                </c:pt>
                <c:pt idx="4">
                  <c:v>867</c:v>
                </c:pt>
                <c:pt idx="5">
                  <c:v>1147</c:v>
                </c:pt>
              </c:numCache>
            </c:numRef>
          </c:val>
          <c:extLst>
            <c:ext xmlns:c16="http://schemas.microsoft.com/office/drawing/2014/chart" uri="{C3380CC4-5D6E-409C-BE32-E72D297353CC}">
              <c16:uniqueId val="{00000000-E2E3-436B-850E-9DCBC9321F29}"/>
            </c:ext>
          </c:extLst>
        </c:ser>
        <c:dLbls>
          <c:showLegendKey val="0"/>
          <c:showVal val="0"/>
          <c:showCatName val="0"/>
          <c:showSerName val="0"/>
          <c:showPercent val="0"/>
          <c:showBubbleSize val="0"/>
        </c:dLbls>
        <c:gapWidth val="150"/>
        <c:axId val="125912192"/>
        <c:axId val="125913728"/>
      </c:barChart>
      <c:catAx>
        <c:axId val="125912192"/>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5913728"/>
        <c:crosses val="autoZero"/>
        <c:auto val="1"/>
        <c:lblAlgn val="ctr"/>
        <c:lblOffset val="100"/>
        <c:noMultiLvlLbl val="0"/>
      </c:catAx>
      <c:valAx>
        <c:axId val="125913728"/>
        <c:scaling>
          <c:orientation val="minMax"/>
          <c:max val="5000"/>
        </c:scaling>
        <c:delete val="0"/>
        <c:axPos val="l"/>
        <c:majorGridlines/>
        <c:numFmt formatCode="#,##0_);[Red]\(#,##0\)" sourceLinked="1"/>
        <c:majorTickMark val="cross"/>
        <c:minorTickMark val="none"/>
        <c:tickLblPos val="nextTo"/>
        <c:crossAx val="125912192"/>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33942546172554"/>
          <c:y val="0"/>
        </c:manualLayout>
      </c:layout>
      <c:overlay val="0"/>
    </c:title>
    <c:autoTitleDeleted val="0"/>
    <c:plotArea>
      <c:layout>
        <c:manualLayout>
          <c:layoutTarget val="inner"/>
          <c:xMode val="edge"/>
          <c:yMode val="edge"/>
          <c:x val="0.2631148503697312"/>
          <c:y val="0.20598120255714925"/>
          <c:w val="0.54824435936333649"/>
          <c:h val="0.50323050073645514"/>
        </c:manualLayout>
      </c:layout>
      <c:barChart>
        <c:barDir val="col"/>
        <c:grouping val="clustered"/>
        <c:varyColors val="0"/>
        <c:ser>
          <c:idx val="0"/>
          <c:order val="0"/>
          <c:tx>
            <c:strRef>
              <c:f>'2.6 長期滞在者の地域別職業構成'!$B$78</c:f>
              <c:strCache>
                <c:ptCount val="1"/>
                <c:pt idx="0">
                  <c:v>南米</c:v>
                </c:pt>
              </c:strCache>
            </c:strRef>
          </c:tx>
          <c:spPr>
            <a:ln>
              <a:solidFill>
                <a:sysClr val="windowText" lastClr="000000"/>
              </a:solidFill>
            </a:ln>
          </c:spPr>
          <c:invertIfNegative val="0"/>
          <c:cat>
            <c:strRef>
              <c:f>'2.6 長期滞在者の地域別職業構成'!$C$77:$H$77</c:f>
              <c:strCache>
                <c:ptCount val="6"/>
                <c:pt idx="0">
                  <c:v>民間企業</c:v>
                </c:pt>
                <c:pt idx="1">
                  <c:v>報道</c:v>
                </c:pt>
                <c:pt idx="2">
                  <c:v>自由業</c:v>
                </c:pt>
                <c:pt idx="3">
                  <c:v>留学・研究</c:v>
                </c:pt>
                <c:pt idx="4">
                  <c:v>政府</c:v>
                </c:pt>
                <c:pt idx="5">
                  <c:v>その他</c:v>
                </c:pt>
              </c:strCache>
            </c:strRef>
          </c:cat>
          <c:val>
            <c:numRef>
              <c:f>'2.6 長期滞在者の地域別職業構成'!$C$78:$H$78</c:f>
              <c:numCache>
                <c:formatCode>#,##0_);[Red]\(#,##0\)</c:formatCode>
                <c:ptCount val="6"/>
                <c:pt idx="0">
                  <c:v>4342</c:v>
                </c:pt>
                <c:pt idx="1">
                  <c:v>27</c:v>
                </c:pt>
                <c:pt idx="2">
                  <c:v>649</c:v>
                </c:pt>
                <c:pt idx="3">
                  <c:v>532</c:v>
                </c:pt>
                <c:pt idx="4">
                  <c:v>1090</c:v>
                </c:pt>
                <c:pt idx="5">
                  <c:v>1141</c:v>
                </c:pt>
              </c:numCache>
            </c:numRef>
          </c:val>
          <c:extLst>
            <c:ext xmlns:c16="http://schemas.microsoft.com/office/drawing/2014/chart" uri="{C3380CC4-5D6E-409C-BE32-E72D297353CC}">
              <c16:uniqueId val="{00000000-70A6-4D3A-9105-522C95313E61}"/>
            </c:ext>
          </c:extLst>
        </c:ser>
        <c:dLbls>
          <c:showLegendKey val="0"/>
          <c:showVal val="0"/>
          <c:showCatName val="0"/>
          <c:showSerName val="0"/>
          <c:showPercent val="0"/>
          <c:showBubbleSize val="0"/>
        </c:dLbls>
        <c:gapWidth val="150"/>
        <c:axId val="125942016"/>
        <c:axId val="125947904"/>
      </c:barChart>
      <c:catAx>
        <c:axId val="12594201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5947904"/>
        <c:crosses val="autoZero"/>
        <c:auto val="1"/>
        <c:lblAlgn val="ctr"/>
        <c:lblOffset val="100"/>
        <c:noMultiLvlLbl val="0"/>
      </c:catAx>
      <c:valAx>
        <c:axId val="125947904"/>
        <c:scaling>
          <c:orientation val="minMax"/>
          <c:max val="4000"/>
        </c:scaling>
        <c:delete val="0"/>
        <c:axPos val="l"/>
        <c:majorGridlines/>
        <c:numFmt formatCode="#,##0_);[Red]\(#,##0\)" sourceLinked="1"/>
        <c:majorTickMark val="cross"/>
        <c:minorTickMark val="none"/>
        <c:tickLblPos val="nextTo"/>
        <c:crossAx val="12594201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layout>
        <c:manualLayout>
          <c:xMode val="edge"/>
          <c:yMode val="edge"/>
          <c:x val="0.38600896860986544"/>
          <c:y val="5.5904949260756091E-3"/>
        </c:manualLayout>
      </c:layout>
      <c:overlay val="0"/>
    </c:title>
    <c:autoTitleDeleted val="0"/>
    <c:plotArea>
      <c:layout>
        <c:manualLayout>
          <c:layoutTarget val="inner"/>
          <c:xMode val="edge"/>
          <c:yMode val="edge"/>
          <c:x val="0.240716243802858"/>
          <c:y val="0.16370262359180413"/>
          <c:w val="0.60984356955380581"/>
          <c:h val="0.57449639782681483"/>
        </c:manualLayout>
      </c:layout>
      <c:barChart>
        <c:barDir val="col"/>
        <c:grouping val="clustered"/>
        <c:varyColors val="0"/>
        <c:ser>
          <c:idx val="0"/>
          <c:order val="0"/>
          <c:tx>
            <c:strRef>
              <c:f>'2.6 長期滞在者の地域別職業構成'!$B$80</c:f>
              <c:strCache>
                <c:ptCount val="1"/>
                <c:pt idx="0">
                  <c:v>西欧</c:v>
                </c:pt>
              </c:strCache>
            </c:strRef>
          </c:tx>
          <c:spPr>
            <a:ln>
              <a:solidFill>
                <a:sysClr val="windowText" lastClr="000000"/>
              </a:solidFill>
            </a:ln>
          </c:spPr>
          <c:invertIfNegative val="0"/>
          <c:cat>
            <c:strRef>
              <c:f>'2.6 長期滞在者の地域別職業構成'!$C$79:$H$79</c:f>
              <c:strCache>
                <c:ptCount val="6"/>
                <c:pt idx="0">
                  <c:v>民間企業</c:v>
                </c:pt>
                <c:pt idx="1">
                  <c:v>報道</c:v>
                </c:pt>
                <c:pt idx="2">
                  <c:v>自由業</c:v>
                </c:pt>
                <c:pt idx="3">
                  <c:v>留学・研究</c:v>
                </c:pt>
                <c:pt idx="4">
                  <c:v>政府</c:v>
                </c:pt>
                <c:pt idx="5">
                  <c:v>その他</c:v>
                </c:pt>
              </c:strCache>
            </c:strRef>
          </c:cat>
          <c:val>
            <c:numRef>
              <c:f>'2.6 長期滞在者の地域別職業構成'!$C$80:$H$80</c:f>
              <c:numCache>
                <c:formatCode>#,##0_);[Red]\(#,##0\)</c:formatCode>
                <c:ptCount val="6"/>
                <c:pt idx="0">
                  <c:v>52390</c:v>
                </c:pt>
                <c:pt idx="1">
                  <c:v>687</c:v>
                </c:pt>
                <c:pt idx="2">
                  <c:v>14280</c:v>
                </c:pt>
                <c:pt idx="3">
                  <c:v>47007</c:v>
                </c:pt>
                <c:pt idx="4">
                  <c:v>4824</c:v>
                </c:pt>
                <c:pt idx="5">
                  <c:v>28558</c:v>
                </c:pt>
              </c:numCache>
            </c:numRef>
          </c:val>
          <c:extLst>
            <c:ext xmlns:c16="http://schemas.microsoft.com/office/drawing/2014/chart" uri="{C3380CC4-5D6E-409C-BE32-E72D297353CC}">
              <c16:uniqueId val="{00000000-7259-4344-9304-F3EB9E9E802C}"/>
            </c:ext>
          </c:extLst>
        </c:ser>
        <c:dLbls>
          <c:showLegendKey val="0"/>
          <c:showVal val="0"/>
          <c:showCatName val="0"/>
          <c:showSerName val="0"/>
          <c:showPercent val="0"/>
          <c:showBubbleSize val="0"/>
        </c:dLbls>
        <c:gapWidth val="150"/>
        <c:axId val="125955456"/>
        <c:axId val="128218240"/>
      </c:barChart>
      <c:catAx>
        <c:axId val="12595545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8218240"/>
        <c:crosses val="autoZero"/>
        <c:auto val="1"/>
        <c:lblAlgn val="ctr"/>
        <c:lblOffset val="100"/>
        <c:noMultiLvlLbl val="0"/>
      </c:catAx>
      <c:valAx>
        <c:axId val="128218240"/>
        <c:scaling>
          <c:orientation val="minMax"/>
          <c:max val="50000"/>
        </c:scaling>
        <c:delete val="0"/>
        <c:axPos val="l"/>
        <c:majorGridlines/>
        <c:numFmt formatCode="#,##0_);[Red]\(#,##0\)" sourceLinked="1"/>
        <c:majorTickMark val="cross"/>
        <c:minorTickMark val="none"/>
        <c:tickLblPos val="nextTo"/>
        <c:crossAx val="12595545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pPr>
            <a:r>
              <a:rPr lang="ja-JP" altLang="en-US"/>
              <a:t>東欧・旧ソ連</a:t>
            </a:r>
          </a:p>
        </c:rich>
      </c:tx>
      <c:layout>
        <c:manualLayout>
          <c:xMode val="edge"/>
          <c:yMode val="edge"/>
          <c:x val="0.25009092613423323"/>
          <c:y val="6.0324081810743425E-3"/>
        </c:manualLayout>
      </c:layout>
      <c:overlay val="0"/>
    </c:title>
    <c:autoTitleDeleted val="0"/>
    <c:plotArea>
      <c:layout>
        <c:manualLayout>
          <c:layoutTarget val="inner"/>
          <c:xMode val="edge"/>
          <c:yMode val="edge"/>
          <c:x val="0.26645669291338581"/>
          <c:y val="0.1658565504314814"/>
          <c:w val="0.52195163104611919"/>
          <c:h val="0.53020080897646993"/>
        </c:manualLayout>
      </c:layout>
      <c:barChart>
        <c:barDir val="col"/>
        <c:grouping val="clustered"/>
        <c:varyColors val="0"/>
        <c:ser>
          <c:idx val="0"/>
          <c:order val="0"/>
          <c:tx>
            <c:strRef>
              <c:f>'2.6 長期滞在者の地域別職業構成'!$B$82</c:f>
              <c:strCache>
                <c:ptCount val="1"/>
                <c:pt idx="0">
                  <c:v>東欧</c:v>
                </c:pt>
              </c:strCache>
            </c:strRef>
          </c:tx>
          <c:spPr>
            <a:ln>
              <a:solidFill>
                <a:sysClr val="windowText" lastClr="000000"/>
              </a:solidFill>
            </a:ln>
          </c:spPr>
          <c:invertIfNegative val="0"/>
          <c:cat>
            <c:strRef>
              <c:f>'2.6 長期滞在者の地域別職業構成'!$C$81:$H$81</c:f>
              <c:strCache>
                <c:ptCount val="6"/>
                <c:pt idx="0">
                  <c:v>民間企業</c:v>
                </c:pt>
                <c:pt idx="1">
                  <c:v>報道</c:v>
                </c:pt>
                <c:pt idx="2">
                  <c:v>自由業</c:v>
                </c:pt>
                <c:pt idx="3">
                  <c:v>留学・研究</c:v>
                </c:pt>
                <c:pt idx="4">
                  <c:v>政府</c:v>
                </c:pt>
                <c:pt idx="5">
                  <c:v>その他</c:v>
                </c:pt>
              </c:strCache>
            </c:strRef>
          </c:cat>
          <c:val>
            <c:numRef>
              <c:f>'2.6 長期滞在者の地域別職業構成'!$C$82:$H$82</c:f>
              <c:numCache>
                <c:formatCode>#,##0_);[Red]\(#,##0\)</c:formatCode>
                <c:ptCount val="6"/>
                <c:pt idx="0">
                  <c:v>3896</c:v>
                </c:pt>
                <c:pt idx="1">
                  <c:v>44</c:v>
                </c:pt>
                <c:pt idx="2">
                  <c:v>464</c:v>
                </c:pt>
                <c:pt idx="3">
                  <c:v>1584</c:v>
                </c:pt>
                <c:pt idx="4">
                  <c:v>973</c:v>
                </c:pt>
                <c:pt idx="5">
                  <c:v>908</c:v>
                </c:pt>
              </c:numCache>
            </c:numRef>
          </c:val>
          <c:extLst>
            <c:ext xmlns:c16="http://schemas.microsoft.com/office/drawing/2014/chart" uri="{C3380CC4-5D6E-409C-BE32-E72D297353CC}">
              <c16:uniqueId val="{00000000-85DD-4D43-A470-F25EB65A0CE5}"/>
            </c:ext>
          </c:extLst>
        </c:ser>
        <c:dLbls>
          <c:showLegendKey val="0"/>
          <c:showVal val="0"/>
          <c:showCatName val="0"/>
          <c:showSerName val="0"/>
          <c:showPercent val="0"/>
          <c:showBubbleSize val="0"/>
        </c:dLbls>
        <c:gapWidth val="150"/>
        <c:axId val="128246528"/>
        <c:axId val="128248064"/>
      </c:barChart>
      <c:catAx>
        <c:axId val="128246528"/>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8248064"/>
        <c:crosses val="autoZero"/>
        <c:auto val="1"/>
        <c:lblAlgn val="ctr"/>
        <c:lblOffset val="100"/>
        <c:noMultiLvlLbl val="0"/>
      </c:catAx>
      <c:valAx>
        <c:axId val="128248064"/>
        <c:scaling>
          <c:orientation val="minMax"/>
          <c:max val="4000"/>
        </c:scaling>
        <c:delete val="0"/>
        <c:axPos val="l"/>
        <c:majorGridlines/>
        <c:minorGridlines/>
        <c:numFmt formatCode="#,##0_);[Red]\(#,##0\)" sourceLinked="1"/>
        <c:majorTickMark val="cross"/>
        <c:minorTickMark val="none"/>
        <c:tickLblPos val="nextTo"/>
        <c:crossAx val="128246528"/>
        <c:crosses val="autoZero"/>
        <c:crossBetween val="between"/>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431448341684559"/>
          <c:y val="3.0433950545075091E-3"/>
        </c:manualLayout>
      </c:layout>
      <c:overlay val="0"/>
      <c:txPr>
        <a:bodyPr/>
        <a:lstStyle/>
        <a:p>
          <a:pPr>
            <a:defRPr sz="1800"/>
          </a:pPr>
          <a:endParaRPr lang="ja-JP"/>
        </a:p>
      </c:txPr>
    </c:title>
    <c:autoTitleDeleted val="0"/>
    <c:plotArea>
      <c:layout>
        <c:manualLayout>
          <c:layoutTarget val="inner"/>
          <c:xMode val="edge"/>
          <c:yMode val="edge"/>
          <c:x val="0.23894186702052181"/>
          <c:y val="0.17536893861118039"/>
          <c:w val="0.53530769289771307"/>
          <c:h val="0.51839716867970687"/>
        </c:manualLayout>
      </c:layout>
      <c:barChart>
        <c:barDir val="col"/>
        <c:grouping val="clustered"/>
        <c:varyColors val="0"/>
        <c:ser>
          <c:idx val="0"/>
          <c:order val="0"/>
          <c:tx>
            <c:strRef>
              <c:f>'2.6 長期滞在者の地域別職業構成'!$B$84</c:f>
              <c:strCache>
                <c:ptCount val="1"/>
                <c:pt idx="0">
                  <c:v>中東</c:v>
                </c:pt>
              </c:strCache>
            </c:strRef>
          </c:tx>
          <c:spPr>
            <a:ln>
              <a:solidFill>
                <a:sysClr val="windowText" lastClr="000000"/>
              </a:solidFill>
            </a:ln>
          </c:spPr>
          <c:invertIfNegative val="0"/>
          <c:cat>
            <c:strRef>
              <c:f>'2.6 長期滞在者の地域別職業構成'!$C$83:$H$83</c:f>
              <c:strCache>
                <c:ptCount val="6"/>
                <c:pt idx="0">
                  <c:v>民間企業</c:v>
                </c:pt>
                <c:pt idx="1">
                  <c:v>報道</c:v>
                </c:pt>
                <c:pt idx="2">
                  <c:v>自由業</c:v>
                </c:pt>
                <c:pt idx="3">
                  <c:v>留学・研究</c:v>
                </c:pt>
                <c:pt idx="4">
                  <c:v>政府</c:v>
                </c:pt>
                <c:pt idx="5">
                  <c:v>その他</c:v>
                </c:pt>
              </c:strCache>
            </c:strRef>
          </c:cat>
          <c:val>
            <c:numRef>
              <c:f>'2.6 長期滞在者の地域別職業構成'!$C$84:$H$84</c:f>
              <c:numCache>
                <c:formatCode>#,##0_);[Red]\(#,##0\)</c:formatCode>
                <c:ptCount val="6"/>
                <c:pt idx="0">
                  <c:v>5142</c:v>
                </c:pt>
                <c:pt idx="1">
                  <c:v>56</c:v>
                </c:pt>
                <c:pt idx="2">
                  <c:v>247</c:v>
                </c:pt>
                <c:pt idx="3">
                  <c:v>390</c:v>
                </c:pt>
                <c:pt idx="4">
                  <c:v>822</c:v>
                </c:pt>
                <c:pt idx="5">
                  <c:v>1592</c:v>
                </c:pt>
              </c:numCache>
            </c:numRef>
          </c:val>
          <c:extLst>
            <c:ext xmlns:c16="http://schemas.microsoft.com/office/drawing/2014/chart" uri="{C3380CC4-5D6E-409C-BE32-E72D297353CC}">
              <c16:uniqueId val="{00000000-94F5-4DBF-861C-78B868D698F3}"/>
            </c:ext>
          </c:extLst>
        </c:ser>
        <c:dLbls>
          <c:showLegendKey val="0"/>
          <c:showVal val="0"/>
          <c:showCatName val="0"/>
          <c:showSerName val="0"/>
          <c:showPercent val="0"/>
          <c:showBubbleSize val="0"/>
        </c:dLbls>
        <c:gapWidth val="150"/>
        <c:axId val="128141184"/>
        <c:axId val="128142720"/>
      </c:barChart>
      <c:catAx>
        <c:axId val="128141184"/>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8142720"/>
        <c:crosses val="autoZero"/>
        <c:auto val="1"/>
        <c:lblAlgn val="ctr"/>
        <c:lblOffset val="100"/>
        <c:noMultiLvlLbl val="0"/>
      </c:catAx>
      <c:valAx>
        <c:axId val="128142720"/>
        <c:scaling>
          <c:orientation val="minMax"/>
          <c:max val="5000"/>
        </c:scaling>
        <c:delete val="0"/>
        <c:axPos val="l"/>
        <c:majorGridlines/>
        <c:numFmt formatCode="#,##0_);[Red]\(#,##0\)" sourceLinked="1"/>
        <c:majorTickMark val="cross"/>
        <c:minorTickMark val="none"/>
        <c:tickLblPos val="nextTo"/>
        <c:crossAx val="128141184"/>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874439461883408"/>
          <c:y val="1.2066365007541479E-2"/>
        </c:manualLayout>
      </c:layout>
      <c:overlay val="0"/>
    </c:title>
    <c:autoTitleDeleted val="0"/>
    <c:plotArea>
      <c:layout>
        <c:manualLayout>
          <c:layoutTarget val="inner"/>
          <c:xMode val="edge"/>
          <c:yMode val="edge"/>
          <c:x val="0.22568741687558114"/>
          <c:y val="0.17379556062279544"/>
          <c:w val="0.63938279015571486"/>
          <c:h val="0.538341824918944"/>
        </c:manualLayout>
      </c:layout>
      <c:barChart>
        <c:barDir val="col"/>
        <c:grouping val="clustered"/>
        <c:varyColors val="0"/>
        <c:ser>
          <c:idx val="0"/>
          <c:order val="0"/>
          <c:tx>
            <c:strRef>
              <c:f>'2.6 長期滞在者の地域別職業構成'!$B$86</c:f>
              <c:strCache>
                <c:ptCount val="1"/>
                <c:pt idx="0">
                  <c:v>アフリカ</c:v>
                </c:pt>
              </c:strCache>
            </c:strRef>
          </c:tx>
          <c:spPr>
            <a:ln>
              <a:solidFill>
                <a:sysClr val="windowText" lastClr="000000"/>
              </a:solidFill>
            </a:ln>
          </c:spPr>
          <c:invertIfNegative val="0"/>
          <c:cat>
            <c:strRef>
              <c:f>'2.6 長期滞在者の地域別職業構成'!$C$85:$H$85</c:f>
              <c:strCache>
                <c:ptCount val="6"/>
                <c:pt idx="0">
                  <c:v>民間企業</c:v>
                </c:pt>
                <c:pt idx="1">
                  <c:v>報道</c:v>
                </c:pt>
                <c:pt idx="2">
                  <c:v>自由業</c:v>
                </c:pt>
                <c:pt idx="3">
                  <c:v>留学・研究</c:v>
                </c:pt>
                <c:pt idx="4">
                  <c:v>政府</c:v>
                </c:pt>
                <c:pt idx="5">
                  <c:v>その他</c:v>
                </c:pt>
              </c:strCache>
            </c:strRef>
          </c:cat>
          <c:val>
            <c:numRef>
              <c:f>'2.6 長期滞在者の地域別職業構成'!$C$86:$H$86</c:f>
              <c:numCache>
                <c:formatCode>#,##0_);[Red]\(#,##0\)</c:formatCode>
                <c:ptCount val="6"/>
                <c:pt idx="0">
                  <c:v>1930</c:v>
                </c:pt>
                <c:pt idx="1">
                  <c:v>63</c:v>
                </c:pt>
                <c:pt idx="2">
                  <c:v>399</c:v>
                </c:pt>
                <c:pt idx="3">
                  <c:v>262.10000000000002</c:v>
                </c:pt>
                <c:pt idx="4">
                  <c:v>3209</c:v>
                </c:pt>
                <c:pt idx="5">
                  <c:v>1474</c:v>
                </c:pt>
              </c:numCache>
            </c:numRef>
          </c:val>
          <c:extLst>
            <c:ext xmlns:c16="http://schemas.microsoft.com/office/drawing/2014/chart" uri="{C3380CC4-5D6E-409C-BE32-E72D297353CC}">
              <c16:uniqueId val="{00000000-E5E5-4561-BCDA-F4F048E1CE5A}"/>
            </c:ext>
          </c:extLst>
        </c:ser>
        <c:dLbls>
          <c:showLegendKey val="0"/>
          <c:showVal val="0"/>
          <c:showCatName val="0"/>
          <c:showSerName val="0"/>
          <c:showPercent val="0"/>
          <c:showBubbleSize val="0"/>
        </c:dLbls>
        <c:gapWidth val="150"/>
        <c:axId val="128154624"/>
        <c:axId val="128164608"/>
      </c:barChart>
      <c:catAx>
        <c:axId val="128154624"/>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28164608"/>
        <c:crosses val="autoZero"/>
        <c:auto val="1"/>
        <c:lblAlgn val="ctr"/>
        <c:lblOffset val="100"/>
        <c:noMultiLvlLbl val="0"/>
      </c:catAx>
      <c:valAx>
        <c:axId val="128164608"/>
        <c:scaling>
          <c:orientation val="minMax"/>
          <c:max val="3000"/>
        </c:scaling>
        <c:delete val="0"/>
        <c:axPos val="l"/>
        <c:majorGridlines/>
        <c:numFmt formatCode="#,##0_);[Red]\(#,##0\)" sourceLinked="1"/>
        <c:majorTickMark val="cross"/>
        <c:minorTickMark val="none"/>
        <c:tickLblPos val="nextTo"/>
        <c:crossAx val="128154624"/>
        <c:crosses val="autoZero"/>
        <c:crossBetween val="between"/>
        <c:majorUnit val="1000"/>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'2.9 就学・地域別子女数'!$D$180</c:f>
              <c:strCache>
                <c:ptCount val="1"/>
                <c:pt idx="0">
                  <c:v>日本人学校</c:v>
                </c:pt>
              </c:strCache>
            </c:strRef>
          </c:tx>
          <c:spPr>
            <a:pattFill prst="dotDmnd">
              <a:fgClr>
                <a:schemeClr val="tx1"/>
              </a:fgClr>
              <a:bgClr>
                <a:srgbClr val="00B0F0"/>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就学・地域別子女数'!$B$181:$B$194</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'2.9 就学・地域別子女数'!$D$181:$D$194</c:f>
              <c:numCache>
                <c:formatCode>#,##0</c:formatCode>
                <c:ptCount val="14"/>
                <c:pt idx="0">
                  <c:v>12972</c:v>
                </c:pt>
                <c:pt idx="1">
                  <c:v>12859</c:v>
                </c:pt>
                <c:pt idx="2">
                  <c:v>12794</c:v>
                </c:pt>
                <c:pt idx="3">
                  <c:v>13205</c:v>
                </c:pt>
                <c:pt idx="4">
                  <c:v>13798</c:v>
                </c:pt>
                <c:pt idx="5">
                  <c:v>14458</c:v>
                </c:pt>
                <c:pt idx="6">
                  <c:v>14650</c:v>
                </c:pt>
                <c:pt idx="7">
                  <c:v>15017</c:v>
                </c:pt>
                <c:pt idx="8">
                  <c:v>14451</c:v>
                </c:pt>
                <c:pt idx="9">
                  <c:v>14089</c:v>
                </c:pt>
                <c:pt idx="10">
                  <c:v>14753</c:v>
                </c:pt>
                <c:pt idx="11">
                  <c:v>15776</c:v>
                </c:pt>
                <c:pt idx="12">
                  <c:v>16257</c:v>
                </c:pt>
                <c:pt idx="13">
                  <c:v>16291</c:v>
                </c:pt>
              </c:numCache>
            </c:numRef>
          </c:val>
          <c:extLst>
            <c:ext xmlns:c16="http://schemas.microsoft.com/office/drawing/2014/chart" uri="{C3380CC4-5D6E-409C-BE32-E72D297353CC}">
              <c16:uniqueId val="{00000000-89D4-4A66-90BE-3A353C2596B9}"/>
            </c:ext>
          </c:extLst>
        </c:ser>
        <c:ser>
          <c:idx val="1"/>
          <c:order val="1"/>
          <c:tx>
            <c:strRef>
              <c:f>'2.9 就学・地域別子女数'!$E$180</c:f>
              <c:strCache>
                <c:ptCount val="1"/>
                <c:pt idx="0">
                  <c:v>補習授業校</c:v>
                </c:pt>
              </c:strCache>
            </c:strRef>
          </c:tx>
          <c:spPr>
            <a:pattFill prst="lgGrid">
              <a:fgClr>
                <a:schemeClr val="accent2">
                  <a:lumMod val="60000"/>
                  <a:lumOff val="40000"/>
                </a:schemeClr>
              </a:fgClr>
              <a:bgClr>
                <a:srgbClr val="FF0000"/>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就学・地域別子女数'!$B$181:$B$194</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'2.9 就学・地域別子女数'!$E$181:$E$194</c:f>
              <c:numCache>
                <c:formatCode>#,##0</c:formatCode>
                <c:ptCount val="14"/>
                <c:pt idx="0">
                  <c:v>13894</c:v>
                </c:pt>
                <c:pt idx="1">
                  <c:v>13403</c:v>
                </c:pt>
                <c:pt idx="2">
                  <c:v>12594</c:v>
                </c:pt>
                <c:pt idx="3">
                  <c:v>12836</c:v>
                </c:pt>
                <c:pt idx="4">
                  <c:v>12294</c:v>
                </c:pt>
                <c:pt idx="5">
                  <c:v>12624</c:v>
                </c:pt>
                <c:pt idx="6">
                  <c:v>12997</c:v>
                </c:pt>
                <c:pt idx="7">
                  <c:v>13159</c:v>
                </c:pt>
                <c:pt idx="8">
                  <c:v>13190</c:v>
                </c:pt>
                <c:pt idx="9">
                  <c:v>13194</c:v>
                </c:pt>
                <c:pt idx="10">
                  <c:v>13269</c:v>
                </c:pt>
                <c:pt idx="11">
                  <c:v>13749</c:v>
                </c:pt>
                <c:pt idx="12">
                  <c:v>14351</c:v>
                </c:pt>
                <c:pt idx="13">
                  <c:v>15200</c:v>
                </c:pt>
              </c:numCache>
            </c:numRef>
          </c:val>
          <c:extLst>
            <c:ext xmlns:c16="http://schemas.microsoft.com/office/drawing/2014/chart" uri="{C3380CC4-5D6E-409C-BE32-E72D297353CC}">
              <c16:uniqueId val="{00000001-89D4-4A66-90BE-3A353C2596B9}"/>
            </c:ext>
          </c:extLst>
        </c:ser>
        <c:ser>
          <c:idx val="2"/>
          <c:order val="2"/>
          <c:tx>
            <c:strRef>
              <c:f>'2.9 就学・地域別子女数'!$F$180</c:f>
              <c:strCache>
                <c:ptCount val="1"/>
                <c:pt idx="0">
                  <c:v>現地・国際校</c:v>
                </c:pt>
              </c:strCache>
            </c:strRef>
          </c:tx>
          <c:spPr>
            <a:pattFill prst="pct5">
              <a:fgClr>
                <a:schemeClr val="tx1"/>
              </a:fgClr>
              <a:bgClr>
                <a:schemeClr val="accent3">
                  <a:lumMod val="75000"/>
                </a:schemeClr>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就学・地域別子女数'!$B$181:$B$194</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'2.9 就学・地域別子女数'!$F$181:$F$194</c:f>
              <c:numCache>
                <c:formatCode>#,##0</c:formatCode>
                <c:ptCount val="14"/>
                <c:pt idx="0">
                  <c:v>11680</c:v>
                </c:pt>
                <c:pt idx="1">
                  <c:v>13322</c:v>
                </c:pt>
                <c:pt idx="2">
                  <c:v>14631</c:v>
                </c:pt>
                <c:pt idx="3">
                  <c:v>15328</c:v>
                </c:pt>
                <c:pt idx="4">
                  <c:v>16046</c:v>
                </c:pt>
                <c:pt idx="5">
                  <c:v>17017</c:v>
                </c:pt>
                <c:pt idx="6">
                  <c:v>16833</c:v>
                </c:pt>
                <c:pt idx="7">
                  <c:v>17987</c:v>
                </c:pt>
                <c:pt idx="8">
                  <c:v>18401</c:v>
                </c:pt>
                <c:pt idx="9">
                  <c:v>22255</c:v>
                </c:pt>
                <c:pt idx="10">
                  <c:v>19928</c:v>
                </c:pt>
                <c:pt idx="11">
                  <c:v>19921</c:v>
                </c:pt>
                <c:pt idx="12">
                  <c:v>21282</c:v>
                </c:pt>
                <c:pt idx="13">
                  <c:v>23899</c:v>
                </c:pt>
              </c:numCache>
            </c:numRef>
          </c:val>
          <c:extLst>
            <c:ext xmlns:c16="http://schemas.microsoft.com/office/drawing/2014/chart" uri="{C3380CC4-5D6E-409C-BE32-E72D297353CC}">
              <c16:uniqueId val="{00000002-89D4-4A66-90BE-3A353C2596B9}"/>
            </c:ext>
          </c:extLst>
        </c:ser>
        <c:dLbls>
          <c:showLegendKey val="0"/>
          <c:showVal val="1"/>
          <c:showCatName val="0"/>
          <c:showSerName val="0"/>
          <c:showPercent val="0"/>
          <c:showBubbleSize val="0"/>
        </c:dLbls>
        <c:gapWidth val="75"/>
        <c:overlap val="100"/>
        <c:axId val="128382080"/>
        <c:axId val="128383616"/>
      </c:barChart>
      <c:catAx>
        <c:axId val="128382080"/>
        <c:scaling>
          <c:orientation val="maxMin"/>
        </c:scaling>
        <c:delete val="0"/>
        <c:axPos val="l"/>
        <c:numFmt formatCode="General" sourceLinked="0"/>
        <c:majorTickMark val="none"/>
        <c:minorTickMark val="none"/>
        <c:tickLblPos val="nextTo"/>
        <c:crossAx val="128383616"/>
        <c:crosses val="autoZero"/>
        <c:auto val="1"/>
        <c:lblAlgn val="ctr"/>
        <c:lblOffset val="100"/>
        <c:noMultiLvlLbl val="0"/>
      </c:catAx>
      <c:valAx>
        <c:axId val="128383616"/>
        <c:scaling>
          <c:orientation val="minMax"/>
        </c:scaling>
        <c:delete val="0"/>
        <c:axPos val="t"/>
        <c:numFmt formatCode="0%" sourceLinked="1"/>
        <c:majorTickMark val="none"/>
        <c:minorTickMark val="none"/>
        <c:tickLblPos val="nextTo"/>
        <c:crossAx val="128382080"/>
        <c:crosses val="autoZero"/>
        <c:crossBetween val="between"/>
      </c:valAx>
    </c:plotArea>
    <c:legend>
      <c:legendPos val="t"/>
      <c:overlay val="0"/>
      <c:txPr>
        <a:bodyPr/>
        <a:lstStyle/>
        <a:p>
          <a:pPr>
            <a:defRPr sz="1800"/>
          </a:pPr>
          <a:endParaRPr lang="ja-JP"/>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'2.9 就学・地域別子女数'!$D$197</c:f>
              <c:strCache>
                <c:ptCount val="1"/>
                <c:pt idx="0">
                  <c:v>日本人学校</c:v>
                </c:pt>
              </c:strCache>
            </c:strRef>
          </c:tx>
          <c:spPr>
            <a:pattFill prst="dotDmnd">
              <a:fgClr>
                <a:schemeClr val="tx1"/>
              </a:fgClr>
              <a:bgClr>
                <a:srgbClr val="00B0F0"/>
              </a:bgClr>
            </a:pattFill>
            <a:ln>
              <a:solidFill>
                <a:schemeClr val="tx1"/>
              </a:solidFill>
            </a:ln>
          </c:spPr>
          <c:invertIfNegative val="0"/>
          <c:dLbls>
            <c:dLbl>
              <c:idx val="0"/>
              <c:tx>
                <c:rich>
                  <a:bodyPr/>
                  <a:lstStyle/>
                  <a:p>
                    <a:r>
                      <a:rPr lang="en-US" altLang="en-US"/>
                      <a:t>4,163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6E-49FD-B6B2-B8DD2C0DB1FE}"/>
                </c:ext>
              </c:extLst>
            </c:dLbl>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就学・地域別子女数'!$B$198:$B$211</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'2.9 就学・地域別子女数'!$D$198:$D$211</c:f>
              <c:numCache>
                <c:formatCode>#,##0</c:formatCode>
                <c:ptCount val="14"/>
                <c:pt idx="0">
                  <c:v>3871</c:v>
                </c:pt>
                <c:pt idx="1">
                  <c:v>3657</c:v>
                </c:pt>
                <c:pt idx="2">
                  <c:v>3586</c:v>
                </c:pt>
                <c:pt idx="3">
                  <c:v>3635</c:v>
                </c:pt>
                <c:pt idx="4">
                  <c:v>3860</c:v>
                </c:pt>
                <c:pt idx="5">
                  <c:v>4068</c:v>
                </c:pt>
                <c:pt idx="6">
                  <c:v>4270</c:v>
                </c:pt>
                <c:pt idx="7">
                  <c:v>4323</c:v>
                </c:pt>
                <c:pt idx="8">
                  <c:v>4241</c:v>
                </c:pt>
                <c:pt idx="9">
                  <c:v>4046</c:v>
                </c:pt>
                <c:pt idx="10">
                  <c:v>4163</c:v>
                </c:pt>
                <c:pt idx="11">
                  <c:v>4454</c:v>
                </c:pt>
                <c:pt idx="12">
                  <c:v>4621</c:v>
                </c:pt>
                <c:pt idx="13">
                  <c:v>4736</c:v>
                </c:pt>
              </c:numCache>
            </c:numRef>
          </c:val>
          <c:extLst>
            <c:ext xmlns:c16="http://schemas.microsoft.com/office/drawing/2014/chart" uri="{C3380CC4-5D6E-409C-BE32-E72D297353CC}">
              <c16:uniqueId val="{00000001-2E6E-49FD-B6B2-B8DD2C0DB1FE}"/>
            </c:ext>
          </c:extLst>
        </c:ser>
        <c:ser>
          <c:idx val="1"/>
          <c:order val="1"/>
          <c:tx>
            <c:strRef>
              <c:f>'2.9 就学・地域別子女数'!$E$197</c:f>
              <c:strCache>
                <c:ptCount val="1"/>
                <c:pt idx="0">
                  <c:v>補習授業校</c:v>
                </c:pt>
              </c:strCache>
            </c:strRef>
          </c:tx>
          <c:spPr>
            <a:pattFill prst="lgGrid">
              <a:fgClr>
                <a:schemeClr val="accent2">
                  <a:lumMod val="60000"/>
                  <a:lumOff val="40000"/>
                </a:schemeClr>
              </a:fgClr>
              <a:bgClr>
                <a:srgbClr val="FF0000"/>
              </a:bgClr>
            </a:pattFill>
            <a:ln>
              <a:solidFill>
                <a:sysClr val="windowText" lastClr="000000"/>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就学・地域別子女数'!$B$198:$B$211</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'2.9 就学・地域別子女数'!$E$198:$E$211</c:f>
              <c:numCache>
                <c:formatCode>#,##0</c:formatCode>
                <c:ptCount val="14"/>
                <c:pt idx="0">
                  <c:v>4102</c:v>
                </c:pt>
                <c:pt idx="1">
                  <c:v>3893</c:v>
                </c:pt>
                <c:pt idx="2">
                  <c:v>3644</c:v>
                </c:pt>
                <c:pt idx="3">
                  <c:v>3665</c:v>
                </c:pt>
                <c:pt idx="4">
                  <c:v>3389</c:v>
                </c:pt>
                <c:pt idx="5">
                  <c:v>3434</c:v>
                </c:pt>
                <c:pt idx="6">
                  <c:v>3572</c:v>
                </c:pt>
                <c:pt idx="7">
                  <c:v>3595</c:v>
                </c:pt>
                <c:pt idx="8">
                  <c:v>3492</c:v>
                </c:pt>
                <c:pt idx="9">
                  <c:v>3281</c:v>
                </c:pt>
                <c:pt idx="10">
                  <c:v>3308</c:v>
                </c:pt>
                <c:pt idx="11">
                  <c:v>3527</c:v>
                </c:pt>
                <c:pt idx="12">
                  <c:v>3648</c:v>
                </c:pt>
                <c:pt idx="13">
                  <c:v>3783</c:v>
                </c:pt>
              </c:numCache>
            </c:numRef>
          </c:val>
          <c:extLst>
            <c:ext xmlns:c16="http://schemas.microsoft.com/office/drawing/2014/chart" uri="{C3380CC4-5D6E-409C-BE32-E72D297353CC}">
              <c16:uniqueId val="{00000002-2E6E-49FD-B6B2-B8DD2C0DB1FE}"/>
            </c:ext>
          </c:extLst>
        </c:ser>
        <c:ser>
          <c:idx val="2"/>
          <c:order val="2"/>
          <c:tx>
            <c:strRef>
              <c:f>'2.9 就学・地域別子女数'!$F$197</c:f>
              <c:strCache>
                <c:ptCount val="1"/>
                <c:pt idx="0">
                  <c:v>現地・国際校</c:v>
                </c:pt>
              </c:strCache>
            </c:strRef>
          </c:tx>
          <c:spPr>
            <a:pattFill prst="pct5">
              <a:fgClr>
                <a:schemeClr val="tx1"/>
              </a:fgClr>
              <a:bgClr>
                <a:schemeClr val="accent3">
                  <a:lumMod val="75000"/>
                </a:schemeClr>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 就学・地域別子女数'!$B$198:$B$211</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'2.9 就学・地域別子女数'!$F$198:$F$211</c:f>
              <c:numCache>
                <c:formatCode>#,##0</c:formatCode>
                <c:ptCount val="14"/>
                <c:pt idx="0">
                  <c:v>4273</c:v>
                </c:pt>
                <c:pt idx="1">
                  <c:v>4912</c:v>
                </c:pt>
                <c:pt idx="2">
                  <c:v>5213</c:v>
                </c:pt>
                <c:pt idx="3">
                  <c:v>5479</c:v>
                </c:pt>
                <c:pt idx="4">
                  <c:v>6179</c:v>
                </c:pt>
                <c:pt idx="5">
                  <c:v>6703</c:v>
                </c:pt>
                <c:pt idx="6">
                  <c:v>6787</c:v>
                </c:pt>
                <c:pt idx="7">
                  <c:v>7171</c:v>
                </c:pt>
                <c:pt idx="8">
                  <c:v>7713</c:v>
                </c:pt>
                <c:pt idx="9">
                  <c:v>10457</c:v>
                </c:pt>
                <c:pt idx="10">
                  <c:v>9529</c:v>
                </c:pt>
                <c:pt idx="11">
                  <c:v>9548</c:v>
                </c:pt>
                <c:pt idx="12">
                  <c:v>11469</c:v>
                </c:pt>
                <c:pt idx="13">
                  <c:v>12627</c:v>
                </c:pt>
              </c:numCache>
            </c:numRef>
          </c:val>
          <c:extLst>
            <c:ext xmlns:c16="http://schemas.microsoft.com/office/drawing/2014/chart" uri="{C3380CC4-5D6E-409C-BE32-E72D297353CC}">
              <c16:uniqueId val="{00000003-2E6E-49FD-B6B2-B8DD2C0DB1FE}"/>
            </c:ext>
          </c:extLst>
        </c:ser>
        <c:dLbls>
          <c:showLegendKey val="0"/>
          <c:showVal val="1"/>
          <c:showCatName val="0"/>
          <c:showSerName val="0"/>
          <c:showPercent val="0"/>
          <c:showBubbleSize val="0"/>
        </c:dLbls>
        <c:gapWidth val="75"/>
        <c:overlap val="100"/>
        <c:axId val="125289600"/>
        <c:axId val="125291136"/>
      </c:barChart>
      <c:catAx>
        <c:axId val="125289600"/>
        <c:scaling>
          <c:orientation val="maxMin"/>
        </c:scaling>
        <c:delete val="0"/>
        <c:axPos val="l"/>
        <c:numFmt formatCode="General" sourceLinked="0"/>
        <c:majorTickMark val="none"/>
        <c:minorTickMark val="none"/>
        <c:tickLblPos val="nextTo"/>
        <c:crossAx val="125291136"/>
        <c:crosses val="autoZero"/>
        <c:auto val="1"/>
        <c:lblAlgn val="ctr"/>
        <c:lblOffset val="100"/>
        <c:noMultiLvlLbl val="0"/>
      </c:catAx>
      <c:valAx>
        <c:axId val="125291136"/>
        <c:scaling>
          <c:orientation val="minMax"/>
        </c:scaling>
        <c:delete val="0"/>
        <c:axPos val="t"/>
        <c:numFmt formatCode="0%" sourceLinked="1"/>
        <c:majorTickMark val="none"/>
        <c:minorTickMark val="none"/>
        <c:tickLblPos val="nextTo"/>
        <c:crossAx val="125289600"/>
        <c:crosses val="autoZero"/>
        <c:crossBetween val="between"/>
      </c:valAx>
    </c:plotArea>
    <c:legend>
      <c:legendPos val="t"/>
      <c:overlay val="0"/>
      <c:txPr>
        <a:bodyPr/>
        <a:lstStyle/>
        <a:p>
          <a:pPr>
            <a:defRPr sz="18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'2.9 就学・地域別子女数'!$Q$101</c:f>
              <c:strCache>
                <c:ptCount val="1"/>
                <c:pt idx="0">
                  <c:v>アジア</c:v>
                </c:pt>
              </c:strCache>
            </c:strRef>
          </c:tx>
          <c:cat>
            <c:strRef>
              <c:f>'2.9 就学・地域別子女数'!$R$100:$AC$100</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'2.9 就学・地域別子女数'!$R$101:$AC$101</c:f>
              <c:numCache>
                <c:formatCode>#,##0_);[Red]\(#,##0\)</c:formatCode>
                <c:ptCount val="12"/>
                <c:pt idx="0">
                  <c:v>16184</c:v>
                </c:pt>
                <c:pt idx="1">
                  <c:v>16981</c:v>
                </c:pt>
                <c:pt idx="2">
                  <c:v>20113</c:v>
                </c:pt>
                <c:pt idx="3">
                  <c:v>21954</c:v>
                </c:pt>
                <c:pt idx="4">
                  <c:v>22801</c:v>
                </c:pt>
                <c:pt idx="5">
                  <c:v>23827</c:v>
                </c:pt>
                <c:pt idx="6">
                  <c:v>23322</c:v>
                </c:pt>
                <c:pt idx="7">
                  <c:v>25626</c:v>
                </c:pt>
                <c:pt idx="8">
                  <c:v>26498</c:v>
                </c:pt>
                <c:pt idx="9">
                  <c:v>27478</c:v>
                </c:pt>
                <c:pt idx="10">
                  <c:v>27586</c:v>
                </c:pt>
                <c:pt idx="11">
                  <c:v>32236</c:v>
                </c:pt>
              </c:numCache>
            </c:numRef>
          </c:val>
          <c:smooth val="0"/>
          <c:extLst>
            <c:ext xmlns:c16="http://schemas.microsoft.com/office/drawing/2014/chart" uri="{C3380CC4-5D6E-409C-BE32-E72D297353CC}">
              <c16:uniqueId val="{00000000-0D63-4312-A980-6ED81F4D149F}"/>
            </c:ext>
          </c:extLst>
        </c:ser>
        <c:ser>
          <c:idx val="1"/>
          <c:order val="1"/>
          <c:tx>
            <c:strRef>
              <c:f>'2.9 就学・地域別子女数'!$Q$102</c:f>
              <c:strCache>
                <c:ptCount val="1"/>
                <c:pt idx="0">
                  <c:v>北米</c:v>
                </c:pt>
              </c:strCache>
            </c:strRef>
          </c:tx>
          <c:cat>
            <c:strRef>
              <c:f>'2.9 就学・地域別子女数'!$R$100:$AC$100</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'2.9 就学・地域別子女数'!$R$102:$AC$102</c:f>
              <c:numCache>
                <c:formatCode>#,##0_);[Red]\(#,##0\)</c:formatCode>
                <c:ptCount val="12"/>
                <c:pt idx="0">
                  <c:v>20848</c:v>
                </c:pt>
                <c:pt idx="1">
                  <c:v>20659</c:v>
                </c:pt>
                <c:pt idx="2">
                  <c:v>18445</c:v>
                </c:pt>
                <c:pt idx="3">
                  <c:v>20218</c:v>
                </c:pt>
                <c:pt idx="4">
                  <c:v>19443</c:v>
                </c:pt>
                <c:pt idx="5">
                  <c:v>21045</c:v>
                </c:pt>
                <c:pt idx="6">
                  <c:v>21493</c:v>
                </c:pt>
                <c:pt idx="7">
                  <c:v>22922</c:v>
                </c:pt>
                <c:pt idx="8">
                  <c:v>21280</c:v>
                </c:pt>
                <c:pt idx="9">
                  <c:v>21738</c:v>
                </c:pt>
                <c:pt idx="10">
                  <c:v>25540</c:v>
                </c:pt>
                <c:pt idx="11">
                  <c:v>24126</c:v>
                </c:pt>
              </c:numCache>
            </c:numRef>
          </c:val>
          <c:smooth val="0"/>
          <c:extLst>
            <c:ext xmlns:c16="http://schemas.microsoft.com/office/drawing/2014/chart" uri="{C3380CC4-5D6E-409C-BE32-E72D297353CC}">
              <c16:uniqueId val="{00000001-0D63-4312-A980-6ED81F4D149F}"/>
            </c:ext>
          </c:extLst>
        </c:ser>
        <c:ser>
          <c:idx val="2"/>
          <c:order val="2"/>
          <c:tx>
            <c:strRef>
              <c:f>'2.9 就学・地域別子女数'!$Q$103</c:f>
              <c:strCache>
                <c:ptCount val="1"/>
                <c:pt idx="0">
                  <c:v>欧州</c:v>
                </c:pt>
              </c:strCache>
            </c:strRef>
          </c:tx>
          <c:cat>
            <c:strRef>
              <c:f>'2.9 就学・地域別子女数'!$R$100:$AC$100</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'2.9 就学・地域別子女数'!$R$103:$AC$103</c:f>
              <c:numCache>
                <c:formatCode>#,##0_);[Red]\(#,##0\)</c:formatCode>
                <c:ptCount val="12"/>
                <c:pt idx="0">
                  <c:v>10564</c:v>
                </c:pt>
                <c:pt idx="1">
                  <c:v>11549</c:v>
                </c:pt>
                <c:pt idx="2">
                  <c:v>12214</c:v>
                </c:pt>
                <c:pt idx="3">
                  <c:v>11231</c:v>
                </c:pt>
                <c:pt idx="4">
                  <c:v>11277</c:v>
                </c:pt>
                <c:pt idx="5">
                  <c:v>11234</c:v>
                </c:pt>
                <c:pt idx="6">
                  <c:v>11512</c:v>
                </c:pt>
                <c:pt idx="7">
                  <c:v>13864</c:v>
                </c:pt>
                <c:pt idx="8">
                  <c:v>12069</c:v>
                </c:pt>
                <c:pt idx="9">
                  <c:v>12284</c:v>
                </c:pt>
                <c:pt idx="10">
                  <c:v>12788</c:v>
                </c:pt>
                <c:pt idx="11">
                  <c:v>14234</c:v>
                </c:pt>
              </c:numCache>
            </c:numRef>
          </c:val>
          <c:smooth val="0"/>
          <c:extLst>
            <c:ext xmlns:c16="http://schemas.microsoft.com/office/drawing/2014/chart" uri="{C3380CC4-5D6E-409C-BE32-E72D297353CC}">
              <c16:uniqueId val="{00000002-0D63-4312-A980-6ED81F4D149F}"/>
            </c:ext>
          </c:extLst>
        </c:ser>
        <c:dLbls>
          <c:showLegendKey val="0"/>
          <c:showVal val="0"/>
          <c:showCatName val="0"/>
          <c:showSerName val="0"/>
          <c:showPercent val="0"/>
          <c:showBubbleSize val="0"/>
        </c:dLbls>
        <c:marker val="1"/>
        <c:smooth val="0"/>
        <c:axId val="125853696"/>
        <c:axId val="125855232"/>
      </c:lineChart>
      <c:catAx>
        <c:axId val="125853696"/>
        <c:scaling>
          <c:orientation val="minMax"/>
        </c:scaling>
        <c:delete val="0"/>
        <c:axPos val="b"/>
        <c:numFmt formatCode="General" sourceLinked="0"/>
        <c:majorTickMark val="out"/>
        <c:minorTickMark val="none"/>
        <c:tickLblPos val="nextTo"/>
        <c:crossAx val="125855232"/>
        <c:crosses val="autoZero"/>
        <c:auto val="1"/>
        <c:lblAlgn val="ctr"/>
        <c:lblOffset val="100"/>
        <c:noMultiLvlLbl val="0"/>
      </c:catAx>
      <c:valAx>
        <c:axId val="125855232"/>
        <c:scaling>
          <c:orientation val="minMax"/>
        </c:scaling>
        <c:delete val="0"/>
        <c:axPos val="l"/>
        <c:majorGridlines/>
        <c:numFmt formatCode="#,##0_);[Red]\(#,##0\)" sourceLinked="1"/>
        <c:majorTickMark val="out"/>
        <c:minorTickMark val="none"/>
        <c:tickLblPos val="nextTo"/>
        <c:crossAx val="125853696"/>
        <c:crosses val="autoZero"/>
        <c:crossBetween val="between"/>
      </c:valAx>
    </c:plotArea>
    <c:legend>
      <c:legendPos val="r"/>
      <c:layout>
        <c:manualLayout>
          <c:xMode val="edge"/>
          <c:yMode val="edge"/>
          <c:x val="0.87834775000950971"/>
          <c:y val="2.9127429784611136E-2"/>
          <c:w val="0.1100580470919396"/>
          <c:h val="0.59180567882304747"/>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'2.9 就学・地域別子女数'!$Q$105</c:f>
              <c:strCache>
                <c:ptCount val="1"/>
                <c:pt idx="0">
                  <c:v>大洋州</c:v>
                </c:pt>
              </c:strCache>
            </c:strRef>
          </c:tx>
          <c:cat>
            <c:strRef>
              <c:f>'2.9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'2.9 就学・地域別子女数'!$R$105:$AC$105</c:f>
              <c:numCache>
                <c:formatCode>#,##0_);[Red]\(#,##0\)</c:formatCode>
                <c:ptCount val="12"/>
                <c:pt idx="0">
                  <c:v>2524</c:v>
                </c:pt>
                <c:pt idx="1">
                  <c:v>2907</c:v>
                </c:pt>
                <c:pt idx="2">
                  <c:v>2361</c:v>
                </c:pt>
                <c:pt idx="3">
                  <c:v>2394</c:v>
                </c:pt>
                <c:pt idx="4">
                  <c:v>2900</c:v>
                </c:pt>
                <c:pt idx="5">
                  <c:v>2370</c:v>
                </c:pt>
                <c:pt idx="6">
                  <c:v>2230</c:v>
                </c:pt>
                <c:pt idx="7">
                  <c:v>2124</c:v>
                </c:pt>
                <c:pt idx="8">
                  <c:v>2177</c:v>
                </c:pt>
                <c:pt idx="9">
                  <c:v>2339</c:v>
                </c:pt>
                <c:pt idx="10">
                  <c:v>2293</c:v>
                </c:pt>
                <c:pt idx="11">
                  <c:v>2567</c:v>
                </c:pt>
              </c:numCache>
            </c:numRef>
          </c:val>
          <c:smooth val="0"/>
          <c:extLst>
            <c:ext xmlns:c16="http://schemas.microsoft.com/office/drawing/2014/chart" uri="{C3380CC4-5D6E-409C-BE32-E72D297353CC}">
              <c16:uniqueId val="{00000000-01B1-484B-B3A0-2D24A611E3B4}"/>
            </c:ext>
          </c:extLst>
        </c:ser>
        <c:ser>
          <c:idx val="1"/>
          <c:order val="1"/>
          <c:tx>
            <c:strRef>
              <c:f>'2.9 就学・地域別子女数'!$Q$106</c:f>
              <c:strCache>
                <c:ptCount val="1"/>
                <c:pt idx="0">
                  <c:v>中南米</c:v>
                </c:pt>
              </c:strCache>
            </c:strRef>
          </c:tx>
          <c:cat>
            <c:strRef>
              <c:f>'2.9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'2.9 就学・地域別子女数'!$R$106:$AC$106</c:f>
              <c:numCache>
                <c:formatCode>#,##0_);[Red]\(#,##0\)</c:formatCode>
                <c:ptCount val="12"/>
                <c:pt idx="0">
                  <c:v>1273</c:v>
                </c:pt>
                <c:pt idx="1">
                  <c:v>1156</c:v>
                </c:pt>
                <c:pt idx="2">
                  <c:v>1329</c:v>
                </c:pt>
                <c:pt idx="3">
                  <c:v>1225</c:v>
                </c:pt>
                <c:pt idx="4">
                  <c:v>1277</c:v>
                </c:pt>
                <c:pt idx="5">
                  <c:v>1318</c:v>
                </c:pt>
                <c:pt idx="6">
                  <c:v>1349</c:v>
                </c:pt>
                <c:pt idx="7">
                  <c:v>1299</c:v>
                </c:pt>
                <c:pt idx="8">
                  <c:v>1400</c:v>
                </c:pt>
                <c:pt idx="9">
                  <c:v>1537</c:v>
                </c:pt>
                <c:pt idx="10">
                  <c:v>1784</c:v>
                </c:pt>
                <c:pt idx="11">
                  <c:v>1632</c:v>
                </c:pt>
              </c:numCache>
            </c:numRef>
          </c:val>
          <c:smooth val="0"/>
          <c:extLst>
            <c:ext xmlns:c16="http://schemas.microsoft.com/office/drawing/2014/chart" uri="{C3380CC4-5D6E-409C-BE32-E72D297353CC}">
              <c16:uniqueId val="{00000001-01B1-484B-B3A0-2D24A611E3B4}"/>
            </c:ext>
          </c:extLst>
        </c:ser>
        <c:ser>
          <c:idx val="2"/>
          <c:order val="2"/>
          <c:tx>
            <c:strRef>
              <c:f>'2.9 就学・地域別子女数'!$Q$107</c:f>
              <c:strCache>
                <c:ptCount val="1"/>
                <c:pt idx="0">
                  <c:v>中東</c:v>
                </c:pt>
              </c:strCache>
            </c:strRef>
          </c:tx>
          <c:cat>
            <c:strRef>
              <c:f>'2.9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'2.9 就学・地域別子女数'!$R$107:$AC$107</c:f>
              <c:numCache>
                <c:formatCode>#,##0_);[Red]\(#,##0\)</c:formatCode>
                <c:ptCount val="12"/>
                <c:pt idx="0">
                  <c:v>496</c:v>
                </c:pt>
                <c:pt idx="1">
                  <c:v>417</c:v>
                </c:pt>
                <c:pt idx="2">
                  <c:v>578</c:v>
                </c:pt>
                <c:pt idx="3">
                  <c:v>713</c:v>
                </c:pt>
                <c:pt idx="4">
                  <c:v>760</c:v>
                </c:pt>
                <c:pt idx="5">
                  <c:v>813</c:v>
                </c:pt>
                <c:pt idx="6">
                  <c:v>934</c:v>
                </c:pt>
                <c:pt idx="7">
                  <c:v>901</c:v>
                </c:pt>
                <c:pt idx="8">
                  <c:v>895</c:v>
                </c:pt>
                <c:pt idx="9">
                  <c:v>946</c:v>
                </c:pt>
                <c:pt idx="10">
                  <c:v>1013</c:v>
                </c:pt>
                <c:pt idx="11">
                  <c:v>1064</c:v>
                </c:pt>
              </c:numCache>
            </c:numRef>
          </c:val>
          <c:smooth val="0"/>
          <c:extLst>
            <c:ext xmlns:c16="http://schemas.microsoft.com/office/drawing/2014/chart" uri="{C3380CC4-5D6E-409C-BE32-E72D297353CC}">
              <c16:uniqueId val="{00000002-01B1-484B-B3A0-2D24A611E3B4}"/>
            </c:ext>
          </c:extLst>
        </c:ser>
        <c:ser>
          <c:idx val="3"/>
          <c:order val="3"/>
          <c:tx>
            <c:strRef>
              <c:f>'2.9 就学・地域別子女数'!$Q$108</c:f>
              <c:strCache>
                <c:ptCount val="1"/>
                <c:pt idx="0">
                  <c:v>アフリカ</c:v>
                </c:pt>
              </c:strCache>
            </c:strRef>
          </c:tx>
          <c:cat>
            <c:strRef>
              <c:f>'2.9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'2.9 就学・地域別子女数'!$R$108:$AC$108</c:f>
              <c:numCache>
                <c:formatCode>#,##0_);[Red]\(#,##0\)</c:formatCode>
                <c:ptCount val="12"/>
                <c:pt idx="0">
                  <c:v>573</c:v>
                </c:pt>
                <c:pt idx="1">
                  <c:v>479</c:v>
                </c:pt>
                <c:pt idx="2">
                  <c:v>526</c:v>
                </c:pt>
                <c:pt idx="3">
                  <c:v>569</c:v>
                </c:pt>
                <c:pt idx="4">
                  <c:v>651</c:v>
                </c:pt>
                <c:pt idx="5">
                  <c:v>645</c:v>
                </c:pt>
                <c:pt idx="6">
                  <c:v>648</c:v>
                </c:pt>
                <c:pt idx="7">
                  <c:v>586</c:v>
                </c:pt>
                <c:pt idx="8">
                  <c:v>631</c:v>
                </c:pt>
                <c:pt idx="9">
                  <c:v>653</c:v>
                </c:pt>
                <c:pt idx="10">
                  <c:v>624</c:v>
                </c:pt>
                <c:pt idx="11">
                  <c:v>677</c:v>
                </c:pt>
              </c:numCache>
            </c:numRef>
          </c:val>
          <c:smooth val="0"/>
          <c:extLst>
            <c:ext xmlns:c16="http://schemas.microsoft.com/office/drawing/2014/chart" uri="{C3380CC4-5D6E-409C-BE32-E72D297353CC}">
              <c16:uniqueId val="{00000003-01B1-484B-B3A0-2D24A611E3B4}"/>
            </c:ext>
          </c:extLst>
        </c:ser>
        <c:dLbls>
          <c:showLegendKey val="0"/>
          <c:showVal val="0"/>
          <c:showCatName val="0"/>
          <c:showSerName val="0"/>
          <c:showPercent val="0"/>
          <c:showBubbleSize val="0"/>
        </c:dLbls>
        <c:marker val="1"/>
        <c:smooth val="0"/>
        <c:axId val="125890560"/>
        <c:axId val="125892096"/>
      </c:lineChart>
      <c:catAx>
        <c:axId val="125890560"/>
        <c:scaling>
          <c:orientation val="minMax"/>
        </c:scaling>
        <c:delete val="0"/>
        <c:axPos val="b"/>
        <c:numFmt formatCode="General" sourceLinked="0"/>
        <c:majorTickMark val="out"/>
        <c:minorTickMark val="none"/>
        <c:tickLblPos val="nextTo"/>
        <c:crossAx val="125892096"/>
        <c:crosses val="autoZero"/>
        <c:auto val="1"/>
        <c:lblAlgn val="ctr"/>
        <c:lblOffset val="100"/>
        <c:noMultiLvlLbl val="0"/>
      </c:catAx>
      <c:valAx>
        <c:axId val="125892096"/>
        <c:scaling>
          <c:orientation val="minMax"/>
        </c:scaling>
        <c:delete val="0"/>
        <c:axPos val="l"/>
        <c:majorGridlines/>
        <c:numFmt formatCode="#,##0_);[Red]\(#,##0\)" sourceLinked="1"/>
        <c:majorTickMark val="out"/>
        <c:minorTickMark val="none"/>
        <c:tickLblPos val="nextTo"/>
        <c:crossAx val="125890560"/>
        <c:crosses val="autoZero"/>
        <c:crossBetween val="between"/>
      </c:valAx>
    </c:plotArea>
    <c:legend>
      <c:legendPos val="r"/>
      <c:layout>
        <c:manualLayout>
          <c:xMode val="edge"/>
          <c:yMode val="edge"/>
          <c:x val="0.86696158919806221"/>
          <c:y val="0.14131365603590471"/>
          <c:w val="0.12142440724000521"/>
          <c:h val="0.73567735974891224"/>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2015437856937967"/>
          <c:y val="6.8588719836433748E-2"/>
          <c:w val="0.829119898348329"/>
          <c:h val="0.88805484529415413"/>
        </c:manualLayout>
      </c:layout>
      <c:barChart>
        <c:barDir val="bar"/>
        <c:grouping val="stacked"/>
        <c:varyColors val="0"/>
        <c:ser>
          <c:idx val="0"/>
          <c:order val="0"/>
          <c:tx>
            <c:strRef>
              <c:f>'3.2.(区分別)企業数推移'!$F$72</c:f>
              <c:strCache>
                <c:ptCount val="1"/>
                <c:pt idx="0">
                  <c:v>本邦企業</c:v>
                </c:pt>
              </c:strCache>
            </c:strRef>
          </c:tx>
          <c:spPr>
            <a:pattFill prst="pct10">
              <a:fgClr>
                <a:schemeClr val="tx1"/>
              </a:fgClr>
              <a:bgClr>
                <a:srgbClr val="FFC000"/>
              </a:bgClr>
            </a:pattFill>
            <a:ln w="9525">
              <a:solidFill>
                <a:sysClr val="windowText" lastClr="000000"/>
              </a:solidFill>
              <a:prstDash val="solid"/>
            </a:ln>
          </c:spPr>
          <c:invertIfNegative val="0"/>
          <c:dLbls>
            <c:dLbl>
              <c:idx val="0"/>
              <c:layout>
                <c:manualLayout>
                  <c:x val="0"/>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F0-4016-B6E6-2BDC3C7736A3}"/>
                </c:ext>
              </c:extLst>
            </c:dLbl>
            <c:dLbl>
              <c:idx val="1"/>
              <c:layout>
                <c:manualLayout>
                  <c:x val="0"/>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F0-4016-B6E6-2BDC3C7736A3}"/>
                </c:ext>
              </c:extLst>
            </c:dLbl>
            <c:dLbl>
              <c:idx val="2"/>
              <c:layout>
                <c:manualLayout>
                  <c:x val="3.9453393426754002E-3"/>
                  <c:y val="3.5440307177950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0-4016-B6E6-2BDC3C7736A3}"/>
                </c:ext>
              </c:extLst>
            </c:dLbl>
            <c:dLbl>
              <c:idx val="3"/>
              <c:layout>
                <c:manualLayout>
                  <c:x val="0"/>
                  <c:y val="3.5440307177950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0-4016-B6E6-2BDC3C7736A3}"/>
                </c:ext>
              </c:extLst>
            </c:dLbl>
            <c:dLbl>
              <c:idx val="4"/>
              <c:layout>
                <c:manualLayout>
                  <c:x val="0"/>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0-4016-B6E6-2BDC3C7736A3}"/>
                </c:ext>
              </c:extLst>
            </c:dLbl>
            <c:dLbl>
              <c:idx val="5"/>
              <c:layout>
                <c:manualLayout>
                  <c:x val="0"/>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F0-4016-B6E6-2BDC3C7736A3}"/>
                </c:ext>
              </c:extLst>
            </c:dLbl>
            <c:dLbl>
              <c:idx val="6"/>
              <c:layout>
                <c:manualLayout>
                  <c:x val="0"/>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F0-4016-B6E6-2BDC3C7736A3}"/>
                </c:ext>
              </c:extLst>
            </c:dLbl>
            <c:dLbl>
              <c:idx val="7"/>
              <c:layout>
                <c:manualLayout>
                  <c:x val="1.18360180280262E-2"/>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F0-4016-B6E6-2BDC3C7736A3}"/>
                </c:ext>
              </c:extLst>
            </c:dLbl>
            <c:dLbl>
              <c:idx val="8"/>
              <c:layout>
                <c:manualLayout>
                  <c:x val="9.8633483566884991E-3"/>
                  <c:y val="4.08926621284041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F0-4016-B6E6-2BDC3C7736A3}"/>
                </c:ext>
              </c:extLst>
            </c:dLbl>
            <c:dLbl>
              <c:idx val="9"/>
              <c:layout>
                <c:manualLayout>
                  <c:x val="7.8906786853508003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F0-4016-B6E6-2BDC3C7736A3}"/>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'3.2.(区分別)企業数推移'!$F$73:$F$82</c:f>
              <c:numCache>
                <c:formatCode>#,##0_ </c:formatCode>
                <c:ptCount val="10"/>
                <c:pt idx="0">
                  <c:v>5286</c:v>
                </c:pt>
                <c:pt idx="1">
                  <c:v>4652</c:v>
                </c:pt>
                <c:pt idx="2">
                  <c:v>4846</c:v>
                </c:pt>
                <c:pt idx="3">
                  <c:v>4936</c:v>
                </c:pt>
                <c:pt idx="4">
                  <c:v>4920</c:v>
                </c:pt>
                <c:pt idx="5">
                  <c:v>5034</c:v>
                </c:pt>
                <c:pt idx="6">
                  <c:v>5543</c:v>
                </c:pt>
                <c:pt idx="7">
                  <c:v>3608</c:v>
                </c:pt>
                <c:pt idx="8">
                  <c:v>3533</c:v>
                </c:pt>
                <c:pt idx="9" formatCode="#,##0_);[Red]\(#,##0\)">
                  <c:v>4322</c:v>
                </c:pt>
              </c:numCache>
            </c:numRef>
          </c:val>
          <c:extLst>
            <c:ext xmlns:c16="http://schemas.microsoft.com/office/drawing/2014/chart" uri="{C3380CC4-5D6E-409C-BE32-E72D297353CC}">
              <c16:uniqueId val="{0000000A-33F0-4016-B6E6-2BDC3C7736A3}"/>
            </c:ext>
          </c:extLst>
        </c:ser>
        <c:ser>
          <c:idx val="1"/>
          <c:order val="1"/>
          <c:tx>
            <c:strRef>
              <c:f>'3.2.(区分別)企業数推移'!$G$72</c:f>
              <c:strCache>
                <c:ptCount val="1"/>
                <c:pt idx="0">
                  <c:v>現地法人企業</c:v>
                </c:pt>
              </c:strCache>
            </c:strRef>
          </c:tx>
          <c:spPr>
            <a:pattFill prst="dotGrid">
              <a:fgClr>
                <a:schemeClr val="tx1"/>
              </a:fgClr>
              <a:bgClr>
                <a:srgbClr val="00B0F0"/>
              </a:bgClr>
            </a:pattFill>
            <a:ln>
              <a:solidFill>
                <a:schemeClr val="tx1"/>
              </a:solidFill>
            </a:ln>
          </c:spPr>
          <c:invertIfNegative val="0"/>
          <c:dLbls>
            <c:dLbl>
              <c:idx val="0"/>
              <c:layout>
                <c:manualLayout>
                  <c:x val="-3.9453393426754002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F0-4016-B6E6-2BDC3C7736A3}"/>
                </c:ext>
              </c:extLst>
            </c:dLbl>
            <c:dLbl>
              <c:idx val="1"/>
              <c:layout>
                <c:manualLayout>
                  <c:x val="1.9726696713376637E-3"/>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F0-4016-B6E6-2BDC3C7736A3}"/>
                </c:ext>
              </c:extLst>
            </c:dLbl>
            <c:dLbl>
              <c:idx val="2"/>
              <c:layout>
                <c:manualLayout>
                  <c:x val="-3.9453393426754002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F0-4016-B6E6-2BDC3C7736A3}"/>
                </c:ext>
              </c:extLst>
            </c:dLbl>
            <c:dLbl>
              <c:idx val="3"/>
              <c:layout>
                <c:manualLayout>
                  <c:x val="-7.8906786853508003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F0-4016-B6E6-2BDC3C7736A3}"/>
                </c:ext>
              </c:extLst>
            </c:dLbl>
            <c:dLbl>
              <c:idx val="4"/>
              <c:layout>
                <c:manualLayout>
                  <c:x val="-5.9180090140130998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F0-4016-B6E6-2BDC3C7736A3}"/>
                </c:ext>
              </c:extLst>
            </c:dLbl>
            <c:dLbl>
              <c:idx val="5"/>
              <c:layout>
                <c:manualLayout>
                  <c:x val="-5.9180090140131363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F0-4016-B6E6-2BDC3C7736A3}"/>
                </c:ext>
              </c:extLst>
            </c:dLbl>
            <c:dLbl>
              <c:idx val="6"/>
              <c:layout>
                <c:manualLayout>
                  <c:x val="-9.8633483566884991E-3"/>
                  <c:y val="4.36188396036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F0-4016-B6E6-2BDC3C7736A3}"/>
                </c:ext>
              </c:extLst>
            </c:dLbl>
            <c:dLbl>
              <c:idx val="7"/>
              <c:layout>
                <c:manualLayout>
                  <c:x val="5.9180090140130998E-3"/>
                  <c:y val="4.36188396036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F0-4016-B6E6-2BDC3C7736A3}"/>
                </c:ext>
              </c:extLst>
            </c:dLbl>
            <c:dLbl>
              <c:idx val="8"/>
              <c:layout>
                <c:manualLayout>
                  <c:x val="1.9726696713377001E-3"/>
                  <c:y val="4.361883960363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F0-4016-B6E6-2BDC3C7736A3}"/>
                </c:ext>
              </c:extLst>
            </c:dLbl>
            <c:dLbl>
              <c:idx val="9"/>
              <c:layout>
                <c:manualLayout>
                  <c:x val="5.9180090140130998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3F0-4016-B6E6-2BDC3C7736A3}"/>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'3.2.(区分別)企業数推移'!$G$73:$G$82</c:f>
              <c:numCache>
                <c:formatCode>#,##0_ </c:formatCode>
                <c:ptCount val="10"/>
                <c:pt idx="0">
                  <c:v>24790</c:v>
                </c:pt>
                <c:pt idx="1">
                  <c:v>26090</c:v>
                </c:pt>
                <c:pt idx="2">
                  <c:v>27542</c:v>
                </c:pt>
                <c:pt idx="3">
                  <c:v>29604</c:v>
                </c:pt>
                <c:pt idx="4">
                  <c:v>29816</c:v>
                </c:pt>
                <c:pt idx="5">
                  <c:v>30592</c:v>
                </c:pt>
                <c:pt idx="6">
                  <c:v>32978</c:v>
                </c:pt>
                <c:pt idx="7">
                  <c:v>51123</c:v>
                </c:pt>
                <c:pt idx="8">
                  <c:v>29021</c:v>
                </c:pt>
                <c:pt idx="9" formatCode="#,##0_);[Red]\(#,##0\)">
                  <c:v>31439</c:v>
                </c:pt>
              </c:numCache>
            </c:numRef>
          </c:val>
          <c:extLst>
            <c:ext xmlns:c16="http://schemas.microsoft.com/office/drawing/2014/chart" uri="{C3380CC4-5D6E-409C-BE32-E72D297353CC}">
              <c16:uniqueId val="{00000015-33F0-4016-B6E6-2BDC3C7736A3}"/>
            </c:ext>
          </c:extLst>
        </c:ser>
        <c:ser>
          <c:idx val="2"/>
          <c:order val="2"/>
          <c:tx>
            <c:strRef>
              <c:f>'3.2.(区分別)企業数推移'!$H$72</c:f>
              <c:strCache>
                <c:ptCount val="1"/>
                <c:pt idx="0">
                  <c:v>区分不明</c:v>
                </c:pt>
              </c:strCache>
            </c:strRef>
          </c:tx>
          <c:spPr>
            <a:pattFill prst="diagBrick">
              <a:fgClr>
                <a:schemeClr val="tx1"/>
              </a:fgClr>
              <a:bgClr>
                <a:srgbClr val="92D050"/>
              </a:bgClr>
            </a:pattFill>
            <a:ln>
              <a:solidFill>
                <a:schemeClr val="tx1"/>
              </a:solidFill>
            </a:ln>
          </c:spPr>
          <c:invertIfNegative val="0"/>
          <c:dLbls>
            <c:dLbl>
              <c:idx val="0"/>
              <c:layout>
                <c:manualLayout>
                  <c:x val="-1.9726696713377001E-3"/>
                  <c:y val="3.680339591556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3F0-4016-B6E6-2BDC3C7736A3}"/>
                </c:ext>
              </c:extLst>
            </c:dLbl>
            <c:dLbl>
              <c:idx val="1"/>
              <c:layout>
                <c:manualLayout>
                  <c:x val="0"/>
                  <c:y val="3.680339591556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F0-4016-B6E6-2BDC3C7736A3}"/>
                </c:ext>
              </c:extLst>
            </c:dLbl>
            <c:dLbl>
              <c:idx val="2"/>
              <c:layout>
                <c:manualLayout>
                  <c:x val="-1.9726696713377001E-3"/>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3F0-4016-B6E6-2BDC3C7736A3}"/>
                </c:ext>
              </c:extLst>
            </c:dLbl>
            <c:dLbl>
              <c:idx val="3"/>
              <c:layout>
                <c:manualLayout>
                  <c:x val="-3.9453393426754722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3F0-4016-B6E6-2BDC3C7736A3}"/>
                </c:ext>
              </c:extLst>
            </c:dLbl>
            <c:dLbl>
              <c:idx val="4"/>
              <c:layout>
                <c:manualLayout>
                  <c:x val="-5.9180090140131718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3F0-4016-B6E6-2BDC3C7736A3}"/>
                </c:ext>
              </c:extLst>
            </c:dLbl>
            <c:dLbl>
              <c:idx val="5"/>
              <c:layout>
                <c:manualLayout>
                  <c:x val="-5.9180090140130998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3F0-4016-B6E6-2BDC3C7736A3}"/>
                </c:ext>
              </c:extLst>
            </c:dLbl>
            <c:dLbl>
              <c:idx val="6"/>
              <c:layout>
                <c:manualLayout>
                  <c:x val="-3.9453393426754002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3F0-4016-B6E6-2BDC3C7736A3}"/>
                </c:ext>
              </c:extLst>
            </c:dLbl>
            <c:dLbl>
              <c:idx val="7"/>
              <c:layout>
                <c:manualLayout>
                  <c:x val="3.9453393426754002E-3"/>
                  <c:y val="4.36188396036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3F0-4016-B6E6-2BDC3C7736A3}"/>
                </c:ext>
              </c:extLst>
            </c:dLbl>
            <c:dLbl>
              <c:idx val="8"/>
              <c:layout>
                <c:manualLayout>
                  <c:x val="-7.8906786853507275E-3"/>
                  <c:y val="4.361883960363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3F0-4016-B6E6-2BDC3C7736A3}"/>
                </c:ext>
              </c:extLst>
            </c:dLbl>
            <c:dLbl>
              <c:idx val="9"/>
              <c:layout>
                <c:manualLayout>
                  <c:x val="-1.38086876993639E-2"/>
                  <c:y val="4.49819283412444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3F0-4016-B6E6-2BDC3C7736A3}"/>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'3.2.(区分別)企業数推移'!$H$73:$H$82</c:f>
              <c:numCache>
                <c:formatCode>#,##0_);[Red]\(#,##0\)</c:formatCode>
                <c:ptCount val="10"/>
                <c:pt idx="0">
                  <c:v>5058</c:v>
                </c:pt>
                <c:pt idx="1">
                  <c:v>1753</c:v>
                </c:pt>
                <c:pt idx="2">
                  <c:v>16443</c:v>
                </c:pt>
                <c:pt idx="3">
                  <c:v>19628</c:v>
                </c:pt>
                <c:pt idx="4">
                  <c:v>21694</c:v>
                </c:pt>
                <c:pt idx="5">
                  <c:v>21706</c:v>
                </c:pt>
                <c:pt idx="6">
                  <c:v>23774</c:v>
                </c:pt>
                <c:pt idx="7">
                  <c:v>6057</c:v>
                </c:pt>
                <c:pt idx="8">
                  <c:v>31223</c:v>
                </c:pt>
                <c:pt idx="9">
                  <c:v>32812</c:v>
                </c:pt>
              </c:numCache>
            </c:numRef>
          </c:val>
          <c:extLst>
            <c:ext xmlns:c16="http://schemas.microsoft.com/office/drawing/2014/chart" uri="{C3380CC4-5D6E-409C-BE32-E72D297353CC}">
              <c16:uniqueId val="{00000020-33F0-4016-B6E6-2BDC3C7736A3}"/>
            </c:ext>
          </c:extLst>
        </c:ser>
        <c:ser>
          <c:idx val="3"/>
          <c:order val="3"/>
          <c:tx>
            <c:strRef>
              <c:f>'3.2.(区分別)企業数推移'!$I$72</c:f>
              <c:strCache>
                <c:ptCount val="1"/>
                <c:pt idx="0">
                  <c:v>計</c:v>
                </c:pt>
              </c:strCache>
            </c:strRef>
          </c:tx>
          <c:spPr>
            <a:noFill/>
            <a:ln>
              <a:noFill/>
            </a:ln>
          </c:spPr>
          <c:invertIfNegative val="0"/>
          <c:dLbls>
            <c:spPr>
              <a:noFill/>
              <a:ln>
                <a:noFill/>
              </a:ln>
              <a:effectLst/>
            </c:spPr>
            <c:txPr>
              <a:bodyPr/>
              <a:lstStyle/>
              <a:p>
                <a:pPr>
                  <a:defRPr sz="17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'3.2.(区分別)企業数推移'!$I$73:$I$82</c:f>
              <c:numCache>
                <c:formatCode>#,##0_ </c:formatCode>
                <c:ptCount val="10"/>
                <c:pt idx="0">
                  <c:v>35134</c:v>
                </c:pt>
                <c:pt idx="1">
                  <c:v>32495</c:v>
                </c:pt>
                <c:pt idx="2">
                  <c:v>48831</c:v>
                </c:pt>
                <c:pt idx="3">
                  <c:v>54168</c:v>
                </c:pt>
                <c:pt idx="4">
                  <c:v>56430</c:v>
                </c:pt>
                <c:pt idx="5">
                  <c:v>57332</c:v>
                </c:pt>
                <c:pt idx="6">
                  <c:v>62295</c:v>
                </c:pt>
                <c:pt idx="7">
                  <c:v>60788</c:v>
                </c:pt>
                <c:pt idx="8">
                  <c:v>63777</c:v>
                </c:pt>
                <c:pt idx="9">
                  <c:v>68573</c:v>
                </c:pt>
              </c:numCache>
            </c:numRef>
          </c:val>
          <c:extLst>
            <c:ext xmlns:c16="http://schemas.microsoft.com/office/drawing/2014/chart" uri="{C3380CC4-5D6E-409C-BE32-E72D297353CC}">
              <c16:uniqueId val="{00000021-33F0-4016-B6E6-2BDC3C7736A3}"/>
            </c:ext>
          </c:extLst>
        </c:ser>
        <c:dLbls>
          <c:showLegendKey val="0"/>
          <c:showVal val="1"/>
          <c:showCatName val="0"/>
          <c:showSerName val="0"/>
          <c:showPercent val="0"/>
          <c:showBubbleSize val="0"/>
        </c:dLbls>
        <c:gapWidth val="75"/>
        <c:overlap val="100"/>
        <c:axId val="125333504"/>
        <c:axId val="125335040"/>
      </c:barChart>
      <c:catAx>
        <c:axId val="125333504"/>
        <c:scaling>
          <c:orientation val="maxMin"/>
        </c:scaling>
        <c:delete val="0"/>
        <c:axPos val="l"/>
        <c:numFmt formatCode="General" sourceLinked="0"/>
        <c:majorTickMark val="none"/>
        <c:minorTickMark val="none"/>
        <c:tickLblPos val="nextTo"/>
        <c:crossAx val="125335040"/>
        <c:crosses val="autoZero"/>
        <c:auto val="1"/>
        <c:lblAlgn val="ctr"/>
        <c:lblOffset val="100"/>
        <c:noMultiLvlLbl val="0"/>
      </c:catAx>
      <c:valAx>
        <c:axId val="125335040"/>
        <c:scaling>
          <c:orientation val="minMax"/>
          <c:max val="80000"/>
        </c:scaling>
        <c:delete val="0"/>
        <c:axPos val="b"/>
        <c:majorGridlines/>
        <c:numFmt formatCode="#,##0_ " sourceLinked="1"/>
        <c:majorTickMark val="none"/>
        <c:minorTickMark val="none"/>
        <c:tickLblPos val="nextTo"/>
        <c:spPr>
          <a:ln w="9525">
            <a:noFill/>
          </a:ln>
        </c:spPr>
        <c:crossAx val="125333504"/>
        <c:crosses val="max"/>
        <c:crossBetween val="between"/>
      </c:valAx>
    </c:plotArea>
    <c:legend>
      <c:legendPos val="b"/>
      <c:layout>
        <c:manualLayout>
          <c:xMode val="edge"/>
          <c:yMode val="edge"/>
          <c:x val="7.3762018532255266E-2"/>
          <c:y val="6.110356890300985E-4"/>
          <c:w val="0.81930875697644212"/>
          <c:h val="7.9254185960900086E-2"/>
        </c:manualLayout>
      </c:layout>
      <c:overlay val="0"/>
      <c:txPr>
        <a:bodyPr/>
        <a:lstStyle/>
        <a:p>
          <a:pPr>
            <a:defRPr sz="1800"/>
          </a:pPr>
          <a:endParaRPr lang="ja-JP"/>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5661861056806259E-2"/>
          <c:w val="0.87366810706486087"/>
          <c:h val="0.87300038443968431"/>
        </c:manualLayout>
      </c:layout>
      <c:barChart>
        <c:barDir val="bar"/>
        <c:grouping val="percentStacked"/>
        <c:varyColors val="0"/>
        <c:ser>
          <c:idx val="0"/>
          <c:order val="0"/>
          <c:tx>
            <c:strRef>
              <c:f>'3.3 地域別企業数推移'!$Z$5</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288891439395E-2"/>
                  <c:y val="3.5450946321548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D8-43F9-91B2-FABB9012B910}"/>
                </c:ext>
              </c:extLst>
            </c:dLbl>
            <c:dLbl>
              <c:idx val="1"/>
              <c:layout>
                <c:manualLayout>
                  <c:x val="-1.3256095281682315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D8-43F9-91B2-FABB9012B910}"/>
                </c:ext>
              </c:extLst>
            </c:dLbl>
            <c:dLbl>
              <c:idx val="2"/>
              <c:layout>
                <c:manualLayout>
                  <c:x val="-1.9884063659567488E-2"/>
                  <c:y val="3.587192608838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D8-43F9-91B2-FABB9012B910}"/>
                </c:ext>
              </c:extLst>
            </c:dLbl>
            <c:dLbl>
              <c:idx val="3"/>
              <c:layout>
                <c:manualLayout>
                  <c:x val="-1.3255936755770364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D8-43F9-91B2-FABB9012B910}"/>
                </c:ext>
              </c:extLst>
            </c:dLbl>
            <c:dLbl>
              <c:idx val="4"/>
              <c:layout>
                <c:manualLayout>
                  <c:x val="-1.3255936755770383E-2"/>
                  <c:y val="3.811456159124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D8-43F9-91B2-FABB9012B910}"/>
                </c:ext>
              </c:extLst>
            </c:dLbl>
            <c:dLbl>
              <c:idx val="5"/>
              <c:layout>
                <c:manualLayout>
                  <c:x val="-1.1046719647083274E-2"/>
                  <c:y val="3.85358945290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D8-43F9-91B2-FABB9012B910}"/>
                </c:ext>
              </c:extLst>
            </c:dLbl>
            <c:dLbl>
              <c:idx val="6"/>
              <c:layout>
                <c:manualLayout>
                  <c:x val="-8.8373440124842328E-3"/>
                  <c:y val="3.8114738176719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D8-43F9-91B2-FABB9012B910}"/>
                </c:ext>
              </c:extLst>
            </c:dLbl>
            <c:dLbl>
              <c:idx val="7"/>
              <c:layout>
                <c:manualLayout>
                  <c:x val="-8.8373440124842328E-3"/>
                  <c:y val="3.9514884389491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D8-43F9-91B2-FABB9012B910}"/>
                </c:ext>
              </c:extLst>
            </c:dLbl>
            <c:dLbl>
              <c:idx val="8"/>
              <c:layout>
                <c:manualLayout>
                  <c:x val="-6.6279683778851916E-3"/>
                  <c:y val="3.727260205757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D8-43F9-91B2-FABB9012B910}"/>
                </c:ext>
              </c:extLst>
            </c:dLbl>
            <c:dLbl>
              <c:idx val="9"/>
              <c:layout>
                <c:manualLayout>
                  <c:x val="-6.8240649309453203E-3"/>
                  <c:y val="3.811491476219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D8-43F9-91B2-FABB9012B910}"/>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地域別企業数推移'!$AA$5:$AJ$5</c:f>
              <c:numCache>
                <c:formatCode>#,##0</c:formatCode>
                <c:ptCount val="10"/>
                <c:pt idx="0">
                  <c:v>22192</c:v>
                </c:pt>
                <c:pt idx="1">
                  <c:v>32132</c:v>
                </c:pt>
                <c:pt idx="2">
                  <c:v>34105</c:v>
                </c:pt>
                <c:pt idx="3">
                  <c:v>38380</c:v>
                </c:pt>
                <c:pt idx="4">
                  <c:v>39682</c:v>
                </c:pt>
                <c:pt idx="5">
                  <c:v>40189</c:v>
                </c:pt>
                <c:pt idx="6">
                  <c:v>44314</c:v>
                </c:pt>
                <c:pt idx="7">
                  <c:v>42520</c:v>
                </c:pt>
                <c:pt idx="8">
                  <c:v>44729</c:v>
                </c:pt>
                <c:pt idx="9">
                  <c:v>48203</c:v>
                </c:pt>
              </c:numCache>
            </c:numRef>
          </c:val>
          <c:extLst>
            <c:ext xmlns:c16="http://schemas.microsoft.com/office/drawing/2014/chart" uri="{C3380CC4-5D6E-409C-BE32-E72D297353CC}">
              <c16:uniqueId val="{0000000A-2ED8-43F9-91B2-FABB9012B910}"/>
            </c:ext>
          </c:extLst>
        </c:ser>
        <c:ser>
          <c:idx val="1"/>
          <c:order val="1"/>
          <c:tx>
            <c:strRef>
              <c:f>'3.3 地域別企業数推移'!$Z$6</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1.935725863708824E-3"/>
                  <c:y val="3.509248472933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ED8-43F9-91B2-FABB9012B910}"/>
                </c:ext>
              </c:extLst>
            </c:dLbl>
            <c:dLbl>
              <c:idx val="1"/>
              <c:layout>
                <c:manualLayout>
                  <c:x val="-9.022985146241988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ED8-43F9-91B2-FABB9012B910}"/>
                </c:ext>
              </c:extLst>
            </c:dLbl>
            <c:dLbl>
              <c:idx val="2"/>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ED8-43F9-91B2-FABB9012B910}"/>
                </c:ext>
              </c:extLst>
            </c:dLbl>
            <c:dLbl>
              <c:idx val="3"/>
              <c:layout>
                <c:manualLayout>
                  <c:x val="-4.6723210077709134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ED8-43F9-91B2-FABB9012B910}"/>
                </c:ext>
              </c:extLst>
            </c:dLbl>
            <c:dLbl>
              <c:idx val="4"/>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ED8-43F9-91B2-FABB9012B910}"/>
                </c:ext>
              </c:extLst>
            </c:dLbl>
            <c:dLbl>
              <c:idx val="5"/>
              <c:layout>
                <c:manualLayout>
                  <c:x val="-2.3362366176737435E-3"/>
                  <c:y val="3.7320578997859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ED8-43F9-91B2-FABB9012B910}"/>
                </c:ext>
              </c:extLst>
            </c:dLbl>
            <c:dLbl>
              <c:idx val="6"/>
              <c:layout>
                <c:manualLayout>
                  <c:x val="-2.3362366176737435E-3"/>
                  <c:y val="3.951765975529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ED8-43F9-91B2-FABB9012B910}"/>
                </c:ext>
              </c:extLst>
            </c:dLbl>
            <c:dLbl>
              <c:idx val="7"/>
              <c:layout>
                <c:manualLayout>
                  <c:x val="0"/>
                  <c:y val="4.1730421501493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ED8-43F9-91B2-FABB9012B910}"/>
                </c:ext>
              </c:extLst>
            </c:dLbl>
            <c:dLbl>
              <c:idx val="8"/>
              <c:layout>
                <c:manualLayout>
                  <c:x val="-4.6723210077709134E-3"/>
                  <c:y val="3.951783398850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ED8-43F9-91B2-FABB9012B910}"/>
                </c:ext>
              </c:extLst>
            </c:dLbl>
            <c:dLbl>
              <c:idx val="9"/>
              <c:layout>
                <c:manualLayout>
                  <c:x val="0"/>
                  <c:y val="3.9502152999755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ED8-43F9-91B2-FABB9012B91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地域別企業数推移'!$AA$6:$AJ$6</c:f>
              <c:numCache>
                <c:formatCode>#,##0</c:formatCode>
                <c:ptCount val="10"/>
                <c:pt idx="0">
                  <c:v>949</c:v>
                </c:pt>
                <c:pt idx="1">
                  <c:v>1256</c:v>
                </c:pt>
                <c:pt idx="2">
                  <c:v>1184</c:v>
                </c:pt>
                <c:pt idx="3">
                  <c:v>1205</c:v>
                </c:pt>
                <c:pt idx="4">
                  <c:v>1213</c:v>
                </c:pt>
                <c:pt idx="5">
                  <c:v>1193</c:v>
                </c:pt>
                <c:pt idx="6">
                  <c:v>1217</c:v>
                </c:pt>
                <c:pt idx="7">
                  <c:v>1206</c:v>
                </c:pt>
                <c:pt idx="8">
                  <c:v>1180</c:v>
                </c:pt>
                <c:pt idx="9">
                  <c:v>1301</c:v>
                </c:pt>
              </c:numCache>
            </c:numRef>
          </c:val>
          <c:extLst>
            <c:ext xmlns:c16="http://schemas.microsoft.com/office/drawing/2014/chart" uri="{C3380CC4-5D6E-409C-BE32-E72D297353CC}">
              <c16:uniqueId val="{00000015-2ED8-43F9-91B2-FABB9012B910}"/>
            </c:ext>
          </c:extLst>
        </c:ser>
        <c:ser>
          <c:idx val="2"/>
          <c:order val="2"/>
          <c:tx>
            <c:strRef>
              <c:f>'3.3 地域別企業数推移'!$Z$7</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0"/>
                  <c:y val="3.9829711431475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ED8-43F9-91B2-FABB9012B910}"/>
                </c:ext>
              </c:extLst>
            </c:dLbl>
            <c:dLbl>
              <c:idx val="1"/>
              <c:layout>
                <c:manualLayout>
                  <c:x val="1.9332902224836477E-3"/>
                  <c:y val="3.9829711431475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ED8-43F9-91B2-FABB9012B910}"/>
                </c:ext>
              </c:extLst>
            </c:dLbl>
            <c:dLbl>
              <c:idx val="2"/>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ED8-43F9-91B2-FABB9012B910}"/>
                </c:ext>
              </c:extLst>
            </c:dLbl>
            <c:dLbl>
              <c:idx val="3"/>
              <c:layout>
                <c:manualLayout>
                  <c:x val="0"/>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ED8-43F9-91B2-FABB9012B910}"/>
                </c:ext>
              </c:extLst>
            </c:dLbl>
            <c:dLbl>
              <c:idx val="4"/>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ED8-43F9-91B2-FABB9012B910}"/>
                </c:ext>
              </c:extLst>
            </c:dLbl>
            <c:dLbl>
              <c:idx val="5"/>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ED8-43F9-91B2-FABB9012B910}"/>
                </c:ext>
              </c:extLst>
            </c:dLbl>
            <c:dLbl>
              <c:idx val="6"/>
              <c:layout>
                <c:manualLayout>
                  <c:x val="0"/>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ED8-43F9-91B2-FABB9012B910}"/>
                </c:ext>
              </c:extLst>
            </c:dLbl>
            <c:dLbl>
              <c:idx val="7"/>
              <c:layout>
                <c:manualLayout>
                  <c:x val="1.9332902224836477E-3"/>
                  <c:y val="4.2042473177668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ED8-43F9-91B2-FABB9012B910}"/>
                </c:ext>
              </c:extLst>
            </c:dLbl>
            <c:dLbl>
              <c:idx val="8"/>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ED8-43F9-91B2-FABB9012B910}"/>
                </c:ext>
              </c:extLst>
            </c:dLbl>
            <c:dLbl>
              <c:idx val="9"/>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ED8-43F9-91B2-FABB9012B910}"/>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地域別企業数推移'!$AA$7:$AJ$7</c:f>
              <c:numCache>
                <c:formatCode>#,##0</c:formatCode>
                <c:ptCount val="10"/>
                <c:pt idx="0">
                  <c:v>5926</c:v>
                </c:pt>
                <c:pt idx="1">
                  <c:v>5920</c:v>
                </c:pt>
                <c:pt idx="2">
                  <c:v>6142</c:v>
                </c:pt>
                <c:pt idx="3">
                  <c:v>6349</c:v>
                </c:pt>
                <c:pt idx="4">
                  <c:v>6835</c:v>
                </c:pt>
                <c:pt idx="5">
                  <c:v>6934</c:v>
                </c:pt>
                <c:pt idx="6">
                  <c:v>7551</c:v>
                </c:pt>
                <c:pt idx="7">
                  <c:v>7619</c:v>
                </c:pt>
                <c:pt idx="8">
                  <c:v>7941</c:v>
                </c:pt>
                <c:pt idx="9">
                  <c:v>8584</c:v>
                </c:pt>
              </c:numCache>
            </c:numRef>
          </c:val>
          <c:extLst>
            <c:ext xmlns:c16="http://schemas.microsoft.com/office/drawing/2014/chart" uri="{C3380CC4-5D6E-409C-BE32-E72D297353CC}">
              <c16:uniqueId val="{00000020-2ED8-43F9-91B2-FABB9012B910}"/>
            </c:ext>
          </c:extLst>
        </c:ser>
        <c:ser>
          <c:idx val="3"/>
          <c:order val="3"/>
          <c:tx>
            <c:strRef>
              <c:f>'3.3 地域別企業数推移'!$Z$8</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地域別企業数推移'!$AA$8:$AJ$8</c:f>
              <c:numCache>
                <c:formatCode>#,##0</c:formatCode>
                <c:ptCount val="10"/>
                <c:pt idx="0">
                  <c:v>154</c:v>
                </c:pt>
                <c:pt idx="1">
                  <c:v>531</c:v>
                </c:pt>
                <c:pt idx="2">
                  <c:v>554</c:v>
                </c:pt>
                <c:pt idx="3">
                  <c:v>526</c:v>
                </c:pt>
                <c:pt idx="4">
                  <c:v>556</c:v>
                </c:pt>
                <c:pt idx="5">
                  <c:v>582</c:v>
                </c:pt>
                <c:pt idx="6">
                  <c:v>614</c:v>
                </c:pt>
                <c:pt idx="7">
                  <c:v>709</c:v>
                </c:pt>
                <c:pt idx="8">
                  <c:v>844</c:v>
                </c:pt>
                <c:pt idx="9">
                  <c:v>985</c:v>
                </c:pt>
              </c:numCache>
            </c:numRef>
          </c:val>
          <c:extLst>
            <c:ext xmlns:c16="http://schemas.microsoft.com/office/drawing/2014/chart" uri="{C3380CC4-5D6E-409C-BE32-E72D297353CC}">
              <c16:uniqueId val="{00000021-2ED8-43F9-91B2-FABB9012B910}"/>
            </c:ext>
          </c:extLst>
        </c:ser>
        <c:ser>
          <c:idx val="4"/>
          <c:order val="4"/>
          <c:tx>
            <c:strRef>
              <c:f>'3.3 地域別企業数推移'!$Z$9</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地域別企業数推移'!$AA$9:$AJ$9</c:f>
              <c:numCache>
                <c:formatCode>#,##0</c:formatCode>
                <c:ptCount val="10"/>
                <c:pt idx="0">
                  <c:v>562</c:v>
                </c:pt>
                <c:pt idx="1">
                  <c:v>731</c:v>
                </c:pt>
                <c:pt idx="2">
                  <c:v>697</c:v>
                </c:pt>
                <c:pt idx="3">
                  <c:v>712</c:v>
                </c:pt>
                <c:pt idx="4">
                  <c:v>725</c:v>
                </c:pt>
                <c:pt idx="5">
                  <c:v>779</c:v>
                </c:pt>
                <c:pt idx="6">
                  <c:v>832</c:v>
                </c:pt>
                <c:pt idx="7">
                  <c:v>1004</c:v>
                </c:pt>
                <c:pt idx="8">
                  <c:v>1118</c:v>
                </c:pt>
                <c:pt idx="9">
                  <c:v>1102</c:v>
                </c:pt>
              </c:numCache>
            </c:numRef>
          </c:val>
          <c:extLst>
            <c:ext xmlns:c16="http://schemas.microsoft.com/office/drawing/2014/chart" uri="{C3380CC4-5D6E-409C-BE32-E72D297353CC}">
              <c16:uniqueId val="{00000022-2ED8-43F9-91B2-FABB9012B910}"/>
            </c:ext>
          </c:extLst>
        </c:ser>
        <c:ser>
          <c:idx val="5"/>
          <c:order val="5"/>
          <c:tx>
            <c:strRef>
              <c:f>'3.3 地域別企業数推移'!$Z$10</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1.9332902224836477E-3"/>
                  <c:y val="4.4255234923861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ED8-43F9-91B2-FABB9012B910}"/>
                </c:ext>
              </c:extLst>
            </c:dLbl>
            <c:dLbl>
              <c:idx val="1"/>
              <c:layout>
                <c:manualLayout>
                  <c:x val="0"/>
                  <c:y val="3.9829711431475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ED8-43F9-91B2-FABB9012B910}"/>
                </c:ext>
              </c:extLst>
            </c:dLbl>
            <c:dLbl>
              <c:idx val="2"/>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ED8-43F9-91B2-FABB9012B910}"/>
                </c:ext>
              </c:extLst>
            </c:dLbl>
            <c:dLbl>
              <c:idx val="3"/>
              <c:layout>
                <c:manualLayout>
                  <c:x val="0"/>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ED8-43F9-91B2-FABB9012B910}"/>
                </c:ext>
              </c:extLst>
            </c:dLbl>
            <c:dLbl>
              <c:idx val="4"/>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ED8-43F9-91B2-FABB9012B910}"/>
                </c:ext>
              </c:extLst>
            </c:dLbl>
            <c:dLbl>
              <c:idx val="5"/>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ED8-43F9-91B2-FABB9012B910}"/>
                </c:ext>
              </c:extLst>
            </c:dLbl>
            <c:dLbl>
              <c:idx val="6"/>
              <c:layout>
                <c:manualLayout>
                  <c:x val="-1.9332902224836477E-3"/>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ED8-43F9-91B2-FABB9012B910}"/>
                </c:ext>
              </c:extLst>
            </c:dLbl>
            <c:dLbl>
              <c:idx val="7"/>
              <c:layout>
                <c:manualLayout>
                  <c:x val="0"/>
                  <c:y val="4.4255234923861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ED8-43F9-91B2-FABB9012B910}"/>
                </c:ext>
              </c:extLst>
            </c:dLbl>
            <c:dLbl>
              <c:idx val="8"/>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ED8-43F9-91B2-FABB9012B910}"/>
                </c:ext>
              </c:extLst>
            </c:dLbl>
            <c:dLbl>
              <c:idx val="9"/>
              <c:layout>
                <c:manualLayout>
                  <c:x val="-1.9332902224836477E-3"/>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ED8-43F9-91B2-FABB9012B910}"/>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地域別企業数推移'!$AA$10:$AJ$10</c:f>
              <c:numCache>
                <c:formatCode>#,##0</c:formatCode>
                <c:ptCount val="10"/>
                <c:pt idx="0">
                  <c:v>3958</c:v>
                </c:pt>
                <c:pt idx="1">
                  <c:v>4214</c:v>
                </c:pt>
                <c:pt idx="2">
                  <c:v>4563</c:v>
                </c:pt>
                <c:pt idx="3">
                  <c:v>4787</c:v>
                </c:pt>
                <c:pt idx="4">
                  <c:v>5097</c:v>
                </c:pt>
                <c:pt idx="5">
                  <c:v>5198</c:v>
                </c:pt>
                <c:pt idx="6">
                  <c:v>5210</c:v>
                </c:pt>
                <c:pt idx="7">
                  <c:v>5138</c:v>
                </c:pt>
                <c:pt idx="8">
                  <c:v>5280</c:v>
                </c:pt>
                <c:pt idx="9">
                  <c:v>5577</c:v>
                </c:pt>
              </c:numCache>
            </c:numRef>
          </c:val>
          <c:extLst>
            <c:ext xmlns:c16="http://schemas.microsoft.com/office/drawing/2014/chart" uri="{C3380CC4-5D6E-409C-BE32-E72D297353CC}">
              <c16:uniqueId val="{0000002D-2ED8-43F9-91B2-FABB9012B910}"/>
            </c:ext>
          </c:extLst>
        </c:ser>
        <c:ser>
          <c:idx val="6"/>
          <c:order val="6"/>
          <c:tx>
            <c:strRef>
              <c:f>'3.3 地域別企業数推移'!$Z$11</c:f>
              <c:strCache>
                <c:ptCount val="1"/>
                <c:pt idx="0">
                  <c:v>東欧・旧ソ連</c:v>
                </c:pt>
              </c:strCache>
            </c:strRef>
          </c:tx>
          <c:spPr>
            <a:solidFill>
              <a:schemeClr val="tx1"/>
            </a:solidFill>
            <a:ln>
              <a:solidFill>
                <a:schemeClr val="tx1"/>
              </a:solidFill>
            </a:ln>
          </c:spPr>
          <c:invertIfNegative val="0"/>
          <c:dLbls>
            <c:dLbl>
              <c:idx val="0"/>
              <c:layout>
                <c:manualLayout>
                  <c:x val="5.799870667450943E-3"/>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ED8-43F9-91B2-FABB9012B910}"/>
                </c:ext>
              </c:extLst>
            </c:dLbl>
            <c:dLbl>
              <c:idx val="1"/>
              <c:layout>
                <c:manualLayout>
                  <c:x val="7.7365098966192085E-3"/>
                  <c:y val="3.4148663439635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ED8-43F9-91B2-FABB9012B910}"/>
                </c:ext>
              </c:extLst>
            </c:dLbl>
            <c:dLbl>
              <c:idx val="2"/>
              <c:layout>
                <c:manualLayout>
                  <c:x val="9.6729968982108994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ED8-43F9-91B2-FABB9012B910}"/>
                </c:ext>
              </c:extLst>
            </c:dLbl>
            <c:dLbl>
              <c:idx val="3"/>
              <c:layout>
                <c:manualLayout>
                  <c:x val="1.5472867565661843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ED8-43F9-91B2-FABB9012B910}"/>
                </c:ext>
              </c:extLst>
            </c:dLbl>
            <c:dLbl>
              <c:idx val="4"/>
              <c:layout>
                <c:manualLayout>
                  <c:x val="1.3533031557385534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ED8-43F9-91B2-FABB9012B910}"/>
                </c:ext>
              </c:extLst>
            </c:dLbl>
            <c:dLbl>
              <c:idx val="5"/>
              <c:layout>
                <c:manualLayout>
                  <c:x val="1.1599741334901886E-2"/>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ED8-43F9-91B2-FABB9012B910}"/>
                </c:ext>
              </c:extLst>
            </c:dLbl>
            <c:dLbl>
              <c:idx val="6"/>
              <c:layout>
                <c:manualLayout>
                  <c:x val="9.6664511124182392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2ED8-43F9-91B2-FABB9012B910}"/>
                </c:ext>
              </c:extLst>
            </c:dLbl>
            <c:dLbl>
              <c:idx val="7"/>
              <c:layout>
                <c:manualLayout>
                  <c:x val="5.799870667450943E-3"/>
                  <c:y val="3.8524007768013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ED8-43F9-91B2-FABB9012B910}"/>
                </c:ext>
              </c:extLst>
            </c:dLbl>
            <c:dLbl>
              <c:idx val="8"/>
              <c:layout>
                <c:manualLayout>
                  <c:x val="7.7331608899345906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ED8-43F9-91B2-FABB9012B910}"/>
                </c:ext>
              </c:extLst>
            </c:dLbl>
            <c:dLbl>
              <c:idx val="9"/>
              <c:layout>
                <c:manualLayout>
                  <c:x val="5.799870667450943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ED8-43F9-91B2-FABB9012B910}"/>
                </c:ext>
              </c:extLst>
            </c:dLbl>
            <c:spPr>
              <a:noFill/>
              <a:ln>
                <a:noFill/>
              </a:ln>
              <a:effectLst/>
            </c:spPr>
            <c:txPr>
              <a:bodyPr/>
              <a:lstStyle/>
              <a:p>
                <a:pPr>
                  <a:defRPr sz="10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地域別企業数推移'!$AA$11:$AJ$11</c:f>
              <c:numCache>
                <c:formatCode>#,##0</c:formatCode>
                <c:ptCount val="10"/>
                <c:pt idx="0">
                  <c:v>796</c:v>
                </c:pt>
                <c:pt idx="1">
                  <c:v>899</c:v>
                </c:pt>
                <c:pt idx="2">
                  <c:v>993</c:v>
                </c:pt>
                <c:pt idx="3">
                  <c:v>1127</c:v>
                </c:pt>
                <c:pt idx="4">
                  <c:v>1209</c:v>
                </c:pt>
                <c:pt idx="5">
                  <c:v>1287</c:v>
                </c:pt>
                <c:pt idx="6">
                  <c:v>1360</c:v>
                </c:pt>
                <c:pt idx="7">
                  <c:v>1414</c:v>
                </c:pt>
                <c:pt idx="8">
                  <c:v>1423</c:v>
                </c:pt>
                <c:pt idx="9">
                  <c:v>1451</c:v>
                </c:pt>
              </c:numCache>
            </c:numRef>
          </c:val>
          <c:extLst>
            <c:ext xmlns:c16="http://schemas.microsoft.com/office/drawing/2014/chart" uri="{C3380CC4-5D6E-409C-BE32-E72D297353CC}">
              <c16:uniqueId val="{00000038-2ED8-43F9-91B2-FABB9012B910}"/>
            </c:ext>
          </c:extLst>
        </c:ser>
        <c:ser>
          <c:idx val="7"/>
          <c:order val="7"/>
          <c:tx>
            <c:strRef>
              <c:f>'3.3 地域別企業数推移'!$Z$12</c:f>
              <c:strCache>
                <c:ptCount val="1"/>
                <c:pt idx="0">
                  <c:v>中東</c:v>
                </c:pt>
              </c:strCache>
            </c:strRef>
          </c:tx>
          <c:spPr>
            <a:no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地域別企業数推移'!$AA$12:$AJ$12</c:f>
              <c:numCache>
                <c:formatCode>#,##0</c:formatCode>
                <c:ptCount val="10"/>
                <c:pt idx="0">
                  <c:v>443</c:v>
                </c:pt>
                <c:pt idx="1">
                  <c:v>508</c:v>
                </c:pt>
                <c:pt idx="2">
                  <c:v>557</c:v>
                </c:pt>
                <c:pt idx="3">
                  <c:v>625</c:v>
                </c:pt>
                <c:pt idx="4">
                  <c:v>629</c:v>
                </c:pt>
                <c:pt idx="5">
                  <c:v>650</c:v>
                </c:pt>
                <c:pt idx="6">
                  <c:v>635</c:v>
                </c:pt>
                <c:pt idx="7">
                  <c:v>618</c:v>
                </c:pt>
                <c:pt idx="8">
                  <c:v>678</c:v>
                </c:pt>
                <c:pt idx="9">
                  <c:v>713</c:v>
                </c:pt>
              </c:numCache>
            </c:numRef>
          </c:val>
          <c:extLst>
            <c:ext xmlns:c16="http://schemas.microsoft.com/office/drawing/2014/chart" uri="{C3380CC4-5D6E-409C-BE32-E72D297353CC}">
              <c16:uniqueId val="{00000039-2ED8-43F9-91B2-FABB9012B910}"/>
            </c:ext>
          </c:extLst>
        </c:ser>
        <c:ser>
          <c:idx val="8"/>
          <c:order val="8"/>
          <c:tx>
            <c:strRef>
              <c:f>'3.3 地域別企業数推移'!$Z$13</c:f>
              <c:strCache>
                <c:ptCount val="1"/>
                <c:pt idx="0">
                  <c:v>アフリカ</c:v>
                </c:pt>
              </c:strCache>
            </c:strRef>
          </c:tx>
          <c:spPr>
            <a:solidFill>
              <a:schemeClr val="bg2">
                <a:lumMod val="50000"/>
              </a:schemeClr>
            </a:solid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地域別企業数推移'!$AA$13:$AJ$13</c:f>
              <c:numCache>
                <c:formatCode>#,##0</c:formatCode>
                <c:ptCount val="10"/>
                <c:pt idx="0">
                  <c:v>336</c:v>
                </c:pt>
                <c:pt idx="1">
                  <c:v>344</c:v>
                </c:pt>
                <c:pt idx="2">
                  <c:v>275</c:v>
                </c:pt>
                <c:pt idx="3">
                  <c:v>457</c:v>
                </c:pt>
                <c:pt idx="4">
                  <c:v>484</c:v>
                </c:pt>
                <c:pt idx="5">
                  <c:v>520</c:v>
                </c:pt>
                <c:pt idx="6">
                  <c:v>562</c:v>
                </c:pt>
                <c:pt idx="7">
                  <c:v>560</c:v>
                </c:pt>
                <c:pt idx="8">
                  <c:v>584</c:v>
                </c:pt>
                <c:pt idx="9">
                  <c:v>657</c:v>
                </c:pt>
              </c:numCache>
            </c:numRef>
          </c:val>
          <c:extLst>
            <c:ext xmlns:c16="http://schemas.microsoft.com/office/drawing/2014/chart" uri="{C3380CC4-5D6E-409C-BE32-E72D297353CC}">
              <c16:uniqueId val="{0000003A-2ED8-43F9-91B2-FABB9012B910}"/>
            </c:ext>
          </c:extLst>
        </c:ser>
        <c:dLbls>
          <c:showLegendKey val="0"/>
          <c:showVal val="1"/>
          <c:showCatName val="0"/>
          <c:showSerName val="0"/>
          <c:showPercent val="0"/>
          <c:showBubbleSize val="0"/>
        </c:dLbls>
        <c:gapWidth val="95"/>
        <c:overlap val="100"/>
        <c:axId val="91134592"/>
        <c:axId val="91365760"/>
      </c:barChart>
      <c:catAx>
        <c:axId val="91134592"/>
        <c:scaling>
          <c:orientation val="maxMin"/>
        </c:scaling>
        <c:delete val="0"/>
        <c:axPos val="l"/>
        <c:numFmt formatCode="General" sourceLinked="0"/>
        <c:majorTickMark val="none"/>
        <c:minorTickMark val="none"/>
        <c:tickLblPos val="nextTo"/>
        <c:txPr>
          <a:bodyPr/>
          <a:lstStyle/>
          <a:p>
            <a:pPr>
              <a:defRPr sz="900"/>
            </a:pPr>
            <a:endParaRPr lang="ja-JP"/>
          </a:p>
        </c:txPr>
        <c:crossAx val="91365760"/>
        <c:crosses val="autoZero"/>
        <c:auto val="1"/>
        <c:lblAlgn val="ctr"/>
        <c:lblOffset val="100"/>
        <c:noMultiLvlLbl val="0"/>
      </c:catAx>
      <c:valAx>
        <c:axId val="91365760"/>
        <c:scaling>
          <c:orientation val="minMax"/>
        </c:scaling>
        <c:delete val="1"/>
        <c:axPos val="t"/>
        <c:numFmt formatCode="0%" sourceLinked="1"/>
        <c:majorTickMark val="none"/>
        <c:minorTickMark val="none"/>
        <c:tickLblPos val="nextTo"/>
        <c:crossAx val="91134592"/>
        <c:crosses val="autoZero"/>
        <c:crossBetween val="between"/>
      </c:valAx>
    </c:plotArea>
    <c:legend>
      <c:legendPos val="t"/>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152400</xdr:colOff>
      <xdr:row>0</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142874</xdr:colOff>
      <xdr:row>27</xdr:row>
      <xdr:rowOff>0</xdr:rowOff>
    </xdr:from>
    <xdr:to>
      <xdr:col>10</xdr:col>
      <xdr:colOff>257175</xdr:colOff>
      <xdr:row>27</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157161</xdr:colOff>
      <xdr:row>27</xdr:row>
      <xdr:rowOff>180974</xdr:rowOff>
    </xdr:from>
    <xdr:to>
      <xdr:col>13</xdr:col>
      <xdr:colOff>257175</xdr:colOff>
      <xdr:row>35</xdr:row>
      <xdr:rowOff>152399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33</xdr:row>
      <xdr:rowOff>147637</xdr:rowOff>
    </xdr:from>
    <xdr:to>
      <xdr:col>13</xdr:col>
      <xdr:colOff>266700</xdr:colOff>
      <xdr:row>42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138111</xdr:colOff>
      <xdr:row>39</xdr:row>
      <xdr:rowOff>142875</xdr:rowOff>
    </xdr:from>
    <xdr:to>
      <xdr:col>13</xdr:col>
      <xdr:colOff>295275</xdr:colOff>
      <xdr:row>60</xdr:row>
      <xdr:rowOff>171450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669925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100010</xdr:colOff>
      <xdr:row>3</xdr:row>
      <xdr:rowOff>212480</xdr:rowOff>
    </xdr:from>
    <xdr:to>
      <xdr:col>11</xdr:col>
      <xdr:colOff>256442</xdr:colOff>
      <xdr:row>24</xdr:row>
      <xdr:rowOff>381000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109536</xdr:colOff>
      <xdr:row>2</xdr:row>
      <xdr:rowOff>114300</xdr:rowOff>
    </xdr:from>
    <xdr:to>
      <xdr:col>13</xdr:col>
      <xdr:colOff>409576</xdr:colOff>
      <xdr:row>36</xdr:row>
      <xdr:rowOff>47626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109536</xdr:colOff>
      <xdr:row>2</xdr:row>
      <xdr:rowOff>104774</xdr:rowOff>
    </xdr:from>
    <xdr:to>
      <xdr:col>13</xdr:col>
      <xdr:colOff>419100</xdr:colOff>
      <xdr:row>36</xdr:row>
      <xdr:rowOff>47625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109536</xdr:colOff>
      <xdr:row>2</xdr:row>
      <xdr:rowOff>76200</xdr:rowOff>
    </xdr:from>
    <xdr:to>
      <xdr:col>13</xdr:col>
      <xdr:colOff>381000</xdr:colOff>
      <xdr:row>36</xdr:row>
      <xdr:rowOff>47626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124238</xdr:colOff>
      <xdr:row>2</xdr:row>
      <xdr:rowOff>104616</xdr:rowOff>
    </xdr:from>
    <xdr:to>
      <xdr:col>7</xdr:col>
      <xdr:colOff>405846</xdr:colOff>
      <xdr:row>33</xdr:row>
      <xdr:rowOff>35615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89659</xdr:colOff>
      <xdr:row>2</xdr:row>
      <xdr:rowOff>107673</xdr:rowOff>
    </xdr:from>
    <xdr:to>
      <xdr:col>14</xdr:col>
      <xdr:colOff>389284</xdr:colOff>
      <xdr:row>33</xdr:row>
      <xdr:rowOff>21120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340178</xdr:colOff>
      <xdr:row>50</xdr:row>
      <xdr:rowOff>40822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180975</xdr:colOff>
      <xdr:row>17</xdr:row>
      <xdr:rowOff>109537</xdr:rowOff>
    </xdr:from>
    <xdr:to>
      <xdr:col>17</xdr:col>
      <xdr:colOff>638175</xdr:colOff>
      <xdr:row>33</xdr:row>
      <xdr:rowOff>109537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xdr:row>
      <xdr:rowOff>19050</xdr:rowOff>
    </xdr:from>
    <xdr:to>
      <xdr:col>3</xdr:col>
      <xdr:colOff>419100</xdr:colOff>
      <xdr:row>16</xdr:row>
      <xdr:rowOff>147638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542925</xdr:colOff>
      <xdr:row>3</xdr:row>
      <xdr:rowOff>9525</xdr:rowOff>
    </xdr:from>
    <xdr:to>
      <xdr:col>6</xdr:col>
      <xdr:colOff>561975</xdr:colOff>
      <xdr:row>16</xdr:row>
      <xdr:rowOff>147638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xdr:row>
      <xdr:rowOff>19050</xdr:rowOff>
    </xdr:from>
    <xdr:to>
      <xdr:col>10</xdr:col>
      <xdr:colOff>142875</xdr:colOff>
      <xdr:row>16</xdr:row>
      <xdr:rowOff>147638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17</xdr:row>
      <xdr:rowOff>142875</xdr:rowOff>
    </xdr:from>
    <xdr:to>
      <xdr:col>3</xdr:col>
      <xdr:colOff>419100</xdr:colOff>
      <xdr:row>31</xdr:row>
      <xdr:rowOff>42863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533399</xdr:colOff>
      <xdr:row>17</xdr:row>
      <xdr:rowOff>133349</xdr:rowOff>
    </xdr:from>
    <xdr:to>
      <xdr:col>6</xdr:col>
      <xdr:colOff>561974</xdr:colOff>
      <xdr:row>31</xdr:row>
      <xdr:rowOff>28574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17</xdr:row>
      <xdr:rowOff>142875</xdr:rowOff>
    </xdr:from>
    <xdr:to>
      <xdr:col>10</xdr:col>
      <xdr:colOff>133350</xdr:colOff>
      <xdr:row>31</xdr:row>
      <xdr:rowOff>57150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32</xdr:row>
      <xdr:rowOff>28573</xdr:rowOff>
    </xdr:from>
    <xdr:to>
      <xdr:col>3</xdr:col>
      <xdr:colOff>409575</xdr:colOff>
      <xdr:row>44</xdr:row>
      <xdr:rowOff>47624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542925</xdr:colOff>
      <xdr:row>32</xdr:row>
      <xdr:rowOff>9525</xdr:rowOff>
    </xdr:from>
    <xdr:to>
      <xdr:col>6</xdr:col>
      <xdr:colOff>571501</xdr:colOff>
      <xdr:row>44</xdr:row>
      <xdr:rowOff>57150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32</xdr:row>
      <xdr:rowOff>0</xdr:rowOff>
    </xdr:from>
    <xdr:to>
      <xdr:col>10</xdr:col>
      <xdr:colOff>142875</xdr:colOff>
      <xdr:row>44</xdr:row>
      <xdr:rowOff>47625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9524</xdr:colOff>
      <xdr:row>119</xdr:row>
      <xdr:rowOff>190499</xdr:rowOff>
    </xdr:from>
    <xdr:to>
      <xdr:col>13</xdr:col>
      <xdr:colOff>476250</xdr:colOff>
      <xdr:row>146</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150</xdr:row>
      <xdr:rowOff>0</xdr:rowOff>
    </xdr:from>
    <xdr:to>
      <xdr:col>13</xdr:col>
      <xdr:colOff>470647</xdr:colOff>
      <xdr:row>176</xdr:row>
      <xdr:rowOff>134471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5603</xdr:colOff>
      <xdr:row>61</xdr:row>
      <xdr:rowOff>29135</xdr:rowOff>
    </xdr:from>
    <xdr:to>
      <xdr:col>14</xdr:col>
      <xdr:colOff>0</xdr:colOff>
      <xdr:row>86</xdr:row>
      <xdr:rowOff>33617</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28013</xdr:colOff>
      <xdr:row>78</xdr:row>
      <xdr:rowOff>163606</xdr:rowOff>
    </xdr:from>
    <xdr:to>
      <xdr:col>14</xdr:col>
      <xdr:colOff>11205</xdr:colOff>
      <xdr:row>107</xdr:row>
      <xdr:rowOff>145676</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19984</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149787</xdr:colOff>
      <xdr:row>3</xdr:row>
      <xdr:rowOff>14588</xdr:rowOff>
    </xdr:from>
    <xdr:to>
      <xdr:col>16</xdr:col>
      <xdr:colOff>38100</xdr:colOff>
      <xdr:row>22</xdr:row>
      <xdr:rowOff>381000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14286</xdr:colOff>
      <xdr:row>2</xdr:row>
      <xdr:rowOff>84992</xdr:rowOff>
    </xdr:from>
    <xdr:to>
      <xdr:col>22</xdr:col>
      <xdr:colOff>454268</xdr:colOff>
      <xdr:row>35</xdr:row>
      <xdr:rowOff>18318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266700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266700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68"/>
  <sheetViews>
    <sheetView tabSelected="1" zoomScaleNormal="100" workbookViewId="0">
      <selection activeCell="F13" sqref="F13:G13"/>
    </sheetView>
  </sheetViews>
  <sheetFormatPr defaultRowHeight="15" customHeight="1" x14ac:dyDescent="0.15"/>
  <cols>
    <col min="1" max="1" width="3.25" customWidth="1"/>
    <col min="2" max="2" width="8.125" customWidth="1"/>
    <col min="3" max="3" width="5.375" customWidth="1"/>
    <col min="4" max="4" width="4.5" customWidth="1"/>
    <col min="5" max="5" width="6.25" customWidth="1"/>
    <col min="6" max="6" width="3.5" customWidth="1"/>
    <col min="7" max="7" width="41.625" customWidth="1"/>
    <col min="8" max="8" width="9.75" customWidth="1"/>
    <col min="9" max="9" width="3.75" customWidth="1"/>
    <col min="10" max="10" width="6.25" customWidth="1"/>
  </cols>
  <sheetData>
    <row r="1" spans="1:9" ht="55.15" customHeight="1" x14ac:dyDescent="0.15"/>
    <row r="2" spans="1:9" ht="36.75" customHeight="1" x14ac:dyDescent="0.15">
      <c r="D2" s="3596"/>
      <c r="E2" s="3596"/>
      <c r="F2" s="3596"/>
      <c r="G2" s="3596"/>
      <c r="H2" s="3596"/>
      <c r="I2" s="3596"/>
    </row>
    <row r="3" spans="1:9" ht="36.75" customHeight="1" x14ac:dyDescent="0.15">
      <c r="D3" s="3596" t="s">
        <v>0</v>
      </c>
      <c r="E3" s="3596"/>
      <c r="F3" s="3596"/>
      <c r="G3" s="3596"/>
      <c r="H3" s="3596"/>
      <c r="I3" s="3596"/>
    </row>
    <row r="4" spans="1:9" ht="18" customHeight="1" x14ac:dyDescent="0.15"/>
    <row r="5" spans="1:9" ht="13.5" customHeight="1" x14ac:dyDescent="0.15">
      <c r="E5" s="3597" t="s">
        <v>1</v>
      </c>
      <c r="F5" s="3597"/>
      <c r="G5" s="3597"/>
      <c r="H5" s="3597"/>
    </row>
    <row r="6" spans="1:9" ht="50.45" customHeight="1" x14ac:dyDescent="0.15"/>
    <row r="7" spans="1:9" ht="24" customHeight="1" x14ac:dyDescent="0.15">
      <c r="G7" s="1" t="s">
        <v>2299</v>
      </c>
    </row>
    <row r="8" spans="1:9" ht="9" customHeight="1" x14ac:dyDescent="0.15"/>
    <row r="9" spans="1:9" ht="22.5" customHeight="1" x14ac:dyDescent="0.15">
      <c r="G9" s="2" t="s">
        <v>2300</v>
      </c>
    </row>
    <row r="10" spans="1:9" ht="23.25" customHeight="1" x14ac:dyDescent="0.15"/>
    <row r="11" spans="1:9" ht="35.25" customHeight="1" x14ac:dyDescent="0.15"/>
    <row r="12" spans="1:9" ht="248.1" customHeight="1" x14ac:dyDescent="0.15"/>
    <row r="13" spans="1:9" ht="33.75" customHeight="1" x14ac:dyDescent="0.15">
      <c r="F13" s="3598"/>
      <c r="G13" s="3598"/>
    </row>
    <row r="14" spans="1:9" ht="15" customHeight="1" x14ac:dyDescent="0.15">
      <c r="A14" t="s">
        <v>49</v>
      </c>
    </row>
    <row r="17" spans="1:7" ht="33.75" customHeight="1" x14ac:dyDescent="0.15">
      <c r="F17" s="3598" t="s">
        <v>2</v>
      </c>
      <c r="G17" s="3598"/>
    </row>
    <row r="29" spans="1:7" ht="15" customHeight="1" x14ac:dyDescent="0.15">
      <c r="A29" s="212"/>
    </row>
    <row r="68" spans="9:9" ht="15" customHeight="1" x14ac:dyDescent="0.15">
      <c r="I68" s="213"/>
    </row>
  </sheetData>
  <mergeCells count="5">
    <mergeCell ref="D3:I3"/>
    <mergeCell ref="E5:H5"/>
    <mergeCell ref="F13:G13"/>
    <mergeCell ref="D2:I2"/>
    <mergeCell ref="F17:G17"/>
  </mergeCells>
  <phoneticPr fontId="21"/>
  <pageMargins left="0.44999998807907104" right="0" top="1.6666666269302368"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0"/>
  <sheetViews>
    <sheetView view="pageBreakPreview" topLeftCell="A33" zoomScale="60" zoomScaleNormal="100" workbookViewId="0">
      <selection activeCell="A74" sqref="A74:E74"/>
    </sheetView>
  </sheetViews>
  <sheetFormatPr defaultRowHeight="15" customHeight="1" x14ac:dyDescent="0.15"/>
  <cols>
    <col min="1" max="9" width="8.375" customWidth="1"/>
    <col min="10" max="10" width="8.375" style="176" customWidth="1"/>
  </cols>
  <sheetData>
    <row r="1" spans="1:10" ht="51.2" customHeight="1" x14ac:dyDescent="0.15"/>
    <row r="2" spans="1:10" ht="23.25" customHeight="1" x14ac:dyDescent="0.15">
      <c r="C2" s="197"/>
      <c r="D2" s="3599" t="s">
        <v>3</v>
      </c>
      <c r="E2" s="3599"/>
      <c r="F2" s="3599"/>
      <c r="G2" s="3599"/>
    </row>
    <row r="3" spans="1:10" ht="65.25" customHeight="1" x14ac:dyDescent="0.15">
      <c r="A3" s="210"/>
      <c r="B3" s="210"/>
      <c r="C3" s="210"/>
      <c r="D3" s="210"/>
      <c r="E3" s="210"/>
    </row>
    <row r="4" spans="1:10" ht="19.149999999999999" customHeight="1" x14ac:dyDescent="0.15">
      <c r="A4" s="3601" t="s">
        <v>736</v>
      </c>
      <c r="B4" s="3601"/>
      <c r="C4" s="3601"/>
      <c r="D4" s="3601"/>
      <c r="E4" s="3601"/>
      <c r="F4" s="3593" t="s">
        <v>929</v>
      </c>
      <c r="G4" s="3593"/>
      <c r="H4" s="3593"/>
      <c r="I4" s="3593"/>
      <c r="J4" s="3594">
        <v>1</v>
      </c>
    </row>
    <row r="5" spans="1:10" ht="19.149999999999999" customHeight="1" x14ac:dyDescent="0.15">
      <c r="A5" s="211"/>
      <c r="B5" s="211"/>
      <c r="C5" s="211"/>
      <c r="D5" s="211"/>
      <c r="E5" s="211"/>
    </row>
    <row r="6" spans="1:10" ht="19.149999999999999" customHeight="1" x14ac:dyDescent="0.15">
      <c r="A6" s="3601" t="s">
        <v>739</v>
      </c>
      <c r="B6" s="3601"/>
      <c r="C6" s="3601"/>
      <c r="D6" s="3601"/>
      <c r="E6" s="3601"/>
      <c r="F6" s="3593" t="s">
        <v>737</v>
      </c>
      <c r="G6" s="3593"/>
      <c r="H6" s="3593"/>
      <c r="I6" s="3593"/>
      <c r="J6" s="3594">
        <v>3</v>
      </c>
    </row>
    <row r="7" spans="1:10" ht="19.149999999999999" customHeight="1" x14ac:dyDescent="0.15">
      <c r="A7" s="211" t="s">
        <v>740</v>
      </c>
      <c r="B7" s="211"/>
      <c r="C7" s="211"/>
      <c r="D7" s="211"/>
      <c r="E7" s="211"/>
      <c r="F7" t="s">
        <v>737</v>
      </c>
      <c r="J7" s="176">
        <v>3</v>
      </c>
    </row>
    <row r="8" spans="1:10" ht="19.149999999999999" customHeight="1" x14ac:dyDescent="0.15">
      <c r="A8" s="3600" t="s">
        <v>742</v>
      </c>
      <c r="B8" s="3600"/>
      <c r="C8" s="3600"/>
      <c r="D8" s="3600"/>
      <c r="E8" s="3600"/>
      <c r="F8" t="s">
        <v>737</v>
      </c>
      <c r="J8" s="176">
        <v>3</v>
      </c>
    </row>
    <row r="9" spans="1:10" ht="19.149999999999999" customHeight="1" x14ac:dyDescent="0.15">
      <c r="A9" s="3600" t="s">
        <v>741</v>
      </c>
      <c r="B9" s="3600"/>
      <c r="C9" s="3600"/>
      <c r="D9" s="3600"/>
      <c r="E9" s="3600"/>
      <c r="F9" t="s">
        <v>737</v>
      </c>
      <c r="J9" s="176">
        <v>3</v>
      </c>
    </row>
    <row r="10" spans="1:10" ht="19.149999999999999" customHeight="1" x14ac:dyDescent="0.15">
      <c r="A10" s="3600" t="s">
        <v>743</v>
      </c>
      <c r="B10" s="3600"/>
      <c r="C10" s="3600"/>
      <c r="D10" s="3600"/>
      <c r="E10" s="3600"/>
      <c r="F10" t="s">
        <v>737</v>
      </c>
      <c r="J10" s="176">
        <v>4</v>
      </c>
    </row>
    <row r="11" spans="1:10" ht="19.149999999999999" customHeight="1" x14ac:dyDescent="0.15">
      <c r="A11" s="3600" t="s">
        <v>744</v>
      </c>
      <c r="B11" s="3600"/>
      <c r="C11" s="3600"/>
      <c r="D11" s="3600"/>
      <c r="E11" s="3600"/>
      <c r="F11" t="s">
        <v>737</v>
      </c>
      <c r="J11" s="176">
        <v>6</v>
      </c>
    </row>
    <row r="12" spans="1:10" ht="19.149999999999999" customHeight="1" x14ac:dyDescent="0.15">
      <c r="A12" s="3600"/>
      <c r="B12" s="3600"/>
      <c r="C12" s="3600"/>
      <c r="D12" s="3600"/>
      <c r="E12" s="3600"/>
    </row>
    <row r="13" spans="1:10" ht="19.149999999999999" customHeight="1" x14ac:dyDescent="0.15">
      <c r="A13" s="3601" t="s">
        <v>745</v>
      </c>
      <c r="B13" s="3601"/>
      <c r="C13" s="3601"/>
      <c r="D13" s="3601"/>
      <c r="E13" s="3601"/>
      <c r="F13" s="3593" t="s">
        <v>737</v>
      </c>
      <c r="G13" s="3593"/>
      <c r="H13" s="3593"/>
      <c r="I13" s="3593"/>
      <c r="J13" s="3594">
        <v>11</v>
      </c>
    </row>
    <row r="14" spans="1:10" ht="19.149999999999999" customHeight="1" x14ac:dyDescent="0.15">
      <c r="A14" s="3600" t="s">
        <v>746</v>
      </c>
      <c r="B14" s="3600"/>
      <c r="C14" s="3600"/>
      <c r="D14" s="3600"/>
      <c r="E14" s="3600"/>
      <c r="F14" t="s">
        <v>737</v>
      </c>
      <c r="J14" s="176">
        <v>11</v>
      </c>
    </row>
    <row r="15" spans="1:10" ht="19.149999999999999" customHeight="1" x14ac:dyDescent="0.15">
      <c r="A15" s="3600" t="s">
        <v>747</v>
      </c>
      <c r="B15" s="3600"/>
      <c r="C15" s="3600"/>
      <c r="D15" s="3600"/>
      <c r="E15" s="3600"/>
      <c r="F15" t="s">
        <v>737</v>
      </c>
      <c r="J15" s="176">
        <v>18</v>
      </c>
    </row>
    <row r="16" spans="1:10" ht="19.149999999999999" customHeight="1" x14ac:dyDescent="0.15">
      <c r="A16" s="3600" t="s">
        <v>2301</v>
      </c>
      <c r="B16" s="3600"/>
      <c r="C16" s="3600"/>
      <c r="D16" s="3600"/>
      <c r="E16" s="3600"/>
      <c r="F16" t="s">
        <v>737</v>
      </c>
      <c r="J16" s="176">
        <v>20</v>
      </c>
    </row>
    <row r="17" spans="1:10" ht="19.149999999999999" customHeight="1" x14ac:dyDescent="0.15">
      <c r="A17" s="3600" t="s">
        <v>2302</v>
      </c>
      <c r="B17" s="3600"/>
      <c r="C17" s="3600"/>
      <c r="D17" s="3600"/>
      <c r="E17" s="3600"/>
      <c r="F17" t="s">
        <v>737</v>
      </c>
      <c r="J17" s="176">
        <v>21</v>
      </c>
    </row>
    <row r="18" spans="1:10" ht="19.149999999999999" customHeight="1" x14ac:dyDescent="0.15">
      <c r="A18" s="3600" t="s">
        <v>2303</v>
      </c>
      <c r="B18" s="3600"/>
      <c r="C18" s="3600"/>
      <c r="D18" s="3600"/>
      <c r="E18" s="3600"/>
      <c r="F18" t="s">
        <v>737</v>
      </c>
      <c r="J18" s="176">
        <v>22</v>
      </c>
    </row>
    <row r="19" spans="1:10" ht="19.149999999999999" customHeight="1" x14ac:dyDescent="0.15">
      <c r="A19" s="3600" t="s">
        <v>748</v>
      </c>
      <c r="B19" s="3600"/>
      <c r="C19" s="3600"/>
      <c r="D19" s="3600"/>
      <c r="E19" s="3600"/>
      <c r="F19" t="s">
        <v>737</v>
      </c>
      <c r="J19" s="176">
        <v>23</v>
      </c>
    </row>
    <row r="20" spans="1:10" ht="19.149999999999999" customHeight="1" x14ac:dyDescent="0.15">
      <c r="A20" s="3600" t="s">
        <v>2308</v>
      </c>
      <c r="B20" s="3600"/>
      <c r="C20" s="3600"/>
      <c r="D20" s="3600"/>
      <c r="E20" s="3600"/>
      <c r="F20" t="s">
        <v>737</v>
      </c>
      <c r="J20" s="176">
        <v>24</v>
      </c>
    </row>
    <row r="21" spans="1:10" ht="19.149999999999999" customHeight="1" x14ac:dyDescent="0.15">
      <c r="A21" s="3600" t="s">
        <v>2307</v>
      </c>
      <c r="B21" s="3600"/>
      <c r="C21" s="3600"/>
      <c r="D21" s="3600"/>
      <c r="E21" s="3600"/>
      <c r="F21" t="s">
        <v>737</v>
      </c>
      <c r="J21" s="176">
        <v>25</v>
      </c>
    </row>
    <row r="22" spans="1:10" ht="19.149999999999999" customHeight="1" x14ac:dyDescent="0.15">
      <c r="A22" s="3600" t="s">
        <v>2312</v>
      </c>
      <c r="B22" s="3600"/>
      <c r="C22" s="3600"/>
      <c r="D22" s="3600"/>
      <c r="E22" s="3600"/>
      <c r="F22" t="s">
        <v>737</v>
      </c>
      <c r="J22" s="176">
        <v>26</v>
      </c>
    </row>
    <row r="23" spans="1:10" ht="19.149999999999999" customHeight="1" x14ac:dyDescent="0.15">
      <c r="A23" s="3600" t="s">
        <v>2313</v>
      </c>
      <c r="B23" s="3600"/>
      <c r="C23" s="3600"/>
      <c r="D23" s="3600"/>
      <c r="E23" s="3600"/>
      <c r="F23" t="s">
        <v>737</v>
      </c>
      <c r="J23" s="176">
        <v>28</v>
      </c>
    </row>
    <row r="24" spans="1:10" ht="19.149999999999999" customHeight="1" x14ac:dyDescent="0.15">
      <c r="A24" s="3600" t="s">
        <v>2314</v>
      </c>
      <c r="B24" s="3600"/>
      <c r="C24" s="3600"/>
      <c r="D24" s="3600"/>
      <c r="E24" s="3600"/>
      <c r="F24" t="s">
        <v>737</v>
      </c>
      <c r="J24" s="176">
        <v>30</v>
      </c>
    </row>
    <row r="25" spans="1:10" ht="19.149999999999999" customHeight="1" x14ac:dyDescent="0.15">
      <c r="A25" s="3600" t="s">
        <v>749</v>
      </c>
      <c r="B25" s="3600"/>
      <c r="C25" s="3600"/>
      <c r="D25" s="3600"/>
      <c r="E25" s="3600"/>
      <c r="F25" t="s">
        <v>737</v>
      </c>
      <c r="J25" s="176">
        <v>32</v>
      </c>
    </row>
    <row r="26" spans="1:10" ht="19.149999999999999" customHeight="1" x14ac:dyDescent="0.15">
      <c r="A26" s="3600" t="s">
        <v>2311</v>
      </c>
      <c r="B26" s="3600"/>
      <c r="C26" s="3600"/>
      <c r="D26" s="3600"/>
      <c r="E26" s="3600"/>
      <c r="F26" t="s">
        <v>737</v>
      </c>
      <c r="J26" s="176">
        <v>42</v>
      </c>
    </row>
    <row r="27" spans="1:10" ht="19.149999999999999" customHeight="1" x14ac:dyDescent="0.15">
      <c r="A27" s="3600" t="s">
        <v>2304</v>
      </c>
      <c r="B27" s="3600"/>
      <c r="C27" s="3600"/>
      <c r="D27" s="3600"/>
      <c r="E27" s="3600"/>
      <c r="F27" t="s">
        <v>737</v>
      </c>
      <c r="J27" s="176">
        <v>43</v>
      </c>
    </row>
    <row r="28" spans="1:10" ht="19.149999999999999" customHeight="1" x14ac:dyDescent="0.15">
      <c r="A28" s="3600" t="s">
        <v>2305</v>
      </c>
      <c r="B28" s="3600"/>
      <c r="C28" s="3600"/>
      <c r="D28" s="3600"/>
      <c r="E28" s="3600"/>
      <c r="F28" t="s">
        <v>737</v>
      </c>
      <c r="J28" s="176">
        <v>44</v>
      </c>
    </row>
    <row r="29" spans="1:10" ht="19.149999999999999" customHeight="1" x14ac:dyDescent="0.15">
      <c r="A29" s="3600" t="s">
        <v>2306</v>
      </c>
      <c r="B29" s="3600"/>
      <c r="C29" s="3600"/>
      <c r="D29" s="3600"/>
      <c r="E29" s="3600"/>
      <c r="F29" t="s">
        <v>737</v>
      </c>
      <c r="J29" s="176">
        <v>44</v>
      </c>
    </row>
    <row r="30" spans="1:10" ht="19.149999999999999" customHeight="1" x14ac:dyDescent="0.15">
      <c r="A30" s="3600"/>
      <c r="B30" s="3600"/>
      <c r="C30" s="3600"/>
      <c r="D30" s="3600"/>
      <c r="E30" s="3600"/>
    </row>
    <row r="31" spans="1:10" ht="19.149999999999999" customHeight="1" x14ac:dyDescent="0.15">
      <c r="A31" s="3601" t="s">
        <v>750</v>
      </c>
      <c r="B31" s="3601"/>
      <c r="C31" s="3601"/>
      <c r="D31" s="3601"/>
      <c r="E31" s="3601"/>
      <c r="F31" s="3593" t="s">
        <v>737</v>
      </c>
      <c r="G31" s="3593"/>
      <c r="H31" s="3593"/>
      <c r="I31" s="3593"/>
      <c r="J31" s="3594">
        <v>45</v>
      </c>
    </row>
    <row r="32" spans="1:10" ht="19.149999999999999" customHeight="1" x14ac:dyDescent="0.15">
      <c r="A32" s="3600" t="s">
        <v>751</v>
      </c>
      <c r="B32" s="3600"/>
      <c r="C32" s="3600"/>
      <c r="D32" s="3600"/>
      <c r="E32" s="3600"/>
      <c r="F32" t="s">
        <v>737</v>
      </c>
      <c r="J32" s="176">
        <v>45</v>
      </c>
    </row>
    <row r="33" spans="1:10" ht="19.149999999999999" customHeight="1" x14ac:dyDescent="0.15">
      <c r="A33" s="3600" t="s">
        <v>752</v>
      </c>
      <c r="B33" s="3600"/>
      <c r="C33" s="3600"/>
      <c r="D33" s="3600"/>
      <c r="E33" s="3600"/>
      <c r="F33" t="s">
        <v>737</v>
      </c>
      <c r="J33" s="176">
        <v>52</v>
      </c>
    </row>
    <row r="34" spans="1:10" ht="19.149999999999999" customHeight="1" x14ac:dyDescent="0.15">
      <c r="A34" s="3600" t="s">
        <v>2435</v>
      </c>
      <c r="B34" s="3600"/>
      <c r="C34" s="3600"/>
      <c r="D34" s="3600"/>
      <c r="E34" s="3600"/>
      <c r="F34" t="s">
        <v>737</v>
      </c>
      <c r="J34" s="176">
        <v>54</v>
      </c>
    </row>
    <row r="35" spans="1:10" ht="19.149999999999999" customHeight="1" x14ac:dyDescent="0.15">
      <c r="A35" s="3600" t="s">
        <v>2309</v>
      </c>
      <c r="B35" s="3600"/>
      <c r="C35" s="3600"/>
      <c r="D35" s="3600"/>
      <c r="E35" s="3600"/>
      <c r="F35" t="s">
        <v>737</v>
      </c>
      <c r="J35" s="176">
        <v>56</v>
      </c>
    </row>
    <row r="36" spans="1:10" ht="19.149999999999999" customHeight="1" x14ac:dyDescent="0.15">
      <c r="A36" s="3600" t="s">
        <v>2310</v>
      </c>
      <c r="B36" s="3600"/>
      <c r="C36" s="3600"/>
      <c r="D36" s="3600"/>
      <c r="E36" s="3600"/>
      <c r="F36" t="s">
        <v>737</v>
      </c>
      <c r="J36" s="176">
        <v>58</v>
      </c>
    </row>
    <row r="37" spans="1:10" ht="19.149999999999999" customHeight="1" x14ac:dyDescent="0.15">
      <c r="A37" s="3600"/>
      <c r="B37" s="3600"/>
      <c r="C37" s="3600"/>
      <c r="D37" s="3600"/>
      <c r="E37" s="3600"/>
    </row>
    <row r="38" spans="1:10" ht="19.149999999999999" customHeight="1" x14ac:dyDescent="0.15">
      <c r="A38" s="3600"/>
      <c r="B38" s="3600"/>
      <c r="C38" s="3600"/>
      <c r="D38" s="3600"/>
      <c r="E38" s="3600"/>
    </row>
    <row r="39" spans="1:10" ht="19.149999999999999" customHeight="1" x14ac:dyDescent="0.15">
      <c r="A39" s="3589"/>
      <c r="B39" s="3589"/>
      <c r="C39" s="3589"/>
      <c r="D39" s="3589"/>
      <c r="E39" s="3589"/>
    </row>
    <row r="40" spans="1:10" ht="19.149999999999999" customHeight="1" x14ac:dyDescent="0.15">
      <c r="A40" s="3600"/>
      <c r="B40" s="3600"/>
      <c r="C40" s="3600"/>
      <c r="D40" s="3600"/>
      <c r="E40" s="3600"/>
    </row>
    <row r="41" spans="1:10" ht="19.149999999999999" customHeight="1" x14ac:dyDescent="0.15">
      <c r="A41" s="3600"/>
      <c r="B41" s="3600"/>
      <c r="C41" s="3600"/>
      <c r="D41" s="3600"/>
      <c r="E41" s="3600"/>
    </row>
    <row r="42" spans="1:10" ht="19.149999999999999" customHeight="1" x14ac:dyDescent="0.15">
      <c r="A42" s="3600"/>
      <c r="B42" s="3600"/>
      <c r="C42" s="3600"/>
      <c r="D42" s="3600"/>
      <c r="E42" s="3600"/>
    </row>
    <row r="43" spans="1:10" ht="19.149999999999999" customHeight="1" x14ac:dyDescent="0.15">
      <c r="A43" s="3593" t="s">
        <v>762</v>
      </c>
      <c r="B43" s="3593"/>
      <c r="C43" s="3593"/>
      <c r="D43" s="3593"/>
      <c r="E43" s="3593"/>
      <c r="F43" s="3593" t="s">
        <v>737</v>
      </c>
      <c r="G43" s="3593"/>
      <c r="H43" s="3593"/>
      <c r="I43" s="3593"/>
      <c r="J43" s="3594">
        <v>67</v>
      </c>
    </row>
    <row r="44" spans="1:10" ht="19.149999999999999" customHeight="1" x14ac:dyDescent="0.15">
      <c r="B44" t="s">
        <v>753</v>
      </c>
      <c r="F44" t="s">
        <v>737</v>
      </c>
      <c r="J44" s="176">
        <v>68</v>
      </c>
    </row>
    <row r="45" spans="1:10" ht="19.149999999999999" customHeight="1" x14ac:dyDescent="0.15">
      <c r="B45" t="s">
        <v>754</v>
      </c>
      <c r="F45" t="s">
        <v>737</v>
      </c>
      <c r="J45" s="176">
        <v>70</v>
      </c>
    </row>
    <row r="46" spans="1:10" ht="19.149999999999999" customHeight="1" x14ac:dyDescent="0.15">
      <c r="B46" t="s">
        <v>755</v>
      </c>
      <c r="F46" t="s">
        <v>737</v>
      </c>
      <c r="J46" s="176">
        <v>74</v>
      </c>
    </row>
    <row r="47" spans="1:10" ht="19.149999999999999" customHeight="1" x14ac:dyDescent="0.15">
      <c r="B47" t="s">
        <v>756</v>
      </c>
      <c r="F47" t="s">
        <v>737</v>
      </c>
      <c r="J47" s="176">
        <v>76</v>
      </c>
    </row>
    <row r="48" spans="1:10" ht="19.149999999999999" customHeight="1" x14ac:dyDescent="0.15">
      <c r="B48" t="s">
        <v>2315</v>
      </c>
      <c r="F48" t="s">
        <v>737</v>
      </c>
      <c r="J48" s="176">
        <v>78</v>
      </c>
    </row>
    <row r="49" spans="1:10" ht="19.149999999999999" customHeight="1" x14ac:dyDescent="0.15">
      <c r="B49" t="s">
        <v>757</v>
      </c>
      <c r="F49" t="s">
        <v>737</v>
      </c>
      <c r="J49" s="176">
        <v>80</v>
      </c>
    </row>
    <row r="50" spans="1:10" ht="19.149999999999999" customHeight="1" x14ac:dyDescent="0.15">
      <c r="B50" t="s">
        <v>758</v>
      </c>
      <c r="F50" t="s">
        <v>737</v>
      </c>
      <c r="J50" s="176">
        <v>82</v>
      </c>
    </row>
    <row r="51" spans="1:10" ht="19.149999999999999" customHeight="1" x14ac:dyDescent="0.15">
      <c r="B51" t="s">
        <v>2316</v>
      </c>
      <c r="F51" t="s">
        <v>737</v>
      </c>
      <c r="J51" s="176">
        <v>86</v>
      </c>
    </row>
    <row r="52" spans="1:10" ht="19.149999999999999" customHeight="1" x14ac:dyDescent="0.15">
      <c r="B52" t="s">
        <v>759</v>
      </c>
      <c r="F52" t="s">
        <v>737</v>
      </c>
      <c r="J52" s="176">
        <v>88</v>
      </c>
    </row>
    <row r="53" spans="1:10" ht="19.149999999999999" customHeight="1" x14ac:dyDescent="0.15">
      <c r="B53" t="s">
        <v>760</v>
      </c>
      <c r="F53" t="s">
        <v>737</v>
      </c>
      <c r="J53" s="176">
        <v>90</v>
      </c>
    </row>
    <row r="54" spans="1:10" ht="19.149999999999999" customHeight="1" x14ac:dyDescent="0.15">
      <c r="A54" s="3600"/>
      <c r="B54" s="3600"/>
      <c r="C54" s="3600"/>
      <c r="D54" s="3600"/>
      <c r="E54" s="3600"/>
    </row>
    <row r="55" spans="1:10" ht="19.149999999999999" customHeight="1" x14ac:dyDescent="0.15">
      <c r="A55" s="3593" t="s">
        <v>761</v>
      </c>
      <c r="B55" s="3593"/>
      <c r="C55" s="3593"/>
      <c r="D55" s="3593"/>
      <c r="E55" s="3593"/>
      <c r="F55" s="3593" t="s">
        <v>737</v>
      </c>
      <c r="G55" s="3593"/>
      <c r="H55" s="3593"/>
      <c r="I55" s="3593"/>
      <c r="J55" s="3594">
        <v>95</v>
      </c>
    </row>
    <row r="56" spans="1:10" ht="19.149999999999999" customHeight="1" x14ac:dyDescent="0.15">
      <c r="B56" t="s">
        <v>753</v>
      </c>
      <c r="F56" t="s">
        <v>737</v>
      </c>
      <c r="J56" s="176">
        <v>96</v>
      </c>
    </row>
    <row r="57" spans="1:10" ht="19.149999999999999" customHeight="1" x14ac:dyDescent="0.15">
      <c r="B57" t="s">
        <v>754</v>
      </c>
      <c r="F57" t="s">
        <v>737</v>
      </c>
      <c r="J57" s="176">
        <v>98</v>
      </c>
    </row>
    <row r="58" spans="1:10" ht="19.149999999999999" customHeight="1" x14ac:dyDescent="0.15">
      <c r="B58" t="s">
        <v>755</v>
      </c>
      <c r="F58" t="s">
        <v>737</v>
      </c>
      <c r="J58" s="176">
        <v>102</v>
      </c>
    </row>
    <row r="59" spans="1:10" ht="19.149999999999999" customHeight="1" x14ac:dyDescent="0.15">
      <c r="B59" t="s">
        <v>756</v>
      </c>
      <c r="F59" t="s">
        <v>737</v>
      </c>
      <c r="J59" s="176">
        <v>104</v>
      </c>
    </row>
    <row r="60" spans="1:10" ht="19.149999999999999" customHeight="1" x14ac:dyDescent="0.15">
      <c r="B60" t="s">
        <v>2315</v>
      </c>
      <c r="F60" t="s">
        <v>737</v>
      </c>
      <c r="J60" s="176">
        <v>106</v>
      </c>
    </row>
    <row r="61" spans="1:10" ht="19.149999999999999" customHeight="1" x14ac:dyDescent="0.15">
      <c r="B61" t="s">
        <v>757</v>
      </c>
      <c r="F61" t="s">
        <v>737</v>
      </c>
      <c r="J61" s="176">
        <v>108</v>
      </c>
    </row>
    <row r="62" spans="1:10" ht="19.149999999999999" customHeight="1" x14ac:dyDescent="0.15">
      <c r="B62" t="s">
        <v>758</v>
      </c>
      <c r="F62" t="s">
        <v>737</v>
      </c>
      <c r="J62" s="176">
        <v>110</v>
      </c>
    </row>
    <row r="63" spans="1:10" ht="19.149999999999999" customHeight="1" x14ac:dyDescent="0.15">
      <c r="B63" t="s">
        <v>2316</v>
      </c>
      <c r="F63" t="s">
        <v>737</v>
      </c>
      <c r="J63" s="176">
        <v>114</v>
      </c>
    </row>
    <row r="64" spans="1:10" ht="19.149999999999999" customHeight="1" x14ac:dyDescent="0.15">
      <c r="B64" t="s">
        <v>759</v>
      </c>
      <c r="F64" t="s">
        <v>737</v>
      </c>
      <c r="J64" s="176">
        <v>116</v>
      </c>
    </row>
    <row r="65" spans="1:10" ht="19.149999999999999" customHeight="1" x14ac:dyDescent="0.15">
      <c r="B65" t="s">
        <v>760</v>
      </c>
      <c r="F65" t="s">
        <v>737</v>
      </c>
      <c r="J65" s="176">
        <v>118</v>
      </c>
    </row>
    <row r="66" spans="1:10" ht="19.149999999999999" customHeight="1" x14ac:dyDescent="0.15">
      <c r="A66" s="3600"/>
      <c r="B66" s="3600"/>
      <c r="C66" s="3600"/>
      <c r="D66" s="3600"/>
      <c r="E66" s="3600"/>
    </row>
    <row r="67" spans="1:10" ht="19.149999999999999" customHeight="1" x14ac:dyDescent="0.15">
      <c r="A67" s="3601" t="s">
        <v>763</v>
      </c>
      <c r="B67" s="3601"/>
      <c r="C67" s="3601"/>
      <c r="D67" s="3601"/>
      <c r="E67" s="3601"/>
      <c r="F67" s="3593" t="s">
        <v>737</v>
      </c>
      <c r="G67" s="3593"/>
      <c r="H67" s="3593"/>
      <c r="I67" s="3593"/>
      <c r="J67" s="3594">
        <v>122</v>
      </c>
    </row>
    <row r="68" spans="1:10" ht="19.149999999999999" customHeight="1" x14ac:dyDescent="0.15">
      <c r="A68" s="3600"/>
      <c r="B68" s="3600"/>
      <c r="C68" s="3600"/>
      <c r="D68" s="3600"/>
      <c r="E68" s="3600"/>
    </row>
    <row r="69" spans="1:10" ht="19.149999999999999" customHeight="1" x14ac:dyDescent="0.15">
      <c r="A69" s="3600"/>
      <c r="B69" s="3600"/>
      <c r="C69" s="3600"/>
      <c r="D69" s="3600"/>
      <c r="E69" s="3600"/>
    </row>
    <row r="70" spans="1:10" ht="19.149999999999999" customHeight="1" x14ac:dyDescent="0.15">
      <c r="A70" s="3600"/>
      <c r="B70" s="3600"/>
      <c r="C70" s="3600"/>
      <c r="D70" s="3600"/>
      <c r="E70" s="3600"/>
    </row>
    <row r="71" spans="1:10" ht="19.149999999999999" customHeight="1" x14ac:dyDescent="0.15">
      <c r="A71" s="3600"/>
      <c r="B71" s="3600"/>
      <c r="C71" s="3600"/>
      <c r="D71" s="3600"/>
      <c r="E71" s="3600"/>
    </row>
    <row r="72" spans="1:10" ht="19.149999999999999" customHeight="1" x14ac:dyDescent="0.15">
      <c r="A72" s="3600"/>
      <c r="B72" s="3600"/>
      <c r="C72" s="3600"/>
      <c r="D72" s="3600"/>
      <c r="E72" s="3600"/>
    </row>
    <row r="73" spans="1:10" ht="19.149999999999999" customHeight="1" x14ac:dyDescent="0.15">
      <c r="A73" s="3600"/>
      <c r="B73" s="3600"/>
      <c r="C73" s="3600"/>
      <c r="D73" s="3600"/>
      <c r="E73" s="3600"/>
    </row>
    <row r="74" spans="1:10" ht="19.149999999999999" customHeight="1" x14ac:dyDescent="0.15">
      <c r="A74" s="3600"/>
      <c r="B74" s="3600"/>
      <c r="C74" s="3600"/>
      <c r="D74" s="3600"/>
      <c r="E74" s="3600"/>
    </row>
    <row r="75" spans="1:10" ht="19.149999999999999" customHeight="1" x14ac:dyDescent="0.15">
      <c r="A75" s="3600"/>
      <c r="B75" s="3600"/>
      <c r="C75" s="3600"/>
      <c r="D75" s="3600"/>
      <c r="E75" s="3600"/>
    </row>
    <row r="76" spans="1:10" ht="19.149999999999999" customHeight="1" x14ac:dyDescent="0.15">
      <c r="A76" s="3600"/>
      <c r="B76" s="3600"/>
      <c r="C76" s="3600"/>
      <c r="D76" s="3600"/>
      <c r="E76" s="3600"/>
    </row>
    <row r="77" spans="1:10" ht="19.149999999999999" customHeight="1" x14ac:dyDescent="0.15">
      <c r="A77" s="3600"/>
      <c r="B77" s="3600"/>
      <c r="C77" s="3600"/>
      <c r="D77" s="3600"/>
      <c r="E77" s="3600"/>
    </row>
    <row r="78" spans="1:10" ht="19.149999999999999" customHeight="1" x14ac:dyDescent="0.15">
      <c r="A78" s="3600"/>
      <c r="B78" s="3600"/>
      <c r="C78" s="3600"/>
      <c r="D78" s="3600"/>
      <c r="E78" s="3600"/>
    </row>
    <row r="79" spans="1:10" ht="19.149999999999999" customHeight="1" x14ac:dyDescent="0.15">
      <c r="A79" s="3600"/>
      <c r="B79" s="3600"/>
      <c r="C79" s="3600"/>
      <c r="D79" s="3600"/>
      <c r="E79" s="3600"/>
    </row>
    <row r="80" spans="1:10" ht="19.149999999999999" customHeight="1" x14ac:dyDescent="0.15">
      <c r="A80" s="3600"/>
      <c r="B80" s="3600"/>
      <c r="C80" s="3600"/>
      <c r="D80" s="3600"/>
      <c r="E80" s="3600"/>
    </row>
  </sheetData>
  <mergeCells count="53">
    <mergeCell ref="A76:E76"/>
    <mergeCell ref="A77:E77"/>
    <mergeCell ref="A78:E78"/>
    <mergeCell ref="A71:E71"/>
    <mergeCell ref="A72:E72"/>
    <mergeCell ref="A73:E73"/>
    <mergeCell ref="A74:E74"/>
    <mergeCell ref="A69:E69"/>
    <mergeCell ref="A70:E70"/>
    <mergeCell ref="A20:E20"/>
    <mergeCell ref="A34:E34"/>
    <mergeCell ref="A11:E11"/>
    <mergeCell ref="A54:E54"/>
    <mergeCell ref="A32:E32"/>
    <mergeCell ref="A33:E33"/>
    <mergeCell ref="A35:E35"/>
    <mergeCell ref="A36:E36"/>
    <mergeCell ref="A42:E42"/>
    <mergeCell ref="A41:E41"/>
    <mergeCell ref="A38:E38"/>
    <mergeCell ref="A37:E37"/>
    <mergeCell ref="A40:E40"/>
    <mergeCell ref="A27:E27"/>
    <mergeCell ref="A66:E66"/>
    <mergeCell ref="A67:E67"/>
    <mergeCell ref="A12:E12"/>
    <mergeCell ref="A13:E13"/>
    <mergeCell ref="A68:E68"/>
    <mergeCell ref="A28:E28"/>
    <mergeCell ref="A29:E29"/>
    <mergeCell ref="A30:E30"/>
    <mergeCell ref="A31:E31"/>
    <mergeCell ref="A23:E23"/>
    <mergeCell ref="A24:E24"/>
    <mergeCell ref="A25:E25"/>
    <mergeCell ref="A21:E21"/>
    <mergeCell ref="A26:E26"/>
    <mergeCell ref="D2:G2"/>
    <mergeCell ref="A80:E80"/>
    <mergeCell ref="A22:E22"/>
    <mergeCell ref="A17:E17"/>
    <mergeCell ref="A18:E18"/>
    <mergeCell ref="A14:E14"/>
    <mergeCell ref="A15:E15"/>
    <mergeCell ref="A16:E16"/>
    <mergeCell ref="A19:E19"/>
    <mergeCell ref="A4:E4"/>
    <mergeCell ref="A6:E6"/>
    <mergeCell ref="A8:E8"/>
    <mergeCell ref="A9:E9"/>
    <mergeCell ref="A10:E10"/>
    <mergeCell ref="A79:E79"/>
    <mergeCell ref="A75:E75"/>
  </mergeCells>
  <phoneticPr fontId="21"/>
  <pageMargins left="0.7" right="0.7" top="0.75" bottom="0.75" header="0.3" footer="0.3"/>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33"/>
  <sheetViews>
    <sheetView view="pageBreakPreview" zoomScaleNormal="100" zoomScaleSheetLayoutView="100" workbookViewId="0">
      <selection activeCell="H10" sqref="H10"/>
    </sheetView>
  </sheetViews>
  <sheetFormatPr defaultRowHeight="13.5" x14ac:dyDescent="0.15"/>
  <cols>
    <col min="1" max="10" width="8.125" customWidth="1"/>
  </cols>
  <sheetData>
    <row r="1" spans="1:10" ht="59.25" customHeight="1" x14ac:dyDescent="0.15">
      <c r="A1" s="3602"/>
      <c r="B1" s="3602"/>
      <c r="C1" s="3602"/>
      <c r="D1" s="3602"/>
      <c r="E1" s="3602"/>
      <c r="F1" s="3602"/>
      <c r="G1" s="3602"/>
      <c r="H1" s="3602"/>
      <c r="I1" s="3602"/>
      <c r="J1" s="3602"/>
    </row>
    <row r="3" spans="1:10" ht="21" customHeight="1" x14ac:dyDescent="0.15">
      <c r="A3" s="3602" t="s">
        <v>2317</v>
      </c>
      <c r="B3" s="3602"/>
      <c r="C3" s="3602"/>
      <c r="D3" s="3602"/>
      <c r="E3" s="3602"/>
      <c r="F3" s="3602"/>
      <c r="G3" s="3602"/>
      <c r="H3" s="3602"/>
      <c r="I3" s="3602"/>
      <c r="J3" s="3602"/>
    </row>
    <row r="4" spans="1:10" ht="7.5" customHeight="1" x14ac:dyDescent="0.15"/>
    <row r="5" spans="1:10" ht="21" customHeight="1" x14ac:dyDescent="0.15">
      <c r="A5" s="2227"/>
      <c r="B5" s="3603" t="s">
        <v>2318</v>
      </c>
      <c r="C5" s="3603"/>
      <c r="D5" s="3603"/>
      <c r="E5" s="3603"/>
      <c r="F5" s="3603"/>
      <c r="G5" s="3603"/>
      <c r="H5" s="3603"/>
      <c r="I5" s="3603"/>
      <c r="J5" s="2227"/>
    </row>
    <row r="12" spans="1:10" ht="21" x14ac:dyDescent="0.15">
      <c r="D12" s="3604" t="s">
        <v>738</v>
      </c>
      <c r="E12" s="3604"/>
      <c r="F12" s="3604"/>
      <c r="G12" s="3604"/>
    </row>
    <row r="14" spans="1:10" ht="14.25" thickBot="1" x14ac:dyDescent="0.2"/>
    <row r="15" spans="1:10" ht="23.25" customHeight="1" x14ac:dyDescent="0.15">
      <c r="A15" s="3605" t="s">
        <v>2319</v>
      </c>
      <c r="B15" s="3606"/>
      <c r="C15" s="3606"/>
      <c r="D15" s="3606"/>
      <c r="E15" s="3606"/>
      <c r="F15" s="3606"/>
      <c r="G15" s="3606"/>
      <c r="H15" s="3606"/>
      <c r="I15" s="3606"/>
      <c r="J15" s="3607"/>
    </row>
    <row r="16" spans="1:10" ht="23.25" customHeight="1" x14ac:dyDescent="0.15">
      <c r="A16" s="3608"/>
      <c r="B16" s="3609"/>
      <c r="C16" s="3609"/>
      <c r="D16" s="3609"/>
      <c r="E16" s="3609"/>
      <c r="F16" s="3609"/>
      <c r="G16" s="3609"/>
      <c r="H16" s="3609"/>
      <c r="I16" s="3609"/>
      <c r="J16" s="3610"/>
    </row>
    <row r="17" spans="1:10" ht="23.25" customHeight="1" x14ac:dyDescent="0.15">
      <c r="A17" s="3608"/>
      <c r="B17" s="3609"/>
      <c r="C17" s="3609"/>
      <c r="D17" s="3609"/>
      <c r="E17" s="3609"/>
      <c r="F17" s="3609"/>
      <c r="G17" s="3609"/>
      <c r="H17" s="3609"/>
      <c r="I17" s="3609"/>
      <c r="J17" s="3610"/>
    </row>
    <row r="18" spans="1:10" ht="23.25" customHeight="1" x14ac:dyDescent="0.15">
      <c r="A18" s="3608"/>
      <c r="B18" s="3609"/>
      <c r="C18" s="3609"/>
      <c r="D18" s="3609"/>
      <c r="E18" s="3609"/>
      <c r="F18" s="3609"/>
      <c r="G18" s="3609"/>
      <c r="H18" s="3609"/>
      <c r="I18" s="3609"/>
      <c r="J18" s="3610"/>
    </row>
    <row r="19" spans="1:10" ht="23.25" customHeight="1" x14ac:dyDescent="0.15">
      <c r="A19" s="3608"/>
      <c r="B19" s="3609"/>
      <c r="C19" s="3609"/>
      <c r="D19" s="3609"/>
      <c r="E19" s="3609"/>
      <c r="F19" s="3609"/>
      <c r="G19" s="3609"/>
      <c r="H19" s="3609"/>
      <c r="I19" s="3609"/>
      <c r="J19" s="3610"/>
    </row>
    <row r="20" spans="1:10" ht="23.25" customHeight="1" x14ac:dyDescent="0.15">
      <c r="A20" s="3608"/>
      <c r="B20" s="3609"/>
      <c r="C20" s="3609"/>
      <c r="D20" s="3609"/>
      <c r="E20" s="3609"/>
      <c r="F20" s="3609"/>
      <c r="G20" s="3609"/>
      <c r="H20" s="3609"/>
      <c r="I20" s="3609"/>
      <c r="J20" s="3610"/>
    </row>
    <row r="21" spans="1:10" ht="23.25" customHeight="1" x14ac:dyDescent="0.15">
      <c r="A21" s="3608"/>
      <c r="B21" s="3609"/>
      <c r="C21" s="3609"/>
      <c r="D21" s="3609"/>
      <c r="E21" s="3609"/>
      <c r="F21" s="3609"/>
      <c r="G21" s="3609"/>
      <c r="H21" s="3609"/>
      <c r="I21" s="3609"/>
      <c r="J21" s="3610"/>
    </row>
    <row r="22" spans="1:10" ht="23.25" customHeight="1" x14ac:dyDescent="0.15">
      <c r="A22" s="3608"/>
      <c r="B22" s="3609"/>
      <c r="C22" s="3609"/>
      <c r="D22" s="3609"/>
      <c r="E22" s="3609"/>
      <c r="F22" s="3609"/>
      <c r="G22" s="3609"/>
      <c r="H22" s="3609"/>
      <c r="I22" s="3609"/>
      <c r="J22" s="3610"/>
    </row>
    <row r="23" spans="1:10" ht="23.25" customHeight="1" x14ac:dyDescent="0.15">
      <c r="A23" s="3608"/>
      <c r="B23" s="3609"/>
      <c r="C23" s="3609"/>
      <c r="D23" s="3609"/>
      <c r="E23" s="3609"/>
      <c r="F23" s="3609"/>
      <c r="G23" s="3609"/>
      <c r="H23" s="3609"/>
      <c r="I23" s="3609"/>
      <c r="J23" s="3610"/>
    </row>
    <row r="24" spans="1:10" ht="23.25" customHeight="1" x14ac:dyDescent="0.15">
      <c r="A24" s="3608"/>
      <c r="B24" s="3609"/>
      <c r="C24" s="3609"/>
      <c r="D24" s="3609"/>
      <c r="E24" s="3609"/>
      <c r="F24" s="3609"/>
      <c r="G24" s="3609"/>
      <c r="H24" s="3609"/>
      <c r="I24" s="3609"/>
      <c r="J24" s="3610"/>
    </row>
    <row r="25" spans="1:10" ht="23.25" customHeight="1" x14ac:dyDescent="0.15">
      <c r="A25" s="3608"/>
      <c r="B25" s="3609"/>
      <c r="C25" s="3609"/>
      <c r="D25" s="3609"/>
      <c r="E25" s="3609"/>
      <c r="F25" s="3609"/>
      <c r="G25" s="3609"/>
      <c r="H25" s="3609"/>
      <c r="I25" s="3609"/>
      <c r="J25" s="3610"/>
    </row>
    <row r="26" spans="1:10" ht="23.25" customHeight="1" x14ac:dyDescent="0.15">
      <c r="A26" s="3608"/>
      <c r="B26" s="3609"/>
      <c r="C26" s="3609"/>
      <c r="D26" s="3609"/>
      <c r="E26" s="3609"/>
      <c r="F26" s="3609"/>
      <c r="G26" s="3609"/>
      <c r="H26" s="3609"/>
      <c r="I26" s="3609"/>
      <c r="J26" s="3610"/>
    </row>
    <row r="27" spans="1:10" ht="23.25" customHeight="1" x14ac:dyDescent="0.15">
      <c r="A27" s="3608"/>
      <c r="B27" s="3609"/>
      <c r="C27" s="3609"/>
      <c r="D27" s="3609"/>
      <c r="E27" s="3609"/>
      <c r="F27" s="3609"/>
      <c r="G27" s="3609"/>
      <c r="H27" s="3609"/>
      <c r="I27" s="3609"/>
      <c r="J27" s="3610"/>
    </row>
    <row r="28" spans="1:10" ht="23.25" customHeight="1" x14ac:dyDescent="0.15">
      <c r="A28" s="3608"/>
      <c r="B28" s="3609"/>
      <c r="C28" s="3609"/>
      <c r="D28" s="3609"/>
      <c r="E28" s="3609"/>
      <c r="F28" s="3609"/>
      <c r="G28" s="3609"/>
      <c r="H28" s="3609"/>
      <c r="I28" s="3609"/>
      <c r="J28" s="3610"/>
    </row>
    <row r="29" spans="1:10" ht="23.25" customHeight="1" x14ac:dyDescent="0.15">
      <c r="A29" s="3608"/>
      <c r="B29" s="3609"/>
      <c r="C29" s="3609"/>
      <c r="D29" s="3609"/>
      <c r="E29" s="3609"/>
      <c r="F29" s="3609"/>
      <c r="G29" s="3609"/>
      <c r="H29" s="3609"/>
      <c r="I29" s="3609"/>
      <c r="J29" s="3610"/>
    </row>
    <row r="30" spans="1:10" ht="23.25" customHeight="1" x14ac:dyDescent="0.15">
      <c r="A30" s="3608"/>
      <c r="B30" s="3609"/>
      <c r="C30" s="3609"/>
      <c r="D30" s="3609"/>
      <c r="E30" s="3609"/>
      <c r="F30" s="3609"/>
      <c r="G30" s="3609"/>
      <c r="H30" s="3609"/>
      <c r="I30" s="3609"/>
      <c r="J30" s="3610"/>
    </row>
    <row r="31" spans="1:10" ht="23.25" customHeight="1" thickBot="1" x14ac:dyDescent="0.2">
      <c r="A31" s="3611"/>
      <c r="B31" s="3612"/>
      <c r="C31" s="3612"/>
      <c r="D31" s="3612"/>
      <c r="E31" s="3612"/>
      <c r="F31" s="3612"/>
      <c r="G31" s="3612"/>
      <c r="H31" s="3612"/>
      <c r="I31" s="3612"/>
      <c r="J31" s="3613"/>
    </row>
    <row r="32" spans="1:10" ht="105" customHeight="1" x14ac:dyDescent="0.15"/>
    <row r="33" ht="105" customHeight="1" x14ac:dyDescent="0.15"/>
  </sheetData>
  <mergeCells count="5">
    <mergeCell ref="A1:J1"/>
    <mergeCell ref="A3:J3"/>
    <mergeCell ref="B5:I5"/>
    <mergeCell ref="D12:G12"/>
    <mergeCell ref="A15:J31"/>
  </mergeCells>
  <phoneticPr fontId="35"/>
  <printOptions horizontalCentered="1"/>
  <pageMargins left="0.70866141732283472" right="0.70866141732283472" top="0.74803149606299213" bottom="0.74803149606299213" header="0.31496062992125984" footer="0.31496062992125984"/>
  <pageSetup paperSize="9" orientation="portrait" horizontalDpi="4294967294" r:id="rId1"/>
  <rowBreaks count="2" manualBreakCount="2">
    <brk id="31" max="16383" man="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44"/>
  <sheetViews>
    <sheetView view="pageBreakPreview" zoomScaleNormal="100" zoomScaleSheetLayoutView="100" workbookViewId="0">
      <selection activeCell="M3" sqref="M3"/>
    </sheetView>
  </sheetViews>
  <sheetFormatPr defaultRowHeight="13.5" x14ac:dyDescent="0.15"/>
  <cols>
    <col min="1" max="10" width="8.125" customWidth="1"/>
  </cols>
  <sheetData>
    <row r="1" spans="1:10" ht="39" customHeight="1" x14ac:dyDescent="0.15">
      <c r="A1" s="3614" t="s">
        <v>2434</v>
      </c>
      <c r="B1" s="3615"/>
      <c r="C1" s="3615"/>
      <c r="D1" s="3615"/>
      <c r="E1" s="3615"/>
      <c r="F1" s="3615"/>
      <c r="G1" s="3615"/>
      <c r="H1" s="3615"/>
      <c r="I1" s="3615"/>
      <c r="J1" s="3615"/>
    </row>
    <row r="3" spans="1:10" ht="201.75" customHeight="1" x14ac:dyDescent="0.15">
      <c r="A3" s="3609" t="s">
        <v>2433</v>
      </c>
      <c r="B3" s="3609"/>
      <c r="C3" s="3609"/>
      <c r="D3" s="3609"/>
      <c r="E3" s="3609"/>
      <c r="F3" s="3609"/>
      <c r="G3" s="3609"/>
      <c r="H3" s="3609"/>
      <c r="I3" s="3609"/>
      <c r="J3" s="3609"/>
    </row>
    <row r="5" spans="1:10" ht="258" customHeight="1" x14ac:dyDescent="0.15">
      <c r="A5" s="3609" t="s">
        <v>2340</v>
      </c>
      <c r="B5" s="3609"/>
      <c r="C5" s="3609"/>
      <c r="D5" s="3609"/>
      <c r="E5" s="3609"/>
      <c r="F5" s="3609"/>
      <c r="G5" s="3609"/>
      <c r="H5" s="3609"/>
      <c r="I5" s="3609"/>
      <c r="J5" s="3609"/>
    </row>
    <row r="6" spans="1:10" x14ac:dyDescent="0.15">
      <c r="A6" s="195"/>
      <c r="B6" s="195"/>
      <c r="C6" s="195"/>
      <c r="D6" s="195"/>
      <c r="E6" s="195"/>
      <c r="F6" s="195"/>
      <c r="G6" s="195"/>
      <c r="H6" s="195"/>
      <c r="I6" s="195"/>
      <c r="J6" s="195"/>
    </row>
    <row r="7" spans="1:10" ht="263.25" customHeight="1" x14ac:dyDescent="0.15">
      <c r="A7" s="3618" t="s">
        <v>712</v>
      </c>
      <c r="B7" s="3618"/>
      <c r="C7" s="3618"/>
      <c r="D7" s="3618"/>
      <c r="E7" s="3618"/>
      <c r="F7" s="3618"/>
      <c r="G7" s="3618"/>
      <c r="H7" s="3618"/>
      <c r="I7" s="3618"/>
      <c r="J7" s="3618"/>
    </row>
    <row r="8" spans="1:10" x14ac:dyDescent="0.15">
      <c r="A8" s="4"/>
      <c r="B8" s="4"/>
      <c r="C8" s="4"/>
      <c r="D8" s="4"/>
      <c r="E8" s="4"/>
      <c r="F8" s="4"/>
      <c r="G8" s="4"/>
      <c r="H8" s="4"/>
      <c r="I8" s="4"/>
      <c r="J8" s="4"/>
    </row>
    <row r="9" spans="1:10" ht="69.75" customHeight="1" x14ac:dyDescent="0.15">
      <c r="A9" s="3609" t="s">
        <v>713</v>
      </c>
      <c r="B9" s="3618"/>
      <c r="C9" s="3618"/>
      <c r="D9" s="3618"/>
      <c r="E9" s="3618"/>
      <c r="F9" s="3618"/>
      <c r="G9" s="3618"/>
      <c r="H9" s="3618"/>
      <c r="I9" s="3618"/>
      <c r="J9" s="3618"/>
    </row>
    <row r="11" spans="1:10" ht="96" customHeight="1" x14ac:dyDescent="0.15">
      <c r="A11" s="3620" t="s">
        <v>676</v>
      </c>
      <c r="B11" s="3620"/>
      <c r="C11" s="3620"/>
      <c r="D11" s="3620"/>
      <c r="E11" s="3620"/>
      <c r="F11" s="3620"/>
      <c r="G11" s="3620"/>
      <c r="H11" s="3620"/>
      <c r="I11" s="3620"/>
      <c r="J11" s="3620"/>
    </row>
    <row r="13" spans="1:10" ht="159" customHeight="1" x14ac:dyDescent="0.15">
      <c r="A13" s="3618" t="s">
        <v>703</v>
      </c>
      <c r="B13" s="3618"/>
      <c r="C13" s="3618"/>
      <c r="D13" s="3618"/>
      <c r="E13" s="3618"/>
      <c r="F13" s="3618"/>
      <c r="G13" s="3618"/>
      <c r="H13" s="3618"/>
      <c r="I13" s="3618"/>
      <c r="J13" s="3618"/>
    </row>
    <row r="15" spans="1:10" ht="129" customHeight="1" x14ac:dyDescent="0.15">
      <c r="A15" s="3618" t="s">
        <v>2341</v>
      </c>
      <c r="B15" s="3618"/>
      <c r="C15" s="3618"/>
      <c r="D15" s="3618"/>
      <c r="E15" s="3618"/>
      <c r="F15" s="3618"/>
      <c r="G15" s="3618"/>
      <c r="H15" s="3618"/>
      <c r="I15" s="3618"/>
      <c r="J15" s="3618"/>
    </row>
    <row r="17" spans="1:10" ht="164.25" customHeight="1" x14ac:dyDescent="0.15">
      <c r="A17" s="3618" t="s">
        <v>2322</v>
      </c>
      <c r="B17" s="3618"/>
      <c r="C17" s="3618"/>
      <c r="D17" s="3618"/>
      <c r="E17" s="3618"/>
      <c r="F17" s="3618"/>
      <c r="G17" s="3618"/>
      <c r="H17" s="3618"/>
      <c r="I17" s="3618"/>
      <c r="J17" s="3618"/>
    </row>
    <row r="18" spans="1:10" ht="15" customHeight="1" x14ac:dyDescent="0.15"/>
    <row r="19" spans="1:10" ht="94.5" customHeight="1" x14ac:dyDescent="0.15">
      <c r="A19" s="3616" t="s">
        <v>2321</v>
      </c>
      <c r="B19" s="3617"/>
      <c r="C19" s="3617"/>
      <c r="D19" s="3617"/>
      <c r="E19" s="3617"/>
      <c r="F19" s="3617"/>
      <c r="G19" s="3617"/>
      <c r="H19" s="3617"/>
      <c r="I19" s="3617"/>
      <c r="J19" s="3617"/>
    </row>
    <row r="21" spans="1:10" ht="39.75" customHeight="1" x14ac:dyDescent="0.15">
      <c r="A21" s="3618" t="s">
        <v>2320</v>
      </c>
      <c r="B21" s="3618"/>
      <c r="C21" s="3618"/>
      <c r="D21" s="3618"/>
      <c r="E21" s="3618"/>
      <c r="F21" s="3618"/>
      <c r="G21" s="3618"/>
      <c r="H21" s="3618"/>
      <c r="I21" s="3618"/>
      <c r="J21" s="3618"/>
    </row>
    <row r="22" spans="1:10" ht="15" customHeight="1" x14ac:dyDescent="0.15"/>
    <row r="23" spans="1:10" ht="59.25" customHeight="1" x14ac:dyDescent="0.15">
      <c r="A23" s="3616" t="s">
        <v>715</v>
      </c>
      <c r="B23" s="3617"/>
      <c r="C23" s="3617"/>
      <c r="D23" s="3617"/>
      <c r="E23" s="3617"/>
      <c r="F23" s="3617"/>
      <c r="G23" s="3617"/>
      <c r="H23" s="3617"/>
      <c r="I23" s="3617"/>
      <c r="J23" s="3617"/>
    </row>
    <row r="24" spans="1:10" ht="15" customHeight="1" x14ac:dyDescent="0.15"/>
    <row r="25" spans="1:10" ht="39.75" customHeight="1" x14ac:dyDescent="0.15">
      <c r="A25" s="3616" t="s">
        <v>714</v>
      </c>
      <c r="B25" s="3617"/>
      <c r="C25" s="3617"/>
      <c r="D25" s="3617"/>
      <c r="E25" s="3617"/>
      <c r="F25" s="3617"/>
      <c r="G25" s="3617"/>
      <c r="H25" s="3617"/>
      <c r="I25" s="3617"/>
      <c r="J25" s="3617"/>
    </row>
    <row r="26" spans="1:10" ht="15" customHeight="1" x14ac:dyDescent="0.15"/>
    <row r="27" spans="1:10" ht="96.75" customHeight="1" x14ac:dyDescent="0.15">
      <c r="A27" s="3616" t="s">
        <v>2323</v>
      </c>
      <c r="B27" s="3617"/>
      <c r="C27" s="3617"/>
      <c r="D27" s="3617"/>
      <c r="E27" s="3617"/>
      <c r="F27" s="3617"/>
      <c r="G27" s="3617"/>
      <c r="H27" s="3617"/>
      <c r="I27" s="3617"/>
      <c r="J27" s="3617"/>
    </row>
    <row r="28" spans="1:10" ht="14.25" customHeight="1" x14ac:dyDescent="0.15"/>
    <row r="29" spans="1:10" ht="41.25" customHeight="1" x14ac:dyDescent="0.15">
      <c r="A29" s="3616" t="s">
        <v>2342</v>
      </c>
      <c r="B29" s="3617"/>
      <c r="C29" s="3617"/>
      <c r="D29" s="3617"/>
      <c r="E29" s="3617"/>
      <c r="F29" s="3617"/>
      <c r="G29" s="3617"/>
      <c r="H29" s="3617"/>
      <c r="I29" s="3617"/>
      <c r="J29" s="3617"/>
    </row>
    <row r="30" spans="1:10" ht="13.5" customHeight="1" x14ac:dyDescent="0.15"/>
    <row r="31" spans="1:10" ht="45" customHeight="1" x14ac:dyDescent="0.15">
      <c r="A31" s="3616" t="s">
        <v>2324</v>
      </c>
      <c r="B31" s="3617"/>
      <c r="C31" s="3617"/>
      <c r="D31" s="3617"/>
      <c r="E31" s="3617"/>
      <c r="F31" s="3617"/>
      <c r="G31" s="3617"/>
      <c r="H31" s="3617"/>
      <c r="I31" s="3617"/>
      <c r="J31" s="3617"/>
    </row>
    <row r="33" spans="1:10" ht="123.75" customHeight="1" x14ac:dyDescent="0.15">
      <c r="A33" s="3616" t="s">
        <v>708</v>
      </c>
      <c r="B33" s="3616"/>
      <c r="C33" s="3616"/>
      <c r="D33" s="3616"/>
      <c r="E33" s="3616"/>
      <c r="F33" s="3616"/>
      <c r="G33" s="3616"/>
      <c r="H33" s="3616"/>
      <c r="I33" s="3616"/>
      <c r="J33" s="3616"/>
    </row>
    <row r="35" spans="1:10" ht="39" customHeight="1" x14ac:dyDescent="0.15">
      <c r="A35" s="3616" t="s">
        <v>709</v>
      </c>
      <c r="B35" s="3616"/>
      <c r="C35" s="3616"/>
      <c r="D35" s="3616"/>
      <c r="E35" s="3616"/>
      <c r="F35" s="3616"/>
      <c r="G35" s="3616"/>
      <c r="H35" s="3616"/>
      <c r="I35" s="3616"/>
      <c r="J35" s="3616"/>
    </row>
    <row r="37" spans="1:10" ht="108" customHeight="1" x14ac:dyDescent="0.15">
      <c r="A37" s="3616" t="s">
        <v>707</v>
      </c>
      <c r="B37" s="3616"/>
      <c r="C37" s="3616"/>
      <c r="D37" s="3616"/>
      <c r="E37" s="3616"/>
      <c r="F37" s="3616"/>
      <c r="G37" s="3616"/>
      <c r="H37" s="3616"/>
      <c r="I37" s="3616"/>
      <c r="J37" s="3616"/>
    </row>
    <row r="38" spans="1:10" ht="13.5" customHeight="1" x14ac:dyDescent="0.15">
      <c r="A38" s="190"/>
      <c r="B38" s="190"/>
      <c r="C38" s="190"/>
      <c r="D38" s="190"/>
      <c r="E38" s="190"/>
      <c r="F38" s="190"/>
      <c r="G38" s="190"/>
      <c r="H38" s="190"/>
      <c r="I38" s="190"/>
      <c r="J38" s="190"/>
    </row>
    <row r="39" spans="1:10" ht="89.25" customHeight="1" x14ac:dyDescent="0.15">
      <c r="A39" s="3616" t="s">
        <v>906</v>
      </c>
      <c r="B39" s="3617"/>
      <c r="C39" s="3617"/>
      <c r="D39" s="3617"/>
      <c r="E39" s="3617"/>
      <c r="F39" s="3617"/>
      <c r="G39" s="3617"/>
      <c r="H39" s="3617"/>
      <c r="I39" s="3617"/>
      <c r="J39" s="3617"/>
    </row>
    <row r="40" spans="1:10" ht="13.5" customHeight="1" x14ac:dyDescent="0.15">
      <c r="A40" s="190"/>
      <c r="B40" s="190"/>
      <c r="C40" s="190"/>
      <c r="D40" s="190"/>
      <c r="E40" s="190"/>
      <c r="F40" s="190"/>
      <c r="G40" s="190"/>
      <c r="H40" s="190"/>
      <c r="I40" s="190"/>
      <c r="J40" s="190"/>
    </row>
    <row r="41" spans="1:10" ht="42" customHeight="1" x14ac:dyDescent="0.15">
      <c r="A41" s="3616" t="s">
        <v>716</v>
      </c>
      <c r="B41" s="3617"/>
      <c r="C41" s="3617"/>
      <c r="D41" s="3617"/>
      <c r="E41" s="3617"/>
      <c r="F41" s="3617"/>
      <c r="G41" s="3617"/>
      <c r="H41" s="3617"/>
      <c r="I41" s="3617"/>
      <c r="J41" s="3617"/>
    </row>
    <row r="43" spans="1:10" ht="26.25" customHeight="1" x14ac:dyDescent="0.15">
      <c r="A43" s="3632" t="s">
        <v>50</v>
      </c>
      <c r="B43" s="3633"/>
      <c r="C43" s="3633"/>
      <c r="D43" s="3633"/>
      <c r="E43" s="3633"/>
      <c r="F43" s="3633"/>
      <c r="G43" s="3634"/>
      <c r="H43" s="3632" t="s">
        <v>51</v>
      </c>
      <c r="I43" s="3633"/>
      <c r="J43" s="3634"/>
    </row>
    <row r="44" spans="1:10" ht="17.25" customHeight="1" x14ac:dyDescent="0.15">
      <c r="A44" s="3629" t="s">
        <v>908</v>
      </c>
      <c r="B44" s="3630"/>
      <c r="C44" s="3630"/>
      <c r="D44" s="3630"/>
      <c r="E44" s="3630"/>
      <c r="F44" s="3630"/>
      <c r="G44" s="3631"/>
      <c r="H44" s="3625"/>
      <c r="I44" s="3626"/>
      <c r="J44" s="3627"/>
    </row>
    <row r="45" spans="1:10" ht="17.25" customHeight="1" x14ac:dyDescent="0.15">
      <c r="A45" s="191" t="s">
        <v>63</v>
      </c>
      <c r="B45" s="192"/>
      <c r="C45" s="192"/>
      <c r="D45" s="192"/>
      <c r="E45" s="192"/>
      <c r="F45" s="192"/>
      <c r="G45" s="193"/>
      <c r="H45" s="3625" t="s">
        <v>52</v>
      </c>
      <c r="I45" s="3626"/>
      <c r="J45" s="3627"/>
    </row>
    <row r="46" spans="1:10" ht="17.25" customHeight="1" x14ac:dyDescent="0.15">
      <c r="A46" s="191" t="s">
        <v>907</v>
      </c>
      <c r="B46" s="192"/>
      <c r="C46" s="192"/>
      <c r="D46" s="192"/>
      <c r="E46" s="192"/>
      <c r="F46" s="192"/>
      <c r="G46" s="193"/>
      <c r="H46" s="3621" t="s">
        <v>53</v>
      </c>
      <c r="I46" s="3621"/>
      <c r="J46" s="3621"/>
    </row>
    <row r="47" spans="1:10" ht="17.25" hidden="1" customHeight="1" x14ac:dyDescent="0.15">
      <c r="A47" s="3628" t="s">
        <v>64</v>
      </c>
      <c r="B47" s="3628"/>
      <c r="C47" s="3628"/>
      <c r="D47" s="3628"/>
      <c r="E47" s="3628"/>
      <c r="F47" s="3628"/>
      <c r="G47" s="3628"/>
      <c r="H47" s="3622" t="s">
        <v>54</v>
      </c>
      <c r="I47" s="3622"/>
      <c r="J47" s="3622"/>
    </row>
    <row r="48" spans="1:10" ht="17.25" customHeight="1" x14ac:dyDescent="0.15">
      <c r="A48" s="3635" t="s">
        <v>2325</v>
      </c>
      <c r="B48" s="3635"/>
      <c r="C48" s="3635"/>
      <c r="D48" s="3635"/>
      <c r="E48" s="3635"/>
      <c r="F48" s="3635"/>
      <c r="G48" s="3635"/>
      <c r="H48" s="3625"/>
      <c r="I48" s="3626"/>
      <c r="J48" s="3627"/>
    </row>
    <row r="49" spans="1:10" ht="17.25" customHeight="1" x14ac:dyDescent="0.15">
      <c r="A49" s="3623" t="s">
        <v>87</v>
      </c>
      <c r="B49" s="3623"/>
      <c r="C49" s="3623"/>
      <c r="D49" s="3623"/>
      <c r="E49" s="3623"/>
      <c r="F49" s="3623"/>
      <c r="G49" s="3623"/>
      <c r="H49" s="3621" t="s">
        <v>55</v>
      </c>
      <c r="I49" s="3621"/>
      <c r="J49" s="3621"/>
    </row>
    <row r="50" spans="1:10" ht="17.25" customHeight="1" x14ac:dyDescent="0.15">
      <c r="A50" s="3623" t="s">
        <v>88</v>
      </c>
      <c r="B50" s="3623"/>
      <c r="C50" s="3623"/>
      <c r="D50" s="3623"/>
      <c r="E50" s="3623"/>
      <c r="F50" s="3623"/>
      <c r="G50" s="3623"/>
      <c r="H50" s="3621" t="s">
        <v>56</v>
      </c>
      <c r="I50" s="3621"/>
      <c r="J50" s="3621"/>
    </row>
    <row r="51" spans="1:10" ht="17.25" hidden="1" customHeight="1" x14ac:dyDescent="0.15">
      <c r="A51" s="3628" t="s">
        <v>65</v>
      </c>
      <c r="B51" s="3628"/>
      <c r="C51" s="3628"/>
      <c r="D51" s="3628"/>
      <c r="E51" s="3628"/>
      <c r="F51" s="3628"/>
      <c r="G51" s="3628"/>
      <c r="H51" s="3622" t="s">
        <v>57</v>
      </c>
      <c r="I51" s="3622"/>
      <c r="J51" s="3622"/>
    </row>
    <row r="52" spans="1:10" ht="17.25" customHeight="1" x14ac:dyDescent="0.15">
      <c r="A52" s="3623" t="s">
        <v>909</v>
      </c>
      <c r="B52" s="3623"/>
      <c r="C52" s="3623"/>
      <c r="D52" s="3623"/>
      <c r="E52" s="3623"/>
      <c r="F52" s="3623"/>
      <c r="G52" s="3623"/>
      <c r="H52" s="3621" t="s">
        <v>58</v>
      </c>
      <c r="I52" s="3621"/>
      <c r="J52" s="3621"/>
    </row>
    <row r="53" spans="1:10" ht="17.25" hidden="1" customHeight="1" x14ac:dyDescent="0.15">
      <c r="A53" s="3628" t="s">
        <v>66</v>
      </c>
      <c r="B53" s="3628"/>
      <c r="C53" s="3628"/>
      <c r="D53" s="3628"/>
      <c r="E53" s="3628"/>
      <c r="F53" s="3628"/>
      <c r="G53" s="3628"/>
      <c r="H53" s="3622" t="s">
        <v>59</v>
      </c>
      <c r="I53" s="3622"/>
      <c r="J53" s="3622"/>
    </row>
    <row r="54" spans="1:10" ht="17.25" customHeight="1" x14ac:dyDescent="0.15">
      <c r="A54" s="3623" t="s">
        <v>2326</v>
      </c>
      <c r="B54" s="3623"/>
      <c r="C54" s="3623"/>
      <c r="D54" s="3623"/>
      <c r="E54" s="3623"/>
      <c r="F54" s="3623"/>
      <c r="G54" s="3623"/>
      <c r="H54" s="3621" t="s">
        <v>60</v>
      </c>
      <c r="I54" s="3621"/>
      <c r="J54" s="3621"/>
    </row>
    <row r="55" spans="1:10" ht="17.25" customHeight="1" x14ac:dyDescent="0.15">
      <c r="A55" s="3624" t="s">
        <v>62</v>
      </c>
      <c r="B55" s="3624"/>
      <c r="C55" s="3624"/>
      <c r="D55" s="3624"/>
      <c r="E55" s="3624"/>
      <c r="F55" s="3624"/>
      <c r="G55" s="3624"/>
      <c r="H55" s="3622" t="s">
        <v>61</v>
      </c>
      <c r="I55" s="3622"/>
      <c r="J55" s="3622"/>
    </row>
    <row r="56" spans="1:10" x14ac:dyDescent="0.15">
      <c r="A56" s="5"/>
      <c r="B56" s="5"/>
      <c r="C56" s="5"/>
      <c r="D56" s="5"/>
      <c r="E56" s="5"/>
      <c r="F56" s="5"/>
      <c r="G56" s="5"/>
      <c r="H56" s="5"/>
      <c r="I56" s="5"/>
      <c r="J56" s="5"/>
    </row>
    <row r="57" spans="1:10" ht="38.25" customHeight="1" x14ac:dyDescent="0.15">
      <c r="A57" s="3616" t="s">
        <v>675</v>
      </c>
      <c r="B57" s="3616"/>
      <c r="C57" s="3616"/>
      <c r="D57" s="3616"/>
      <c r="E57" s="3616"/>
      <c r="F57" s="3616"/>
      <c r="G57" s="3616"/>
      <c r="H57" s="3616"/>
      <c r="I57" s="3616"/>
      <c r="J57" s="3616"/>
    </row>
    <row r="58" spans="1:10" ht="11.25" customHeight="1" x14ac:dyDescent="0.15">
      <c r="A58" s="5" t="s">
        <v>67</v>
      </c>
      <c r="B58" s="5"/>
      <c r="C58" s="5"/>
      <c r="D58" s="5"/>
      <c r="E58" s="5"/>
      <c r="F58" s="5"/>
      <c r="G58" s="5"/>
      <c r="H58" s="5"/>
      <c r="I58" s="5"/>
      <c r="J58" s="5"/>
    </row>
    <row r="59" spans="1:10" ht="57.75" customHeight="1" x14ac:dyDescent="0.15">
      <c r="A59" s="3616" t="s">
        <v>674</v>
      </c>
      <c r="B59" s="3616"/>
      <c r="C59" s="3616"/>
      <c r="D59" s="3616"/>
      <c r="E59" s="3616"/>
      <c r="F59" s="3616"/>
      <c r="G59" s="3616"/>
      <c r="H59" s="3616"/>
      <c r="I59" s="3616"/>
      <c r="J59" s="3616"/>
    </row>
    <row r="60" spans="1:10" x14ac:dyDescent="0.15">
      <c r="A60" s="3"/>
      <c r="B60" s="3"/>
      <c r="C60" s="3"/>
      <c r="D60" s="3"/>
      <c r="E60" s="3"/>
      <c r="F60" s="3"/>
      <c r="G60" s="3"/>
      <c r="H60" s="3"/>
      <c r="I60" s="3"/>
      <c r="J60" s="3"/>
    </row>
    <row r="61" spans="1:10" ht="17.25" x14ac:dyDescent="0.15">
      <c r="A61" s="199" t="s">
        <v>677</v>
      </c>
    </row>
    <row r="62" spans="1:10" ht="11.25" customHeight="1" x14ac:dyDescent="0.15"/>
    <row r="63" spans="1:10" ht="72.75" customHeight="1" x14ac:dyDescent="0.15">
      <c r="A63" s="3618" t="s">
        <v>704</v>
      </c>
      <c r="B63" s="3618"/>
      <c r="C63" s="3618"/>
      <c r="D63" s="3618"/>
      <c r="E63" s="3618"/>
      <c r="F63" s="3618"/>
      <c r="G63" s="3618"/>
      <c r="H63" s="3618"/>
      <c r="I63" s="3618"/>
      <c r="J63" s="3618"/>
    </row>
    <row r="65" spans="1:10" ht="16.5" customHeight="1" x14ac:dyDescent="0.15">
      <c r="A65" s="3618" t="s">
        <v>705</v>
      </c>
      <c r="B65" s="3618"/>
      <c r="C65" s="3618"/>
      <c r="D65" s="3618"/>
      <c r="E65" s="3618"/>
      <c r="F65" s="3618"/>
      <c r="G65" s="3618"/>
      <c r="H65" s="3618"/>
      <c r="I65" s="3618"/>
      <c r="J65" s="3618"/>
    </row>
    <row r="66" spans="1:10" ht="10.5" customHeight="1" x14ac:dyDescent="0.15"/>
    <row r="67" spans="1:10" ht="36.75" customHeight="1" x14ac:dyDescent="0.15">
      <c r="A67" s="3618" t="s">
        <v>706</v>
      </c>
      <c r="B67" s="3618"/>
      <c r="C67" s="3618"/>
      <c r="D67" s="3618"/>
      <c r="E67" s="3618"/>
      <c r="F67" s="3618"/>
      <c r="G67" s="3618"/>
      <c r="H67" s="3618"/>
      <c r="I67" s="3618"/>
      <c r="J67" s="3618"/>
    </row>
    <row r="69" spans="1:10" ht="63.75" customHeight="1" x14ac:dyDescent="0.15">
      <c r="A69" s="3618" t="s">
        <v>710</v>
      </c>
      <c r="B69" s="3618"/>
      <c r="C69" s="3618"/>
      <c r="D69" s="3618"/>
      <c r="E69" s="3618"/>
      <c r="F69" s="3618"/>
      <c r="G69" s="3618"/>
      <c r="H69" s="3618"/>
      <c r="I69" s="3618"/>
      <c r="J69" s="3618"/>
    </row>
    <row r="71" spans="1:10" ht="36" customHeight="1" x14ac:dyDescent="0.15">
      <c r="A71" s="3618" t="s">
        <v>711</v>
      </c>
      <c r="B71" s="3618"/>
      <c r="C71" s="3618"/>
      <c r="D71" s="3618"/>
      <c r="E71" s="3618"/>
      <c r="F71" s="3618"/>
      <c r="G71" s="3618"/>
      <c r="H71" s="3618"/>
      <c r="I71" s="3618"/>
      <c r="J71" s="3618"/>
    </row>
    <row r="72" spans="1:10" x14ac:dyDescent="0.15">
      <c r="A72" s="6"/>
      <c r="B72" s="6"/>
      <c r="C72" s="6"/>
      <c r="D72" s="6"/>
      <c r="E72" s="6"/>
      <c r="F72" s="6"/>
      <c r="G72" s="6"/>
      <c r="H72" s="6"/>
      <c r="I72" s="6"/>
      <c r="J72" s="6"/>
    </row>
    <row r="73" spans="1:10" ht="27.75" customHeight="1" x14ac:dyDescent="0.15">
      <c r="A73" s="3619" t="s">
        <v>68</v>
      </c>
      <c r="B73" s="3619"/>
      <c r="C73" s="3619"/>
      <c r="D73" s="3619"/>
      <c r="E73" s="3619"/>
      <c r="F73" s="3619"/>
      <c r="G73" s="3619"/>
      <c r="H73" s="3619"/>
      <c r="I73" s="3619"/>
      <c r="J73" s="3619"/>
    </row>
    <row r="74" spans="1:10" ht="40.5" customHeight="1" x14ac:dyDescent="0.15">
      <c r="A74" s="3618" t="s">
        <v>717</v>
      </c>
      <c r="B74" s="3618"/>
      <c r="C74" s="3618"/>
      <c r="D74" s="3618"/>
      <c r="E74" s="3618"/>
      <c r="F74" s="3618"/>
      <c r="G74" s="3618"/>
      <c r="H74" s="3618"/>
      <c r="I74" s="3618"/>
      <c r="J74" s="3618"/>
    </row>
    <row r="75" spans="1:10" x14ac:dyDescent="0.15">
      <c r="A75" s="6"/>
      <c r="B75" s="6"/>
      <c r="C75" s="6"/>
      <c r="D75" s="6"/>
      <c r="E75" s="6"/>
      <c r="F75" s="6"/>
      <c r="G75" s="6"/>
      <c r="H75" s="6"/>
      <c r="I75" s="6"/>
      <c r="J75" s="6"/>
    </row>
    <row r="76" spans="1:10" ht="207" customHeight="1" x14ac:dyDescent="0.15">
      <c r="A76" s="3618" t="s">
        <v>910</v>
      </c>
      <c r="B76" s="3618"/>
      <c r="C76" s="3618"/>
      <c r="D76" s="3618"/>
      <c r="E76" s="3618"/>
      <c r="F76" s="3618"/>
      <c r="G76" s="3618"/>
      <c r="H76" s="3618"/>
      <c r="I76" s="3618"/>
      <c r="J76" s="3618"/>
    </row>
    <row r="77" spans="1:10" x14ac:dyDescent="0.15">
      <c r="A77" s="6"/>
      <c r="B77" s="6"/>
      <c r="C77" s="6"/>
      <c r="D77" s="6"/>
      <c r="E77" s="6"/>
      <c r="F77" s="6"/>
      <c r="G77" s="6"/>
      <c r="H77" s="6"/>
      <c r="I77" s="6"/>
      <c r="J77" s="6"/>
    </row>
    <row r="78" spans="1:10" ht="27.75" customHeight="1" x14ac:dyDescent="0.15">
      <c r="A78" s="3619" t="s">
        <v>79</v>
      </c>
      <c r="B78" s="3619"/>
      <c r="C78" s="3619"/>
      <c r="D78" s="3619"/>
      <c r="E78" s="3619"/>
      <c r="F78" s="3619"/>
      <c r="G78" s="3619"/>
      <c r="H78" s="3619"/>
      <c r="I78" s="3619"/>
      <c r="J78" s="3619"/>
    </row>
    <row r="79" spans="1:10" ht="21.75" customHeight="1" x14ac:dyDescent="0.15">
      <c r="A79" s="3618" t="s">
        <v>682</v>
      </c>
      <c r="B79" s="3618"/>
      <c r="C79" s="3618"/>
      <c r="D79" s="3618"/>
      <c r="E79" s="3618"/>
      <c r="F79" s="3618"/>
      <c r="G79" s="3618"/>
      <c r="H79" s="3618"/>
      <c r="I79" s="3618"/>
      <c r="J79" s="3618"/>
    </row>
    <row r="80" spans="1:10" x14ac:dyDescent="0.15">
      <c r="A80" s="6"/>
      <c r="B80" s="6"/>
      <c r="C80" s="6"/>
      <c r="D80" s="6"/>
      <c r="E80" s="6"/>
      <c r="F80" s="6"/>
      <c r="G80" s="6"/>
      <c r="H80" s="6"/>
      <c r="I80" s="6"/>
      <c r="J80" s="6"/>
    </row>
    <row r="81" spans="1:10" ht="27.75" customHeight="1" x14ac:dyDescent="0.15">
      <c r="A81" s="3619" t="s">
        <v>80</v>
      </c>
      <c r="B81" s="3619"/>
      <c r="C81" s="3619"/>
      <c r="D81" s="3619"/>
      <c r="E81" s="3619"/>
      <c r="F81" s="3619"/>
      <c r="G81" s="3619"/>
      <c r="H81" s="3619"/>
      <c r="I81" s="3619"/>
      <c r="J81" s="3619"/>
    </row>
    <row r="82" spans="1:10" ht="34.5" customHeight="1" x14ac:dyDescent="0.15">
      <c r="A82" s="3618" t="s">
        <v>764</v>
      </c>
      <c r="B82" s="3618"/>
      <c r="C82" s="3618"/>
      <c r="D82" s="3618"/>
      <c r="E82" s="3618"/>
      <c r="F82" s="3618"/>
      <c r="G82" s="3618"/>
      <c r="H82" s="3618"/>
      <c r="I82" s="3618"/>
      <c r="J82" s="3618"/>
    </row>
    <row r="83" spans="1:10" x14ac:dyDescent="0.15">
      <c r="A83" s="6"/>
      <c r="B83" s="6"/>
      <c r="C83" s="6"/>
      <c r="D83" s="6"/>
      <c r="E83" s="6"/>
      <c r="F83" s="6"/>
      <c r="G83" s="6"/>
      <c r="H83" s="6"/>
      <c r="I83" s="6"/>
      <c r="J83" s="6"/>
    </row>
    <row r="84" spans="1:10" ht="27.75" customHeight="1" x14ac:dyDescent="0.15">
      <c r="A84" s="3619" t="s">
        <v>81</v>
      </c>
      <c r="B84" s="3619"/>
      <c r="C84" s="3619"/>
      <c r="D84" s="3619"/>
      <c r="E84" s="3619"/>
      <c r="F84" s="3619"/>
      <c r="G84" s="3619"/>
      <c r="H84" s="3619"/>
      <c r="I84" s="3619"/>
      <c r="J84" s="3619"/>
    </row>
    <row r="85" spans="1:10" ht="22.5" customHeight="1" x14ac:dyDescent="0.15">
      <c r="A85" s="3618" t="s">
        <v>681</v>
      </c>
      <c r="B85" s="3618"/>
      <c r="C85" s="3618"/>
      <c r="D85" s="3618"/>
      <c r="E85" s="3618"/>
      <c r="F85" s="3618"/>
      <c r="G85" s="3618"/>
      <c r="H85" s="3618"/>
      <c r="I85" s="3618"/>
      <c r="J85" s="3618"/>
    </row>
    <row r="86" spans="1:10" x14ac:dyDescent="0.15">
      <c r="A86" s="6"/>
      <c r="B86" s="6"/>
      <c r="C86" s="6"/>
      <c r="D86" s="6"/>
      <c r="E86" s="6"/>
      <c r="F86" s="6"/>
      <c r="G86" s="6"/>
      <c r="H86" s="6"/>
      <c r="I86" s="6"/>
      <c r="J86" s="6"/>
    </row>
    <row r="87" spans="1:10" ht="27.75" customHeight="1" x14ac:dyDescent="0.15">
      <c r="A87" s="3619" t="s">
        <v>69</v>
      </c>
      <c r="B87" s="3619"/>
      <c r="C87" s="3619"/>
      <c r="D87" s="3619"/>
      <c r="E87" s="3619"/>
      <c r="F87" s="3619"/>
      <c r="G87" s="3619"/>
      <c r="H87" s="3619"/>
      <c r="I87" s="3619"/>
      <c r="J87" s="3619"/>
    </row>
    <row r="88" spans="1:10" ht="111.75" customHeight="1" x14ac:dyDescent="0.15">
      <c r="A88" s="3618" t="s">
        <v>680</v>
      </c>
      <c r="B88" s="3618"/>
      <c r="C88" s="3618"/>
      <c r="D88" s="3618"/>
      <c r="E88" s="3618"/>
      <c r="F88" s="3618"/>
      <c r="G88" s="3618"/>
      <c r="H88" s="3618"/>
      <c r="I88" s="3618"/>
      <c r="J88" s="3618"/>
    </row>
    <row r="89" spans="1:10" x14ac:dyDescent="0.15">
      <c r="A89" s="6"/>
      <c r="B89" s="6"/>
      <c r="C89" s="6"/>
      <c r="D89" s="6"/>
      <c r="E89" s="6"/>
      <c r="F89" s="6"/>
      <c r="G89" s="6"/>
      <c r="H89" s="6"/>
      <c r="I89" s="6"/>
      <c r="J89" s="6"/>
    </row>
    <row r="90" spans="1:10" ht="27.75" customHeight="1" x14ac:dyDescent="0.15">
      <c r="A90" s="3619" t="s">
        <v>82</v>
      </c>
      <c r="B90" s="3619"/>
      <c r="C90" s="3619"/>
      <c r="D90" s="3619"/>
      <c r="E90" s="3619"/>
      <c r="F90" s="3619"/>
      <c r="G90" s="3619"/>
      <c r="H90" s="3619"/>
      <c r="I90" s="3619"/>
      <c r="J90" s="3619"/>
    </row>
    <row r="91" spans="1:10" ht="49.5" customHeight="1" x14ac:dyDescent="0.15">
      <c r="A91" s="3618" t="s">
        <v>679</v>
      </c>
      <c r="B91" s="3618"/>
      <c r="C91" s="3618"/>
      <c r="D91" s="3618"/>
      <c r="E91" s="3618"/>
      <c r="F91" s="3618"/>
      <c r="G91" s="3618"/>
      <c r="H91" s="3618"/>
      <c r="I91" s="3618"/>
      <c r="J91" s="3618"/>
    </row>
    <row r="92" spans="1:10" x14ac:dyDescent="0.15">
      <c r="A92" s="6"/>
      <c r="B92" s="6"/>
      <c r="C92" s="6"/>
      <c r="D92" s="6"/>
      <c r="E92" s="6"/>
      <c r="F92" s="6"/>
      <c r="G92" s="6"/>
      <c r="H92" s="6"/>
      <c r="I92" s="6"/>
      <c r="J92" s="6"/>
    </row>
    <row r="93" spans="1:10" ht="27.75" customHeight="1" x14ac:dyDescent="0.15">
      <c r="A93" s="3619" t="s">
        <v>83</v>
      </c>
      <c r="B93" s="3619"/>
      <c r="C93" s="3619"/>
      <c r="D93" s="3619"/>
      <c r="E93" s="3619"/>
      <c r="F93" s="3619"/>
      <c r="G93" s="3619"/>
      <c r="H93" s="3619"/>
      <c r="I93" s="3619"/>
      <c r="J93" s="3619"/>
    </row>
    <row r="94" spans="1:10" ht="112.5" customHeight="1" x14ac:dyDescent="0.15">
      <c r="A94" s="3618" t="s">
        <v>2327</v>
      </c>
      <c r="B94" s="3618"/>
      <c r="C94" s="3618"/>
      <c r="D94" s="3618"/>
      <c r="E94" s="3618"/>
      <c r="F94" s="3618"/>
      <c r="G94" s="3618"/>
      <c r="H94" s="3618"/>
      <c r="I94" s="3618"/>
      <c r="J94" s="3618"/>
    </row>
    <row r="95" spans="1:10" x14ac:dyDescent="0.15">
      <c r="A95" s="6"/>
      <c r="B95" s="6"/>
      <c r="C95" s="6"/>
      <c r="D95" s="6"/>
      <c r="E95" s="6"/>
      <c r="F95" s="6"/>
      <c r="G95" s="6"/>
      <c r="H95" s="6"/>
      <c r="I95" s="6"/>
      <c r="J95" s="6"/>
    </row>
    <row r="96" spans="1:10" ht="177" customHeight="1" x14ac:dyDescent="0.15">
      <c r="A96" s="3618" t="s">
        <v>718</v>
      </c>
      <c r="B96" s="3618"/>
      <c r="C96" s="3618"/>
      <c r="D96" s="3618"/>
      <c r="E96" s="3618"/>
      <c r="F96" s="3618"/>
      <c r="G96" s="3618"/>
      <c r="H96" s="3618"/>
      <c r="I96" s="3618"/>
      <c r="J96" s="3618"/>
    </row>
    <row r="97" spans="1:10" x14ac:dyDescent="0.15">
      <c r="A97" s="6"/>
      <c r="B97" s="6"/>
      <c r="C97" s="6"/>
      <c r="D97" s="6"/>
      <c r="E97" s="6"/>
      <c r="F97" s="6"/>
      <c r="G97" s="6"/>
      <c r="H97" s="6"/>
      <c r="I97" s="6"/>
      <c r="J97" s="6"/>
    </row>
    <row r="98" spans="1:10" ht="27.75" customHeight="1" x14ac:dyDescent="0.15">
      <c r="A98" s="3619" t="s">
        <v>84</v>
      </c>
      <c r="B98" s="3619"/>
      <c r="C98" s="3619"/>
      <c r="D98" s="3619"/>
      <c r="E98" s="3619"/>
      <c r="F98" s="3619"/>
      <c r="G98" s="3619"/>
      <c r="H98" s="3619"/>
      <c r="I98" s="3619"/>
      <c r="J98" s="3619"/>
    </row>
    <row r="99" spans="1:10" ht="114.75" customHeight="1" x14ac:dyDescent="0.15">
      <c r="A99" s="3618" t="s">
        <v>2328</v>
      </c>
      <c r="B99" s="3618"/>
      <c r="C99" s="3618"/>
      <c r="D99" s="3618"/>
      <c r="E99" s="3618"/>
      <c r="F99" s="3618"/>
      <c r="G99" s="3618"/>
      <c r="H99" s="3618"/>
      <c r="I99" s="3618"/>
      <c r="J99" s="3618"/>
    </row>
    <row r="100" spans="1:10" x14ac:dyDescent="0.15">
      <c r="A100" s="6"/>
      <c r="B100" s="6"/>
      <c r="C100" s="6"/>
      <c r="D100" s="6"/>
      <c r="E100" s="6"/>
      <c r="F100" s="6"/>
      <c r="G100" s="6"/>
      <c r="H100" s="6"/>
      <c r="I100" s="6"/>
      <c r="J100" s="6"/>
    </row>
    <row r="101" spans="1:10" ht="27.75" customHeight="1" x14ac:dyDescent="0.15">
      <c r="A101" s="3619" t="s">
        <v>85</v>
      </c>
      <c r="B101" s="3619"/>
      <c r="C101" s="3619"/>
      <c r="D101" s="3619"/>
      <c r="E101" s="3619"/>
      <c r="F101" s="3619"/>
      <c r="G101" s="3619"/>
      <c r="H101" s="3619"/>
      <c r="I101" s="3619"/>
      <c r="J101" s="3619"/>
    </row>
    <row r="102" spans="1:10" ht="63" customHeight="1" x14ac:dyDescent="0.15">
      <c r="A102" s="3618" t="s">
        <v>688</v>
      </c>
      <c r="B102" s="3618"/>
      <c r="C102" s="3618"/>
      <c r="D102" s="3618"/>
      <c r="E102" s="3618"/>
      <c r="F102" s="3618"/>
      <c r="G102" s="3618"/>
      <c r="H102" s="3618"/>
      <c r="I102" s="3618"/>
      <c r="J102" s="3618"/>
    </row>
    <row r="103" spans="1:10" ht="7.5" customHeight="1" thickBot="1" x14ac:dyDescent="0.2">
      <c r="A103" s="6"/>
      <c r="B103" s="6"/>
      <c r="C103" s="6"/>
      <c r="D103" s="6"/>
      <c r="E103" s="6"/>
      <c r="F103" s="6"/>
      <c r="G103" s="6"/>
      <c r="H103" s="6"/>
      <c r="I103" s="6"/>
      <c r="J103" s="6"/>
    </row>
    <row r="104" spans="1:10" ht="15.75" customHeight="1" thickBot="1" x14ac:dyDescent="0.2">
      <c r="A104" s="3638" t="s">
        <v>74</v>
      </c>
      <c r="B104" s="3639"/>
      <c r="C104" s="3639"/>
      <c r="D104" s="3639"/>
      <c r="E104" s="3639"/>
      <c r="F104" s="3639"/>
      <c r="G104" s="3639"/>
      <c r="H104" s="3639"/>
      <c r="I104" s="3639"/>
      <c r="J104" s="3640"/>
    </row>
    <row r="105" spans="1:10" ht="13.5" customHeight="1" x14ac:dyDescent="0.15">
      <c r="A105" s="3641" t="s">
        <v>70</v>
      </c>
      <c r="B105" s="3642"/>
      <c r="C105" s="3642"/>
      <c r="D105" s="3642"/>
      <c r="E105" s="3642"/>
      <c r="F105" s="3647" t="s">
        <v>4</v>
      </c>
      <c r="G105" s="3647"/>
      <c r="H105" s="3647"/>
      <c r="I105" s="3647"/>
      <c r="J105" s="3648"/>
    </row>
    <row r="106" spans="1:10" x14ac:dyDescent="0.15">
      <c r="A106" s="3643" t="s">
        <v>71</v>
      </c>
      <c r="B106" s="3644"/>
      <c r="C106" s="3644"/>
      <c r="D106" s="3644"/>
      <c r="E106" s="3644"/>
      <c r="F106" s="3649" t="s">
        <v>75</v>
      </c>
      <c r="G106" s="3649"/>
      <c r="H106" s="3649"/>
      <c r="I106" s="3649"/>
      <c r="J106" s="3650"/>
    </row>
    <row r="107" spans="1:10" ht="14.25" thickBot="1" x14ac:dyDescent="0.2">
      <c r="A107" s="3645" t="s">
        <v>72</v>
      </c>
      <c r="B107" s="3646"/>
      <c r="C107" s="3646"/>
      <c r="D107" s="3646"/>
      <c r="E107" s="3646"/>
      <c r="F107" s="3646" t="s">
        <v>73</v>
      </c>
      <c r="G107" s="3646"/>
      <c r="H107" s="3646"/>
      <c r="I107" s="3646"/>
      <c r="J107" s="3651"/>
    </row>
    <row r="108" spans="1:10" ht="12.75" customHeight="1" x14ac:dyDescent="0.15">
      <c r="F108" s="6"/>
      <c r="G108" s="6"/>
      <c r="H108" s="6"/>
      <c r="I108" s="6"/>
      <c r="J108" s="6"/>
    </row>
    <row r="109" spans="1:10" ht="104.25" customHeight="1" x14ac:dyDescent="0.15">
      <c r="A109" s="3636" t="s">
        <v>77</v>
      </c>
      <c r="B109" s="3637"/>
      <c r="C109" s="3637"/>
      <c r="D109" s="3637"/>
      <c r="E109" s="3637"/>
      <c r="F109" s="3637"/>
      <c r="G109" s="3637"/>
      <c r="H109" s="3637"/>
      <c r="I109" s="3637"/>
      <c r="J109" s="3637"/>
    </row>
    <row r="110" spans="1:10" ht="4.5" customHeight="1" thickBot="1" x14ac:dyDescent="0.2">
      <c r="F110" s="6"/>
      <c r="G110" s="6"/>
      <c r="H110" s="6"/>
      <c r="I110" s="6"/>
      <c r="J110" s="6"/>
    </row>
    <row r="111" spans="1:10" ht="14.25" customHeight="1" thickBot="1" x14ac:dyDescent="0.2">
      <c r="A111" s="3638" t="s">
        <v>76</v>
      </c>
      <c r="B111" s="3639"/>
      <c r="C111" s="3639"/>
      <c r="D111" s="3639"/>
      <c r="E111" s="3639"/>
      <c r="F111" s="3639"/>
      <c r="G111" s="3639"/>
      <c r="H111" s="3639"/>
      <c r="I111" s="3639"/>
      <c r="J111" s="3640"/>
    </row>
    <row r="112" spans="1:10" ht="14.25" customHeight="1" x14ac:dyDescent="0.15">
      <c r="A112" s="3608" t="s">
        <v>689</v>
      </c>
      <c r="B112" s="3609"/>
      <c r="C112" s="3609"/>
      <c r="D112" s="3609"/>
      <c r="E112" s="3609"/>
      <c r="F112" s="3654" t="s">
        <v>2335</v>
      </c>
      <c r="G112" s="3655"/>
      <c r="H112" s="3655"/>
      <c r="I112" s="3655"/>
      <c r="J112" s="3656"/>
    </row>
    <row r="113" spans="1:10" ht="14.25" customHeight="1" x14ac:dyDescent="0.15">
      <c r="A113" s="3659" t="s">
        <v>690</v>
      </c>
      <c r="B113" s="3655"/>
      <c r="C113" s="3655"/>
      <c r="D113" s="3655"/>
      <c r="E113" s="3655"/>
      <c r="F113" s="3652" t="s">
        <v>691</v>
      </c>
      <c r="G113" s="3652"/>
      <c r="H113" s="3652"/>
      <c r="I113" s="3652"/>
      <c r="J113" s="3653"/>
    </row>
    <row r="114" spans="1:10" ht="14.25" customHeight="1" x14ac:dyDescent="0.15">
      <c r="A114" s="3659" t="s">
        <v>692</v>
      </c>
      <c r="B114" s="3655"/>
      <c r="C114" s="3655"/>
      <c r="D114" s="3655"/>
      <c r="E114" s="3655"/>
      <c r="F114" s="3652" t="s">
        <v>2332</v>
      </c>
      <c r="G114" s="3652"/>
      <c r="H114" s="3652"/>
      <c r="I114" s="3652"/>
      <c r="J114" s="3653"/>
    </row>
    <row r="115" spans="1:10" ht="14.25" customHeight="1" x14ac:dyDescent="0.15">
      <c r="A115" s="3659" t="s">
        <v>2339</v>
      </c>
      <c r="B115" s="3655"/>
      <c r="C115" s="3655"/>
      <c r="D115" s="3655"/>
      <c r="E115" s="3655"/>
      <c r="F115" s="3654" t="s">
        <v>2333</v>
      </c>
      <c r="G115" s="3655"/>
      <c r="H115" s="3655"/>
      <c r="I115" s="3655"/>
      <c r="J115" s="3656"/>
    </row>
    <row r="116" spans="1:10" ht="14.25" customHeight="1" x14ac:dyDescent="0.15">
      <c r="A116" s="3659" t="s">
        <v>2338</v>
      </c>
      <c r="B116" s="3655"/>
      <c r="C116" s="3655"/>
      <c r="D116" s="3655"/>
      <c r="E116" s="3666"/>
      <c r="F116" s="3654" t="s">
        <v>2334</v>
      </c>
      <c r="G116" s="3655"/>
      <c r="H116" s="3655"/>
      <c r="I116" s="3655"/>
      <c r="J116" s="3656"/>
    </row>
    <row r="117" spans="1:10" ht="14.25" customHeight="1" x14ac:dyDescent="0.15">
      <c r="A117" s="3659" t="s">
        <v>693</v>
      </c>
      <c r="B117" s="3655"/>
      <c r="C117" s="3655"/>
      <c r="D117" s="3655"/>
      <c r="E117" s="3655"/>
      <c r="F117" s="3654" t="s">
        <v>2336</v>
      </c>
      <c r="G117" s="3655"/>
      <c r="H117" s="3655"/>
      <c r="I117" s="3655"/>
      <c r="J117" s="3656"/>
    </row>
    <row r="118" spans="1:10" ht="14.25" customHeight="1" x14ac:dyDescent="0.15">
      <c r="A118" s="3659" t="s">
        <v>2337</v>
      </c>
      <c r="B118" s="3655"/>
      <c r="C118" s="3655"/>
      <c r="D118" s="3655"/>
      <c r="E118" s="3655"/>
      <c r="F118" s="3652" t="s">
        <v>694</v>
      </c>
      <c r="G118" s="3652"/>
      <c r="H118" s="3652"/>
      <c r="I118" s="3652"/>
      <c r="J118" s="3653"/>
    </row>
    <row r="119" spans="1:10" ht="14.25" customHeight="1" x14ac:dyDescent="0.15">
      <c r="A119" s="3659" t="s">
        <v>695</v>
      </c>
      <c r="B119" s="3655"/>
      <c r="C119" s="3655"/>
      <c r="D119" s="3655"/>
      <c r="E119" s="3655"/>
      <c r="F119" s="3654" t="s">
        <v>6</v>
      </c>
      <c r="G119" s="3655"/>
      <c r="H119" s="3655"/>
      <c r="I119" s="3655"/>
      <c r="J119" s="3656"/>
    </row>
    <row r="120" spans="1:10" ht="14.25" customHeight="1" x14ac:dyDescent="0.15">
      <c r="A120" s="3665" t="s">
        <v>696</v>
      </c>
      <c r="B120" s="3652"/>
      <c r="C120" s="3652"/>
      <c r="D120" s="3652"/>
      <c r="E120" s="3652"/>
      <c r="F120" s="3654" t="s">
        <v>697</v>
      </c>
      <c r="G120" s="3655"/>
      <c r="H120" s="3655"/>
      <c r="I120" s="3655"/>
      <c r="J120" s="3656"/>
    </row>
    <row r="121" spans="1:10" ht="14.25" customHeight="1" x14ac:dyDescent="0.15">
      <c r="A121" s="3659" t="s">
        <v>698</v>
      </c>
      <c r="B121" s="3655"/>
      <c r="C121" s="3655"/>
      <c r="D121" s="3655"/>
      <c r="E121" s="3655"/>
      <c r="F121" s="3662" t="s">
        <v>699</v>
      </c>
      <c r="G121" s="3663"/>
      <c r="H121" s="3663"/>
      <c r="I121" s="3663"/>
      <c r="J121" s="3664"/>
    </row>
    <row r="122" spans="1:10" ht="14.25" customHeight="1" thickBot="1" x14ac:dyDescent="0.2">
      <c r="A122" s="3657" t="s">
        <v>5</v>
      </c>
      <c r="B122" s="3658"/>
      <c r="C122" s="3658"/>
      <c r="D122" s="3658"/>
      <c r="E122" s="3658"/>
      <c r="F122" s="3660" t="s">
        <v>700</v>
      </c>
      <c r="G122" s="3660"/>
      <c r="H122" s="3660"/>
      <c r="I122" s="3660"/>
      <c r="J122" s="3661"/>
    </row>
    <row r="123" spans="1:10" ht="14.25" customHeight="1" x14ac:dyDescent="0.15">
      <c r="F123" s="6"/>
      <c r="G123" s="6"/>
      <c r="H123" s="6"/>
      <c r="I123" s="6"/>
      <c r="J123" s="6"/>
    </row>
    <row r="124" spans="1:10" ht="57.75" customHeight="1" x14ac:dyDescent="0.15">
      <c r="A124" s="3636" t="s">
        <v>701</v>
      </c>
      <c r="B124" s="3637"/>
      <c r="C124" s="3637"/>
      <c r="D124" s="3637"/>
      <c r="E124" s="3637"/>
      <c r="F124" s="3637"/>
      <c r="G124" s="3637"/>
      <c r="H124" s="3637"/>
      <c r="I124" s="3637"/>
      <c r="J124" s="3637"/>
    </row>
    <row r="125" spans="1:10" x14ac:dyDescent="0.15">
      <c r="A125" s="6"/>
      <c r="B125" s="6"/>
      <c r="C125" s="6"/>
      <c r="D125" s="6"/>
      <c r="E125" s="6"/>
      <c r="F125" s="6"/>
      <c r="G125" s="6"/>
      <c r="H125" s="6"/>
      <c r="I125" s="6"/>
      <c r="J125" s="6"/>
    </row>
    <row r="126" spans="1:10" ht="27.75" customHeight="1" x14ac:dyDescent="0.15">
      <c r="A126" s="3619" t="s">
        <v>89</v>
      </c>
      <c r="B126" s="3619"/>
      <c r="C126" s="3619"/>
      <c r="D126" s="3619"/>
      <c r="E126" s="3619"/>
      <c r="F126" s="3619"/>
      <c r="G126" s="3619"/>
      <c r="H126" s="3619"/>
      <c r="I126" s="3619"/>
      <c r="J126" s="3619"/>
    </row>
    <row r="127" spans="1:10" ht="144.75" customHeight="1" x14ac:dyDescent="0.15">
      <c r="A127" s="3618" t="s">
        <v>678</v>
      </c>
      <c r="B127" s="3618"/>
      <c r="C127" s="3618"/>
      <c r="D127" s="3618"/>
      <c r="E127" s="3618"/>
      <c r="F127" s="3618"/>
      <c r="G127" s="3618"/>
      <c r="H127" s="3618"/>
      <c r="I127" s="3618"/>
      <c r="J127" s="3618"/>
    </row>
    <row r="129" spans="1:10" ht="27.75" customHeight="1" x14ac:dyDescent="0.15">
      <c r="A129" s="3619" t="s">
        <v>78</v>
      </c>
      <c r="B129" s="3619"/>
      <c r="C129" s="3619"/>
      <c r="D129" s="3619"/>
      <c r="E129" s="3619"/>
      <c r="F129" s="3619"/>
      <c r="G129" s="3619"/>
      <c r="H129" s="3619"/>
      <c r="I129" s="3619"/>
      <c r="J129" s="3619"/>
    </row>
    <row r="130" spans="1:10" ht="66" customHeight="1" x14ac:dyDescent="0.15">
      <c r="A130" s="3618" t="s">
        <v>911</v>
      </c>
      <c r="B130" s="3618"/>
      <c r="C130" s="3618"/>
      <c r="D130" s="3618"/>
      <c r="E130" s="3618"/>
      <c r="F130" s="3618"/>
      <c r="G130" s="3618"/>
      <c r="H130" s="3618"/>
      <c r="I130" s="3618"/>
      <c r="J130" s="3618"/>
    </row>
    <row r="132" spans="1:10" ht="27.75" customHeight="1" x14ac:dyDescent="0.15">
      <c r="A132" s="3619" t="s">
        <v>912</v>
      </c>
      <c r="B132" s="3619"/>
      <c r="C132" s="3619"/>
      <c r="D132" s="3619"/>
      <c r="E132" s="3619"/>
      <c r="F132" s="3619"/>
      <c r="G132" s="3619"/>
      <c r="H132" s="3619"/>
      <c r="I132" s="3619"/>
      <c r="J132" s="3619"/>
    </row>
    <row r="133" spans="1:10" ht="95.25" customHeight="1" x14ac:dyDescent="0.15">
      <c r="A133" s="3618" t="s">
        <v>913</v>
      </c>
      <c r="B133" s="3618"/>
      <c r="C133" s="3618"/>
      <c r="D133" s="3618"/>
      <c r="E133" s="3618"/>
      <c r="F133" s="3618"/>
      <c r="G133" s="3618"/>
      <c r="H133" s="3618"/>
      <c r="I133" s="3618"/>
      <c r="J133" s="3618"/>
    </row>
    <row r="135" spans="1:10" ht="27.75" customHeight="1" x14ac:dyDescent="0.15">
      <c r="A135" s="3619" t="s">
        <v>914</v>
      </c>
      <c r="B135" s="3619"/>
      <c r="C135" s="3619"/>
      <c r="D135" s="3619"/>
      <c r="E135" s="3619"/>
      <c r="F135" s="3619"/>
      <c r="G135" s="3619"/>
      <c r="H135" s="3619"/>
      <c r="I135" s="3619"/>
      <c r="J135" s="3619"/>
    </row>
    <row r="136" spans="1:10" ht="90" customHeight="1" x14ac:dyDescent="0.15">
      <c r="A136" s="3618" t="s">
        <v>2329</v>
      </c>
      <c r="B136" s="3618"/>
      <c r="C136" s="3618"/>
      <c r="D136" s="3618"/>
      <c r="E136" s="3618"/>
      <c r="F136" s="3618"/>
      <c r="G136" s="3618"/>
      <c r="H136" s="3618"/>
      <c r="I136" s="3618"/>
      <c r="J136" s="3618"/>
    </row>
    <row r="138" spans="1:10" ht="27.75" customHeight="1" x14ac:dyDescent="0.15">
      <c r="A138" s="3619" t="s">
        <v>86</v>
      </c>
      <c r="B138" s="3619"/>
      <c r="C138" s="3619"/>
      <c r="D138" s="3619"/>
      <c r="E138" s="3619"/>
      <c r="F138" s="3619"/>
      <c r="G138" s="3619"/>
      <c r="H138" s="3619"/>
      <c r="I138" s="3619"/>
      <c r="J138" s="3619"/>
    </row>
    <row r="139" spans="1:10" ht="61.5" customHeight="1" x14ac:dyDescent="0.15">
      <c r="A139" s="3618" t="s">
        <v>719</v>
      </c>
      <c r="B139" s="3618"/>
      <c r="C139" s="3618"/>
      <c r="D139" s="3618"/>
      <c r="E139" s="3618"/>
      <c r="F139" s="3618"/>
      <c r="G139" s="3618"/>
      <c r="H139" s="3618"/>
      <c r="I139" s="3618"/>
      <c r="J139" s="3618"/>
    </row>
    <row r="141" spans="1:10" ht="92.25" customHeight="1" x14ac:dyDescent="0.15">
      <c r="A141" s="3618" t="s">
        <v>720</v>
      </c>
      <c r="B141" s="3618"/>
      <c r="C141" s="3618"/>
      <c r="D141" s="3618"/>
      <c r="E141" s="3618"/>
      <c r="F141" s="3618"/>
      <c r="G141" s="3618"/>
      <c r="H141" s="3618"/>
      <c r="I141" s="3618"/>
      <c r="J141" s="3618"/>
    </row>
    <row r="143" spans="1:10" ht="27.75" customHeight="1" x14ac:dyDescent="0.15">
      <c r="A143" s="3619" t="s">
        <v>2330</v>
      </c>
      <c r="B143" s="3619"/>
      <c r="C143" s="3619"/>
      <c r="D143" s="3619"/>
      <c r="E143" s="3619"/>
      <c r="F143" s="3619"/>
      <c r="G143" s="3619"/>
      <c r="H143" s="3619"/>
      <c r="I143" s="3619"/>
      <c r="J143" s="3619"/>
    </row>
    <row r="144" spans="1:10" ht="87.75" customHeight="1" x14ac:dyDescent="0.15">
      <c r="A144" s="3618" t="s">
        <v>2331</v>
      </c>
      <c r="B144" s="3618"/>
      <c r="C144" s="3618"/>
      <c r="D144" s="3618"/>
      <c r="E144" s="3618"/>
      <c r="F144" s="3618"/>
      <c r="G144" s="3618"/>
      <c r="H144" s="3618"/>
      <c r="I144" s="3618"/>
      <c r="J144" s="3618"/>
    </row>
  </sheetData>
  <mergeCells count="117">
    <mergeCell ref="A141:J141"/>
    <mergeCell ref="A143:J143"/>
    <mergeCell ref="A144:J144"/>
    <mergeCell ref="A129:J129"/>
    <mergeCell ref="A130:J130"/>
    <mergeCell ref="A132:J132"/>
    <mergeCell ref="A133:J133"/>
    <mergeCell ref="A135:J135"/>
    <mergeCell ref="A139:J139"/>
    <mergeCell ref="A138:J138"/>
    <mergeCell ref="A111:J111"/>
    <mergeCell ref="F122:J122"/>
    <mergeCell ref="F119:J119"/>
    <mergeCell ref="F120:J120"/>
    <mergeCell ref="F121:J121"/>
    <mergeCell ref="F113:J113"/>
    <mergeCell ref="F112:J112"/>
    <mergeCell ref="A120:E120"/>
    <mergeCell ref="A112:E112"/>
    <mergeCell ref="A113:E113"/>
    <mergeCell ref="A114:E114"/>
    <mergeCell ref="A115:E115"/>
    <mergeCell ref="A116:E116"/>
    <mergeCell ref="A117:E117"/>
    <mergeCell ref="A118:E118"/>
    <mergeCell ref="A119:E119"/>
    <mergeCell ref="A124:J124"/>
    <mergeCell ref="A136:J136"/>
    <mergeCell ref="F118:J118"/>
    <mergeCell ref="F117:J117"/>
    <mergeCell ref="F114:J114"/>
    <mergeCell ref="F116:J116"/>
    <mergeCell ref="F115:J115"/>
    <mergeCell ref="A122:E122"/>
    <mergeCell ref="A126:J126"/>
    <mergeCell ref="A127:J127"/>
    <mergeCell ref="A121:E121"/>
    <mergeCell ref="A85:J85"/>
    <mergeCell ref="A76:J76"/>
    <mergeCell ref="A78:J78"/>
    <mergeCell ref="A79:J79"/>
    <mergeCell ref="A87:J87"/>
    <mergeCell ref="A88:J88"/>
    <mergeCell ref="A90:J90"/>
    <mergeCell ref="A91:J91"/>
    <mergeCell ref="A109:J109"/>
    <mergeCell ref="A96:J96"/>
    <mergeCell ref="A98:J98"/>
    <mergeCell ref="A99:J99"/>
    <mergeCell ref="A101:J101"/>
    <mergeCell ref="A102:J102"/>
    <mergeCell ref="A104:J104"/>
    <mergeCell ref="A105:E105"/>
    <mergeCell ref="A106:E106"/>
    <mergeCell ref="A107:E107"/>
    <mergeCell ref="F105:J105"/>
    <mergeCell ref="F106:J106"/>
    <mergeCell ref="F107:J107"/>
    <mergeCell ref="A93:J93"/>
    <mergeCell ref="A94:J94"/>
    <mergeCell ref="H50:J50"/>
    <mergeCell ref="A67:J67"/>
    <mergeCell ref="A81:J81"/>
    <mergeCell ref="A82:J82"/>
    <mergeCell ref="A84:J84"/>
    <mergeCell ref="A74:J74"/>
    <mergeCell ref="A63:J63"/>
    <mergeCell ref="A65:J65"/>
    <mergeCell ref="A71:J71"/>
    <mergeCell ref="A35:J35"/>
    <mergeCell ref="A33:J33"/>
    <mergeCell ref="A69:J69"/>
    <mergeCell ref="A39:J39"/>
    <mergeCell ref="A44:G44"/>
    <mergeCell ref="H43:J43"/>
    <mergeCell ref="H44:J44"/>
    <mergeCell ref="A43:G43"/>
    <mergeCell ref="A50:G50"/>
    <mergeCell ref="A51:G51"/>
    <mergeCell ref="H55:J55"/>
    <mergeCell ref="H54:J54"/>
    <mergeCell ref="H53:J53"/>
    <mergeCell ref="A41:J41"/>
    <mergeCell ref="A37:J37"/>
    <mergeCell ref="A52:G52"/>
    <mergeCell ref="A53:G53"/>
    <mergeCell ref="H45:J45"/>
    <mergeCell ref="H46:J46"/>
    <mergeCell ref="A59:J59"/>
    <mergeCell ref="A48:G48"/>
    <mergeCell ref="A49:G49"/>
    <mergeCell ref="H52:J52"/>
    <mergeCell ref="H51:J51"/>
    <mergeCell ref="A1:J1"/>
    <mergeCell ref="A3:J3"/>
    <mergeCell ref="A5:J5"/>
    <mergeCell ref="A31:J31"/>
    <mergeCell ref="A13:J13"/>
    <mergeCell ref="A25:J25"/>
    <mergeCell ref="A27:J27"/>
    <mergeCell ref="A29:J29"/>
    <mergeCell ref="A73:J73"/>
    <mergeCell ref="A9:J9"/>
    <mergeCell ref="A17:J17"/>
    <mergeCell ref="A7:J7"/>
    <mergeCell ref="A15:J15"/>
    <mergeCell ref="A19:J19"/>
    <mergeCell ref="A23:J23"/>
    <mergeCell ref="A11:J11"/>
    <mergeCell ref="A21:J21"/>
    <mergeCell ref="A57:J57"/>
    <mergeCell ref="H49:J49"/>
    <mergeCell ref="H47:J47"/>
    <mergeCell ref="A54:G54"/>
    <mergeCell ref="A55:G55"/>
    <mergeCell ref="H48:J48"/>
    <mergeCell ref="A47:G47"/>
  </mergeCells>
  <phoneticPr fontId="35"/>
  <printOptions horizontalCentered="1"/>
  <pageMargins left="0.70866141732283472" right="0.70866141732283472" top="0.74803149606299213" bottom="0.74803149606299213" header="0.31496062992125984" footer="0.31496062992125984"/>
  <pageSetup paperSize="9" orientation="portrait" horizontalDpi="4294967294" verticalDpi="1200" r:id="rId1"/>
  <rowBreaks count="1" manualBreakCount="1">
    <brk id="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108"/>
  <sheetViews>
    <sheetView zoomScaleNormal="100" workbookViewId="0">
      <selection activeCell="Q5" sqref="Q5"/>
    </sheetView>
  </sheetViews>
  <sheetFormatPr defaultRowHeight="15" customHeight="1" x14ac:dyDescent="0.15"/>
  <cols>
    <col min="1" max="1" width="2.125" style="521" customWidth="1"/>
    <col min="2" max="2" width="7.625" style="701" customWidth="1"/>
    <col min="3" max="3" width="6.625" style="702" customWidth="1"/>
    <col min="4" max="4" width="6.625" style="703" customWidth="1"/>
    <col min="5" max="5" width="6.625" style="704" customWidth="1"/>
    <col min="6" max="6" width="6.625" style="705" customWidth="1"/>
    <col min="7" max="7" width="6.625" style="703" customWidth="1"/>
    <col min="8" max="8" width="6.625" style="706" customWidth="1"/>
    <col min="9" max="9" width="6.625" style="705" customWidth="1"/>
    <col min="10" max="10" width="6.625" style="703" customWidth="1"/>
    <col min="11" max="11" width="6.625" style="706" customWidth="1"/>
    <col min="12" max="12" width="6.625" style="705" customWidth="1"/>
    <col min="13" max="13" width="6.25" style="703" customWidth="1"/>
    <col min="14" max="14" width="6.25" style="706" customWidth="1"/>
    <col min="15" max="15" width="2.75" style="521" customWidth="1"/>
    <col min="16" max="16384" width="9" style="521"/>
  </cols>
  <sheetData>
    <row r="1" spans="1:16" s="8" customFormat="1" ht="13.5" x14ac:dyDescent="0.15"/>
    <row r="2" spans="1:16" s="8" customFormat="1" ht="27.75" customHeight="1" x14ac:dyDescent="0.15">
      <c r="A2" s="3590"/>
      <c r="B2" s="3591" t="s">
        <v>90</v>
      </c>
      <c r="C2" s="3590"/>
      <c r="D2" s="3590"/>
      <c r="E2" s="3590"/>
      <c r="F2" s="3590"/>
      <c r="G2" s="3590"/>
      <c r="H2" s="3590"/>
      <c r="I2" s="3590"/>
      <c r="J2" s="3590"/>
      <c r="K2" s="3590"/>
      <c r="L2" s="3590"/>
      <c r="M2" s="3590"/>
      <c r="N2" s="3590"/>
    </row>
    <row r="3" spans="1:16" s="8" customFormat="1" ht="9.75" customHeight="1" x14ac:dyDescent="0.15">
      <c r="B3" s="201"/>
    </row>
    <row r="4" spans="1:16" s="8" customFormat="1" ht="17.25" x14ac:dyDescent="0.15">
      <c r="B4" s="200" t="s">
        <v>91</v>
      </c>
    </row>
    <row r="5" spans="1:16" s="8" customFormat="1" ht="21.75" customHeight="1" x14ac:dyDescent="0.15">
      <c r="B5" s="7"/>
    </row>
    <row r="6" spans="1:16" s="8" customFormat="1" ht="266.25" customHeight="1" x14ac:dyDescent="0.15">
      <c r="B6" s="3668" t="s">
        <v>2365</v>
      </c>
      <c r="C6" s="3668"/>
      <c r="D6" s="3668"/>
      <c r="E6" s="3668"/>
      <c r="F6" s="3668"/>
      <c r="G6" s="3668"/>
      <c r="H6" s="3668"/>
      <c r="I6" s="3668"/>
      <c r="J6" s="3668"/>
      <c r="K6" s="3668"/>
      <c r="L6" s="3668"/>
      <c r="M6" s="3668"/>
      <c r="N6" s="3668"/>
      <c r="P6" s="22"/>
    </row>
    <row r="7" spans="1:16" s="8" customFormat="1" ht="31.5" customHeight="1" x14ac:dyDescent="0.15">
      <c r="B7" s="7"/>
    </row>
    <row r="8" spans="1:16" s="8" customFormat="1" ht="97.5" customHeight="1" x14ac:dyDescent="0.15">
      <c r="B8" s="3668" t="s">
        <v>2359</v>
      </c>
      <c r="C8" s="3668"/>
      <c r="D8" s="3668"/>
      <c r="E8" s="3668"/>
      <c r="F8" s="3668"/>
      <c r="G8" s="3668"/>
      <c r="H8" s="3668"/>
      <c r="I8" s="3668"/>
      <c r="J8" s="3668"/>
      <c r="K8" s="3668"/>
      <c r="L8" s="3668"/>
      <c r="M8" s="3668"/>
      <c r="N8" s="3668"/>
      <c r="P8" s="22"/>
    </row>
    <row r="9" spans="1:16" s="8" customFormat="1" ht="25.5" customHeight="1" x14ac:dyDescent="0.15">
      <c r="B9" s="7"/>
    </row>
    <row r="10" spans="1:16" s="8" customFormat="1" ht="99.75" customHeight="1" x14ac:dyDescent="0.15">
      <c r="B10" s="3667" t="s">
        <v>2366</v>
      </c>
      <c r="C10" s="3667"/>
      <c r="D10" s="3667"/>
      <c r="E10" s="3667"/>
      <c r="F10" s="3667"/>
      <c r="G10" s="3667"/>
      <c r="H10" s="3667"/>
      <c r="I10" s="3667"/>
      <c r="J10" s="3667"/>
      <c r="K10" s="3667"/>
      <c r="L10" s="3667"/>
      <c r="M10" s="3667"/>
      <c r="N10" s="3667"/>
      <c r="O10" s="13"/>
    </row>
    <row r="11" spans="1:16" s="8" customFormat="1" ht="25.5" customHeight="1" x14ac:dyDescent="0.15">
      <c r="B11" s="7"/>
    </row>
    <row r="12" spans="1:16" s="8" customFormat="1" ht="90.75" customHeight="1" x14ac:dyDescent="0.15">
      <c r="B12" s="3667" t="s">
        <v>2364</v>
      </c>
      <c r="C12" s="3667"/>
      <c r="D12" s="3667"/>
      <c r="E12" s="3667"/>
      <c r="F12" s="3667"/>
      <c r="G12" s="3667"/>
      <c r="H12" s="3667"/>
      <c r="I12" s="3667"/>
      <c r="J12" s="3667"/>
      <c r="K12" s="3667"/>
      <c r="L12" s="3667"/>
      <c r="M12" s="3667"/>
      <c r="N12" s="3667"/>
      <c r="O12" s="13"/>
    </row>
    <row r="13" spans="1:16" s="8" customFormat="1" ht="24.75" customHeight="1" x14ac:dyDescent="0.15">
      <c r="B13" s="196"/>
      <c r="C13" s="19"/>
      <c r="D13" s="19"/>
      <c r="E13" s="19"/>
      <c r="F13" s="19"/>
      <c r="G13" s="19"/>
      <c r="H13" s="19"/>
      <c r="I13" s="19"/>
      <c r="J13" s="19"/>
      <c r="K13" s="19"/>
      <c r="L13" s="19"/>
      <c r="O13" s="13"/>
    </row>
    <row r="14" spans="1:16" s="8" customFormat="1" ht="129.75" customHeight="1" x14ac:dyDescent="0.15">
      <c r="B14" s="3667" t="s">
        <v>2360</v>
      </c>
      <c r="C14" s="3667"/>
      <c r="D14" s="3667"/>
      <c r="E14" s="3667"/>
      <c r="F14" s="3667"/>
      <c r="G14" s="3667"/>
      <c r="H14" s="3667"/>
      <c r="I14" s="3667"/>
      <c r="J14" s="3667"/>
      <c r="K14" s="3667"/>
      <c r="L14" s="3667"/>
      <c r="M14" s="3667"/>
      <c r="N14" s="3667"/>
      <c r="O14" s="13"/>
    </row>
    <row r="15" spans="1:16" s="8" customFormat="1" ht="19.5" customHeight="1" x14ac:dyDescent="0.15">
      <c r="B15" s="196"/>
      <c r="C15" s="19"/>
      <c r="D15" s="19"/>
      <c r="E15" s="19"/>
      <c r="F15" s="19"/>
      <c r="G15" s="19"/>
      <c r="H15" s="19"/>
      <c r="I15" s="19"/>
      <c r="J15" s="19"/>
      <c r="K15" s="19"/>
      <c r="L15" s="19"/>
      <c r="O15" s="13"/>
    </row>
    <row r="16" spans="1:16" s="8" customFormat="1" ht="55.5" customHeight="1" x14ac:dyDescent="0.15">
      <c r="B16" s="3667" t="s">
        <v>2361</v>
      </c>
      <c r="C16" s="3667"/>
      <c r="D16" s="3667"/>
      <c r="E16" s="3667"/>
      <c r="F16" s="3667"/>
      <c r="G16" s="3667"/>
      <c r="H16" s="3667"/>
      <c r="I16" s="3667"/>
      <c r="J16" s="3667"/>
      <c r="K16" s="3667"/>
      <c r="L16" s="3667"/>
      <c r="M16" s="3667"/>
      <c r="N16" s="3667"/>
      <c r="O16" s="13"/>
    </row>
    <row r="17" spans="2:30" s="8" customFormat="1" ht="19.5" customHeight="1" x14ac:dyDescent="0.15">
      <c r="B17" s="196"/>
      <c r="C17" s="19"/>
      <c r="D17" s="19"/>
      <c r="E17" s="19"/>
      <c r="F17" s="19"/>
      <c r="G17" s="19"/>
      <c r="H17" s="19"/>
      <c r="I17" s="19"/>
      <c r="J17" s="19"/>
      <c r="K17" s="19"/>
      <c r="L17" s="19"/>
      <c r="O17" s="13"/>
    </row>
    <row r="18" spans="2:30" s="8" customFormat="1" ht="87.75" customHeight="1" x14ac:dyDescent="0.15">
      <c r="B18" s="3667" t="s">
        <v>2356</v>
      </c>
      <c r="C18" s="3667"/>
      <c r="D18" s="3667"/>
      <c r="E18" s="3667"/>
      <c r="F18" s="3667"/>
      <c r="G18" s="3667"/>
      <c r="H18" s="3667"/>
      <c r="I18" s="3667"/>
      <c r="J18" s="3667"/>
      <c r="K18" s="3667"/>
      <c r="L18" s="3667"/>
      <c r="M18" s="3667"/>
      <c r="N18" s="3667"/>
      <c r="O18" s="13"/>
    </row>
    <row r="19" spans="2:30" s="8" customFormat="1" ht="29.25" customHeight="1" x14ac:dyDescent="0.15">
      <c r="B19" s="196"/>
      <c r="C19" s="19"/>
      <c r="D19" s="19"/>
      <c r="E19" s="19"/>
      <c r="F19" s="19"/>
      <c r="G19" s="19"/>
      <c r="H19" s="19"/>
      <c r="I19" s="19"/>
      <c r="J19" s="19"/>
      <c r="K19" s="19"/>
      <c r="L19" s="19"/>
      <c r="O19" s="13"/>
    </row>
    <row r="20" spans="2:30" s="8" customFormat="1" ht="138.75" customHeight="1" x14ac:dyDescent="0.15">
      <c r="B20" s="3667" t="s">
        <v>2367</v>
      </c>
      <c r="C20" s="3667"/>
      <c r="D20" s="3667"/>
      <c r="E20" s="3667"/>
      <c r="F20" s="3667"/>
      <c r="G20" s="3667"/>
      <c r="H20" s="3667"/>
      <c r="I20" s="3667"/>
      <c r="J20" s="3667"/>
      <c r="K20" s="3667"/>
      <c r="L20" s="3667"/>
      <c r="M20" s="3667"/>
      <c r="N20" s="3667"/>
      <c r="O20" s="13"/>
    </row>
    <row r="21" spans="2:30" s="8" customFormat="1" ht="28.5" customHeight="1" x14ac:dyDescent="0.15">
      <c r="B21" s="196"/>
      <c r="C21" s="19"/>
      <c r="D21" s="19"/>
      <c r="E21" s="19"/>
      <c r="F21" s="19"/>
      <c r="G21" s="19"/>
      <c r="H21" s="19"/>
      <c r="I21" s="19"/>
      <c r="J21" s="19"/>
      <c r="K21" s="19"/>
      <c r="L21" s="19"/>
      <c r="O21" s="13"/>
    </row>
    <row r="22" spans="2:30" s="8" customFormat="1" ht="56.25" customHeight="1" x14ac:dyDescent="0.15">
      <c r="B22" s="3667" t="s">
        <v>2357</v>
      </c>
      <c r="C22" s="3667"/>
      <c r="D22" s="3667"/>
      <c r="E22" s="3667"/>
      <c r="F22" s="3667"/>
      <c r="G22" s="3667"/>
      <c r="H22" s="3667"/>
      <c r="I22" s="3667"/>
      <c r="J22" s="3667"/>
      <c r="K22" s="3667"/>
      <c r="L22" s="3667"/>
      <c r="M22" s="3667"/>
      <c r="N22" s="3667"/>
      <c r="O22" s="13"/>
    </row>
    <row r="23" spans="2:30" s="8" customFormat="1" ht="27.75" customHeight="1" x14ac:dyDescent="0.15">
      <c r="B23" s="196"/>
      <c r="C23" s="19"/>
      <c r="D23" s="19"/>
      <c r="E23" s="19"/>
      <c r="F23" s="19"/>
      <c r="G23" s="19"/>
      <c r="H23" s="19"/>
      <c r="I23" s="19"/>
      <c r="J23" s="19"/>
      <c r="K23" s="19"/>
      <c r="L23" s="19"/>
      <c r="O23" s="13"/>
    </row>
    <row r="24" spans="2:30" s="8" customFormat="1" ht="126.75" customHeight="1" x14ac:dyDescent="0.15">
      <c r="B24" s="3667" t="s">
        <v>2358</v>
      </c>
      <c r="C24" s="3667"/>
      <c r="D24" s="3667"/>
      <c r="E24" s="3667"/>
      <c r="F24" s="3667"/>
      <c r="G24" s="3667"/>
      <c r="H24" s="3667"/>
      <c r="I24" s="3667"/>
      <c r="J24" s="3667"/>
      <c r="K24" s="3667"/>
      <c r="L24" s="3667"/>
      <c r="M24" s="3667"/>
      <c r="N24" s="3667"/>
      <c r="O24" s="13"/>
    </row>
    <row r="25" spans="2:30" ht="2.1" customHeight="1" x14ac:dyDescent="0.15"/>
    <row r="26" spans="2:30" ht="13.5" customHeight="1" x14ac:dyDescent="0.15"/>
    <row r="27" spans="2:30" ht="17.25" customHeight="1" x14ac:dyDescent="0.15">
      <c r="B27" s="2191"/>
      <c r="C27" s="521"/>
      <c r="D27" s="521"/>
      <c r="E27" s="521"/>
      <c r="F27" s="521"/>
      <c r="G27" s="521"/>
      <c r="H27" s="3503" t="s">
        <v>2271</v>
      </c>
      <c r="I27" s="521"/>
      <c r="J27" s="521"/>
      <c r="K27" s="521"/>
      <c r="L27" s="521"/>
      <c r="M27" s="2194"/>
      <c r="N27" s="2194" t="s">
        <v>1352</v>
      </c>
    </row>
    <row r="28" spans="2:30" s="703" customFormat="1" ht="15" customHeight="1" x14ac:dyDescent="0.15">
      <c r="B28" s="701"/>
      <c r="C28" s="702"/>
      <c r="E28" s="704"/>
      <c r="F28" s="707"/>
      <c r="H28" s="706"/>
      <c r="I28" s="705"/>
      <c r="K28" s="706"/>
      <c r="L28" s="705"/>
      <c r="N28" s="706"/>
      <c r="O28" s="521"/>
      <c r="P28" s="521"/>
      <c r="Q28" s="521"/>
      <c r="R28" s="521"/>
      <c r="S28" s="521"/>
      <c r="T28" s="521"/>
      <c r="U28" s="521"/>
      <c r="V28" s="521"/>
      <c r="W28" s="521"/>
      <c r="X28" s="521"/>
      <c r="Y28" s="521"/>
      <c r="Z28" s="521"/>
      <c r="AA28" s="521"/>
      <c r="AB28" s="521"/>
      <c r="AC28" s="521"/>
      <c r="AD28" s="521"/>
    </row>
    <row r="32" spans="2:30" s="703" customFormat="1" ht="15" customHeight="1" x14ac:dyDescent="0.15">
      <c r="B32" s="701"/>
      <c r="C32" s="702"/>
      <c r="E32" s="704"/>
      <c r="F32" s="707"/>
      <c r="H32" s="706"/>
      <c r="I32" s="705"/>
      <c r="K32" s="706"/>
      <c r="L32" s="705"/>
      <c r="N32" s="706"/>
      <c r="O32" s="521"/>
      <c r="P32" s="521"/>
      <c r="Q32" s="521"/>
      <c r="R32" s="521"/>
      <c r="S32" s="521"/>
      <c r="T32" s="521"/>
      <c r="U32" s="521"/>
      <c r="V32" s="521"/>
      <c r="W32" s="521"/>
      <c r="X32" s="521"/>
      <c r="Y32" s="521"/>
      <c r="Z32" s="521"/>
      <c r="AA32" s="521"/>
      <c r="AB32" s="521"/>
      <c r="AC32" s="521"/>
      <c r="AD32" s="521"/>
    </row>
    <row r="33" spans="2:30" s="703" customFormat="1" ht="15" customHeight="1" x14ac:dyDescent="0.15">
      <c r="B33" s="701"/>
      <c r="C33" s="702"/>
      <c r="E33" s="704"/>
      <c r="F33" s="707"/>
      <c r="H33" s="706"/>
      <c r="I33" s="705"/>
      <c r="K33" s="706"/>
      <c r="L33" s="705"/>
      <c r="N33" s="706"/>
      <c r="O33" s="521"/>
      <c r="P33" s="521"/>
      <c r="Q33" s="521"/>
      <c r="R33" s="521"/>
      <c r="S33" s="521"/>
      <c r="T33" s="521"/>
      <c r="U33" s="521"/>
      <c r="V33" s="521"/>
      <c r="W33" s="521"/>
      <c r="X33" s="521"/>
      <c r="Y33" s="521"/>
      <c r="Z33" s="521"/>
      <c r="AA33" s="521"/>
      <c r="AB33" s="521"/>
      <c r="AC33" s="521"/>
      <c r="AD33" s="521"/>
    </row>
    <row r="37" spans="2:30" s="703" customFormat="1" ht="15" customHeight="1" x14ac:dyDescent="0.15">
      <c r="B37" s="701"/>
      <c r="C37" s="702"/>
      <c r="E37" s="704"/>
      <c r="F37" s="707"/>
      <c r="H37" s="706"/>
      <c r="I37" s="705"/>
      <c r="K37" s="706"/>
      <c r="L37" s="705"/>
      <c r="N37" s="706"/>
      <c r="O37" s="521"/>
      <c r="P37" s="521"/>
      <c r="Q37" s="521"/>
      <c r="R37" s="521"/>
      <c r="S37" s="521"/>
      <c r="T37" s="521"/>
      <c r="U37" s="521"/>
      <c r="V37" s="521"/>
      <c r="W37" s="521"/>
      <c r="X37" s="521"/>
      <c r="Y37" s="521"/>
      <c r="Z37" s="521"/>
      <c r="AA37" s="521"/>
      <c r="AB37" s="521"/>
      <c r="AC37" s="521"/>
      <c r="AD37" s="521"/>
    </row>
    <row r="38" spans="2:30" s="703" customFormat="1" ht="15" customHeight="1" x14ac:dyDescent="0.15">
      <c r="B38" s="701"/>
      <c r="C38" s="702"/>
      <c r="E38" s="704"/>
      <c r="F38" s="707"/>
      <c r="H38" s="706"/>
      <c r="I38" s="705"/>
      <c r="K38" s="706"/>
      <c r="L38" s="705"/>
      <c r="N38" s="706"/>
      <c r="O38" s="521"/>
      <c r="P38" s="521"/>
      <c r="Q38" s="521"/>
      <c r="R38" s="521"/>
      <c r="S38" s="521"/>
      <c r="T38" s="521"/>
      <c r="U38" s="521"/>
      <c r="V38" s="521"/>
      <c r="W38" s="521"/>
      <c r="X38" s="521"/>
      <c r="Y38" s="521"/>
      <c r="Z38" s="521"/>
      <c r="AA38" s="521"/>
      <c r="AB38" s="521"/>
      <c r="AC38" s="521"/>
      <c r="AD38" s="521"/>
    </row>
    <row r="39" spans="2:30" s="703" customFormat="1" ht="15" customHeight="1" x14ac:dyDescent="0.15">
      <c r="B39" s="701"/>
      <c r="C39" s="702"/>
      <c r="E39" s="704"/>
      <c r="F39" s="707"/>
      <c r="H39" s="706"/>
      <c r="I39" s="705"/>
      <c r="K39" s="706"/>
      <c r="L39" s="705"/>
      <c r="N39" s="706"/>
      <c r="O39" s="521"/>
      <c r="P39" s="521"/>
      <c r="Q39" s="521"/>
      <c r="R39" s="521"/>
      <c r="S39" s="521"/>
      <c r="T39" s="521"/>
      <c r="U39" s="521"/>
      <c r="V39" s="521"/>
      <c r="W39" s="521"/>
      <c r="X39" s="521"/>
      <c r="Y39" s="521"/>
      <c r="Z39" s="521"/>
      <c r="AA39" s="521"/>
      <c r="AB39" s="521"/>
      <c r="AC39" s="521"/>
      <c r="AD39" s="521"/>
    </row>
    <row r="44" spans="2:30" s="703" customFormat="1" ht="15" customHeight="1" x14ac:dyDescent="0.15">
      <c r="B44" s="701"/>
      <c r="C44" s="702"/>
      <c r="E44" s="704"/>
      <c r="F44" s="707"/>
      <c r="H44" s="706"/>
      <c r="I44" s="705"/>
      <c r="K44" s="706"/>
      <c r="L44" s="705"/>
      <c r="N44" s="706"/>
      <c r="O44" s="521"/>
      <c r="P44" s="521"/>
      <c r="Q44" s="521"/>
      <c r="R44" s="521"/>
      <c r="S44" s="521"/>
      <c r="T44" s="521"/>
      <c r="U44" s="521"/>
      <c r="V44" s="521"/>
      <c r="W44" s="521"/>
      <c r="X44" s="521"/>
      <c r="Y44" s="521"/>
      <c r="Z44" s="521"/>
      <c r="AA44" s="521"/>
      <c r="AB44" s="521"/>
      <c r="AC44" s="521"/>
      <c r="AD44" s="521"/>
    </row>
    <row r="49" spans="2:30" s="703" customFormat="1" ht="15" customHeight="1" x14ac:dyDescent="0.15">
      <c r="B49" s="701"/>
      <c r="C49" s="702"/>
      <c r="E49" s="704"/>
      <c r="F49" s="707"/>
      <c r="H49" s="706"/>
      <c r="I49" s="705"/>
      <c r="K49" s="706"/>
      <c r="L49" s="705"/>
      <c r="N49" s="706"/>
      <c r="O49" s="521"/>
      <c r="P49" s="521"/>
      <c r="Q49" s="521"/>
      <c r="R49" s="521"/>
      <c r="S49" s="521"/>
      <c r="T49" s="521"/>
      <c r="U49" s="521"/>
      <c r="V49" s="521"/>
      <c r="W49" s="521"/>
      <c r="X49" s="521"/>
      <c r="Y49" s="521"/>
      <c r="Z49" s="521"/>
      <c r="AA49" s="521"/>
      <c r="AB49" s="521"/>
      <c r="AC49" s="521"/>
      <c r="AD49" s="521"/>
    </row>
    <row r="50" spans="2:30" s="703" customFormat="1" ht="15" customHeight="1" x14ac:dyDescent="0.15">
      <c r="B50" s="701"/>
      <c r="C50" s="702"/>
      <c r="E50" s="704"/>
      <c r="F50" s="707"/>
      <c r="H50" s="706"/>
      <c r="I50" s="705"/>
      <c r="K50" s="706"/>
      <c r="L50" s="705"/>
      <c r="N50" s="706"/>
      <c r="O50" s="521"/>
      <c r="P50" s="521"/>
      <c r="Q50" s="521"/>
      <c r="R50" s="521"/>
      <c r="S50" s="521"/>
      <c r="T50" s="521"/>
      <c r="U50" s="521"/>
      <c r="V50" s="521"/>
      <c r="W50" s="521"/>
      <c r="X50" s="521"/>
      <c r="Y50" s="521"/>
      <c r="Z50" s="521"/>
      <c r="AA50" s="521"/>
      <c r="AB50" s="521"/>
      <c r="AC50" s="521"/>
      <c r="AD50" s="521"/>
    </row>
    <row r="51" spans="2:30" s="703" customFormat="1" ht="15" customHeight="1" x14ac:dyDescent="0.15">
      <c r="B51" s="701"/>
      <c r="C51" s="702"/>
      <c r="E51" s="704"/>
      <c r="F51" s="707"/>
      <c r="H51" s="706"/>
      <c r="I51" s="705"/>
      <c r="K51" s="706"/>
      <c r="L51" s="705"/>
      <c r="N51" s="706"/>
      <c r="O51" s="521"/>
      <c r="P51" s="521"/>
      <c r="Q51" s="521"/>
      <c r="R51" s="521"/>
      <c r="S51" s="521"/>
      <c r="T51" s="521"/>
      <c r="U51" s="521"/>
      <c r="V51" s="521"/>
      <c r="W51" s="521"/>
      <c r="X51" s="521"/>
      <c r="Y51" s="521"/>
      <c r="Z51" s="521"/>
      <c r="AA51" s="521"/>
      <c r="AB51" s="521"/>
      <c r="AC51" s="521"/>
      <c r="AD51" s="521"/>
    </row>
    <row r="52" spans="2:30" s="703" customFormat="1" ht="15" customHeight="1" x14ac:dyDescent="0.15">
      <c r="B52" s="701"/>
      <c r="C52" s="702"/>
      <c r="E52" s="704"/>
      <c r="F52" s="707"/>
      <c r="H52" s="706"/>
      <c r="I52" s="705"/>
      <c r="K52" s="706"/>
      <c r="L52" s="705"/>
      <c r="N52" s="706"/>
      <c r="O52" s="521"/>
      <c r="P52" s="521"/>
      <c r="Q52" s="521"/>
      <c r="R52" s="521"/>
      <c r="S52" s="521"/>
      <c r="T52" s="521"/>
      <c r="U52" s="521"/>
      <c r="V52" s="521"/>
      <c r="W52" s="521"/>
      <c r="X52" s="521"/>
      <c r="Y52" s="521"/>
      <c r="Z52" s="521"/>
      <c r="AA52" s="521"/>
      <c r="AB52" s="521"/>
      <c r="AC52" s="521"/>
      <c r="AD52" s="521"/>
    </row>
    <row r="56" spans="2:30" s="703" customFormat="1" ht="15" customHeight="1" x14ac:dyDescent="0.15">
      <c r="B56" s="701"/>
      <c r="C56" s="702"/>
      <c r="E56" s="704"/>
      <c r="F56" s="707"/>
      <c r="H56" s="706"/>
      <c r="I56" s="705"/>
      <c r="K56" s="706"/>
      <c r="L56" s="705"/>
      <c r="N56" s="706"/>
      <c r="O56" s="521"/>
      <c r="P56" s="521"/>
      <c r="Q56" s="521"/>
      <c r="R56" s="521"/>
      <c r="S56" s="521"/>
      <c r="T56" s="521"/>
      <c r="U56" s="521"/>
      <c r="V56" s="521"/>
      <c r="W56" s="521"/>
      <c r="X56" s="521"/>
      <c r="Y56" s="521"/>
      <c r="Z56" s="521"/>
      <c r="AA56" s="521"/>
      <c r="AB56" s="521"/>
      <c r="AC56" s="521"/>
      <c r="AD56" s="521"/>
    </row>
    <row r="57" spans="2:30" s="703" customFormat="1" ht="15" customHeight="1" x14ac:dyDescent="0.15">
      <c r="B57" s="701"/>
      <c r="C57" s="702"/>
      <c r="E57" s="704"/>
      <c r="F57" s="707"/>
      <c r="H57" s="706"/>
      <c r="I57" s="705"/>
      <c r="K57" s="706"/>
      <c r="L57" s="705"/>
      <c r="N57" s="706"/>
      <c r="O57" s="521"/>
      <c r="P57" s="521"/>
      <c r="Q57" s="521"/>
      <c r="R57" s="521"/>
      <c r="S57" s="521"/>
      <c r="T57" s="521"/>
      <c r="U57" s="521"/>
      <c r="V57" s="521"/>
      <c r="W57" s="521"/>
      <c r="X57" s="521"/>
      <c r="Y57" s="521"/>
      <c r="Z57" s="521"/>
      <c r="AA57" s="521"/>
      <c r="AB57" s="521"/>
      <c r="AC57" s="521"/>
      <c r="AD57" s="521"/>
    </row>
    <row r="58" spans="2:30" s="703" customFormat="1" ht="15" customHeight="1" x14ac:dyDescent="0.15">
      <c r="B58" s="701"/>
      <c r="C58" s="702"/>
      <c r="E58" s="704"/>
      <c r="F58" s="707"/>
      <c r="H58" s="706"/>
      <c r="I58" s="705"/>
      <c r="K58" s="706"/>
      <c r="L58" s="705"/>
      <c r="N58" s="706"/>
      <c r="O58" s="521"/>
      <c r="P58" s="521"/>
      <c r="Q58" s="521"/>
      <c r="R58" s="521"/>
      <c r="S58" s="521"/>
      <c r="T58" s="521"/>
      <c r="U58" s="521"/>
      <c r="V58" s="521"/>
      <c r="W58" s="521"/>
      <c r="X58" s="521"/>
      <c r="Y58" s="521"/>
      <c r="Z58" s="521"/>
      <c r="AA58" s="521"/>
      <c r="AB58" s="521"/>
      <c r="AC58" s="521"/>
      <c r="AD58" s="521"/>
    </row>
    <row r="61" spans="2:30" ht="15" customHeight="1" x14ac:dyDescent="0.15">
      <c r="Q61" s="719" t="s">
        <v>1342</v>
      </c>
      <c r="R61" s="709" t="s">
        <v>92</v>
      </c>
      <c r="S61" s="709" t="s">
        <v>93</v>
      </c>
      <c r="T61" s="709" t="s">
        <v>94</v>
      </c>
      <c r="U61" s="709" t="s">
        <v>95</v>
      </c>
      <c r="V61" s="709" t="s">
        <v>96</v>
      </c>
      <c r="W61" s="709" t="s">
        <v>97</v>
      </c>
      <c r="X61" s="709" t="s">
        <v>98</v>
      </c>
      <c r="Y61" s="709" t="s">
        <v>1343</v>
      </c>
      <c r="Z61" s="710" t="s">
        <v>1344</v>
      </c>
      <c r="AA61" s="710" t="s">
        <v>1345</v>
      </c>
    </row>
    <row r="62" spans="2:30" s="703" customFormat="1" ht="15" customHeight="1" x14ac:dyDescent="0.15">
      <c r="B62" s="701"/>
      <c r="C62" s="702"/>
      <c r="E62" s="704"/>
      <c r="F62" s="707"/>
      <c r="H62" s="706"/>
      <c r="I62" s="705"/>
      <c r="K62" s="706"/>
      <c r="L62" s="705"/>
      <c r="N62" s="706"/>
      <c r="O62" s="521"/>
      <c r="P62" s="521"/>
      <c r="Q62" s="713" t="s">
        <v>101</v>
      </c>
      <c r="R62" s="714">
        <v>351668</v>
      </c>
      <c r="S62" s="714">
        <v>370386</v>
      </c>
      <c r="T62" s="714">
        <v>374732</v>
      </c>
      <c r="U62" s="714">
        <v>386328</v>
      </c>
      <c r="V62" s="714">
        <v>384411</v>
      </c>
      <c r="W62" s="714">
        <v>388457</v>
      </c>
      <c r="X62" s="714">
        <v>397937</v>
      </c>
      <c r="Y62" s="714">
        <v>410973</v>
      </c>
      <c r="Z62" s="714">
        <v>412639</v>
      </c>
      <c r="AA62" s="714">
        <f>$L$64</f>
        <v>414247</v>
      </c>
      <c r="AB62" s="521"/>
      <c r="AC62" s="521"/>
      <c r="AD62" s="521"/>
    </row>
    <row r="63" spans="2:30" ht="30" customHeight="1" x14ac:dyDescent="0.15">
      <c r="B63" s="708" t="s">
        <v>1342</v>
      </c>
      <c r="C63" s="709" t="s">
        <v>92</v>
      </c>
      <c r="D63" s="709" t="s">
        <v>93</v>
      </c>
      <c r="E63" s="709" t="s">
        <v>94</v>
      </c>
      <c r="F63" s="709" t="s">
        <v>95</v>
      </c>
      <c r="G63" s="709" t="s">
        <v>96</v>
      </c>
      <c r="H63" s="709" t="s">
        <v>97</v>
      </c>
      <c r="I63" s="709" t="s">
        <v>98</v>
      </c>
      <c r="J63" s="709" t="s">
        <v>1343</v>
      </c>
      <c r="K63" s="710" t="s">
        <v>1344</v>
      </c>
      <c r="L63" s="710" t="s">
        <v>1345</v>
      </c>
      <c r="M63" s="711" t="s">
        <v>1346</v>
      </c>
      <c r="N63" s="712" t="s">
        <v>2161</v>
      </c>
      <c r="Q63" s="719" t="s">
        <v>1342</v>
      </c>
      <c r="R63" s="709" t="s">
        <v>92</v>
      </c>
      <c r="S63" s="709" t="s">
        <v>93</v>
      </c>
      <c r="T63" s="709" t="s">
        <v>94</v>
      </c>
      <c r="U63" s="709" t="s">
        <v>95</v>
      </c>
      <c r="V63" s="709" t="s">
        <v>96</v>
      </c>
      <c r="W63" s="709" t="s">
        <v>97</v>
      </c>
      <c r="X63" s="709" t="s">
        <v>98</v>
      </c>
      <c r="Y63" s="709" t="s">
        <v>1343</v>
      </c>
      <c r="Z63" s="710" t="s">
        <v>1344</v>
      </c>
      <c r="AA63" s="710" t="s">
        <v>1345</v>
      </c>
    </row>
    <row r="64" spans="2:30" ht="30" customHeight="1" x14ac:dyDescent="0.15">
      <c r="B64" s="725" t="s">
        <v>101</v>
      </c>
      <c r="C64" s="2192">
        <v>351668</v>
      </c>
      <c r="D64" s="2192">
        <v>370386</v>
      </c>
      <c r="E64" s="2192">
        <v>374732</v>
      </c>
      <c r="F64" s="2192">
        <v>386328</v>
      </c>
      <c r="G64" s="2192">
        <v>384411</v>
      </c>
      <c r="H64" s="2192">
        <v>388457</v>
      </c>
      <c r="I64" s="2192">
        <v>397937</v>
      </c>
      <c r="J64" s="2192">
        <v>410973</v>
      </c>
      <c r="K64" s="2192">
        <v>412639</v>
      </c>
      <c r="L64" s="2192">
        <v>414247</v>
      </c>
      <c r="M64" s="715">
        <f>IF(OR(L64=0,K64=0),"-",(L64/K64)-1)</f>
        <v>3.8968686915197281E-3</v>
      </c>
      <c r="N64" s="716">
        <f>IF(OR(L64=0,C64=0),"-",(L64/C64)-1)</f>
        <v>0.17794908834468881</v>
      </c>
      <c r="Q64" s="717" t="s">
        <v>100</v>
      </c>
      <c r="R64" s="718">
        <v>114899</v>
      </c>
      <c r="S64" s="718">
        <v>125417</v>
      </c>
      <c r="T64" s="718">
        <v>127905</v>
      </c>
      <c r="U64" s="718">
        <v>125928</v>
      </c>
      <c r="V64" s="718">
        <v>127282</v>
      </c>
      <c r="W64" s="718">
        <v>131534</v>
      </c>
      <c r="X64" s="718">
        <v>140931</v>
      </c>
      <c r="Y64" s="718">
        <v>150399</v>
      </c>
      <c r="Z64" s="718">
        <v>135078</v>
      </c>
      <c r="AA64" s="718">
        <f>$L$65</f>
        <v>133902</v>
      </c>
    </row>
    <row r="65" spans="2:27" ht="30" customHeight="1" x14ac:dyDescent="0.15">
      <c r="B65" s="726" t="s">
        <v>100</v>
      </c>
      <c r="C65" s="2193">
        <v>114899</v>
      </c>
      <c r="D65" s="2193">
        <v>125417</v>
      </c>
      <c r="E65" s="2193">
        <v>127905</v>
      </c>
      <c r="F65" s="2193">
        <v>125928</v>
      </c>
      <c r="G65" s="2193">
        <v>127282</v>
      </c>
      <c r="H65" s="2193">
        <v>131534</v>
      </c>
      <c r="I65" s="2193">
        <v>140931</v>
      </c>
      <c r="J65" s="2193">
        <v>150399</v>
      </c>
      <c r="K65" s="2193">
        <v>135078</v>
      </c>
      <c r="L65" s="2193">
        <v>133902</v>
      </c>
      <c r="M65" s="715">
        <f>IF(OR(L65=0,K65=0),"-",(L65/K65)-1)</f>
        <v>-8.7060809310176568E-3</v>
      </c>
      <c r="N65" s="716">
        <f>IF(OR(L65=0,C65=0),"-",(L65/C65)-1)</f>
        <v>0.16538873271307852</v>
      </c>
      <c r="Q65" s="719" t="s">
        <v>1342</v>
      </c>
      <c r="R65" s="709" t="s">
        <v>92</v>
      </c>
      <c r="S65" s="709" t="s">
        <v>93</v>
      </c>
      <c r="T65" s="709" t="s">
        <v>94</v>
      </c>
      <c r="U65" s="709" t="s">
        <v>95</v>
      </c>
      <c r="V65" s="709" t="s">
        <v>96</v>
      </c>
      <c r="W65" s="709" t="s">
        <v>97</v>
      </c>
      <c r="X65" s="709" t="s">
        <v>98</v>
      </c>
      <c r="Y65" s="709" t="s">
        <v>1343</v>
      </c>
      <c r="Z65" s="710" t="s">
        <v>1344</v>
      </c>
      <c r="AA65" s="710" t="s">
        <v>1345</v>
      </c>
    </row>
    <row r="66" spans="2:27" ht="30" customHeight="1" x14ac:dyDescent="0.15">
      <c r="B66" s="727" t="s">
        <v>984</v>
      </c>
      <c r="C66" s="718">
        <v>52970</v>
      </c>
      <c r="D66" s="718">
        <v>59285</v>
      </c>
      <c r="E66" s="718">
        <v>63526</v>
      </c>
      <c r="F66" s="718">
        <v>66371</v>
      </c>
      <c r="G66" s="718">
        <v>71013</v>
      </c>
      <c r="H66" s="718">
        <v>70856</v>
      </c>
      <c r="I66" s="718">
        <v>74679</v>
      </c>
      <c r="J66" s="718">
        <v>78664</v>
      </c>
      <c r="K66" s="718">
        <v>81981</v>
      </c>
      <c r="L66" s="718">
        <v>85083</v>
      </c>
      <c r="M66" s="715">
        <f t="shared" ref="M66:M70" si="0">IF(OR(L66=0,K66=0),"-",(L66/K66)-1)</f>
        <v>3.7838035642404844E-2</v>
      </c>
      <c r="N66" s="716">
        <f t="shared" ref="N66:N69" si="1">IF(OR(L66=0,C66=0),"-",(L66/C66)-1)</f>
        <v>0.60624882008684167</v>
      </c>
      <c r="Q66" s="2195" t="s">
        <v>984</v>
      </c>
      <c r="R66" s="718">
        <v>52970</v>
      </c>
      <c r="S66" s="718">
        <v>59285</v>
      </c>
      <c r="T66" s="718">
        <v>63526</v>
      </c>
      <c r="U66" s="718">
        <v>66371</v>
      </c>
      <c r="V66" s="718">
        <v>71013</v>
      </c>
      <c r="W66" s="718">
        <v>70856</v>
      </c>
      <c r="X66" s="718">
        <v>74679</v>
      </c>
      <c r="Y66" s="718">
        <v>78664</v>
      </c>
      <c r="Z66" s="718">
        <v>81981</v>
      </c>
      <c r="AA66" s="718">
        <f>$L$66</f>
        <v>85083</v>
      </c>
    </row>
    <row r="67" spans="2:27" ht="30" customHeight="1" x14ac:dyDescent="0.15">
      <c r="B67" s="726" t="s">
        <v>1069</v>
      </c>
      <c r="C67" s="718">
        <v>54982</v>
      </c>
      <c r="D67" s="718">
        <v>60751</v>
      </c>
      <c r="E67" s="718">
        <v>63459</v>
      </c>
      <c r="F67" s="718">
        <v>63017</v>
      </c>
      <c r="G67" s="718">
        <v>59431</v>
      </c>
      <c r="H67" s="718">
        <v>62126</v>
      </c>
      <c r="I67" s="718">
        <v>63011</v>
      </c>
      <c r="J67" s="718">
        <v>65070</v>
      </c>
      <c r="K67" s="718">
        <v>67148</v>
      </c>
      <c r="L67" s="718">
        <v>67258</v>
      </c>
      <c r="M67" s="715">
        <f t="shared" si="0"/>
        <v>1.6381723953058369E-3</v>
      </c>
      <c r="N67" s="716">
        <f t="shared" si="1"/>
        <v>0.22327307118693396</v>
      </c>
      <c r="Q67" s="717" t="s">
        <v>1069</v>
      </c>
      <c r="R67" s="718">
        <v>54982</v>
      </c>
      <c r="S67" s="718">
        <v>60751</v>
      </c>
      <c r="T67" s="718">
        <v>63459</v>
      </c>
      <c r="U67" s="718">
        <v>63017</v>
      </c>
      <c r="V67" s="718">
        <v>59431</v>
      </c>
      <c r="W67" s="718">
        <v>62126</v>
      </c>
      <c r="X67" s="718">
        <v>63011</v>
      </c>
      <c r="Y67" s="718">
        <v>65070</v>
      </c>
      <c r="Z67" s="718">
        <v>67148</v>
      </c>
      <c r="AA67" s="718">
        <f>$L$67</f>
        <v>67258</v>
      </c>
    </row>
    <row r="68" spans="2:27" ht="30" customHeight="1" x14ac:dyDescent="0.15">
      <c r="B68" s="726" t="s">
        <v>198</v>
      </c>
      <c r="C68" s="718">
        <v>36327</v>
      </c>
      <c r="D68" s="718">
        <v>40249</v>
      </c>
      <c r="E68" s="718">
        <v>42736</v>
      </c>
      <c r="F68" s="718">
        <v>44114</v>
      </c>
      <c r="G68" s="718">
        <v>45805</v>
      </c>
      <c r="H68" s="718">
        <v>47251</v>
      </c>
      <c r="I68" s="718">
        <v>49983</v>
      </c>
      <c r="J68" s="718">
        <v>55634</v>
      </c>
      <c r="K68" s="718">
        <v>59270</v>
      </c>
      <c r="L68" s="718">
        <v>64285</v>
      </c>
      <c r="M68" s="715">
        <f t="shared" si="0"/>
        <v>8.4612788932006078E-2</v>
      </c>
      <c r="N68" s="716">
        <f t="shared" si="1"/>
        <v>0.76962039254548964</v>
      </c>
      <c r="Q68" s="717" t="s">
        <v>198</v>
      </c>
      <c r="R68" s="718">
        <v>36327</v>
      </c>
      <c r="S68" s="718">
        <v>40249</v>
      </c>
      <c r="T68" s="718">
        <v>42736</v>
      </c>
      <c r="U68" s="718">
        <v>44114</v>
      </c>
      <c r="V68" s="718">
        <v>45805</v>
      </c>
      <c r="W68" s="718">
        <v>47251</v>
      </c>
      <c r="X68" s="718">
        <v>49983</v>
      </c>
      <c r="Y68" s="718">
        <v>55634</v>
      </c>
      <c r="Z68" s="718">
        <v>59270</v>
      </c>
      <c r="AA68" s="718">
        <f>$L$68</f>
        <v>64285</v>
      </c>
    </row>
    <row r="69" spans="2:27" ht="30" customHeight="1" x14ac:dyDescent="0.15">
      <c r="B69" s="726" t="s">
        <v>99</v>
      </c>
      <c r="C69" s="718">
        <v>45914</v>
      </c>
      <c r="D69" s="718">
        <v>44158</v>
      </c>
      <c r="E69" s="718">
        <v>47376</v>
      </c>
      <c r="F69" s="718">
        <v>50201</v>
      </c>
      <c r="G69" s="718">
        <v>52890</v>
      </c>
      <c r="H69" s="718">
        <v>54436</v>
      </c>
      <c r="I69" s="718">
        <v>56891</v>
      </c>
      <c r="J69" s="718">
        <v>61854</v>
      </c>
      <c r="K69" s="718">
        <v>62349</v>
      </c>
      <c r="L69" s="718">
        <v>63252</v>
      </c>
      <c r="M69" s="715">
        <f t="shared" si="0"/>
        <v>1.4482990906028892E-2</v>
      </c>
      <c r="N69" s="716">
        <f t="shared" si="1"/>
        <v>0.37761902687633397</v>
      </c>
      <c r="Q69" s="717" t="s">
        <v>99</v>
      </c>
      <c r="R69" s="718">
        <v>45914</v>
      </c>
      <c r="S69" s="718">
        <v>44158</v>
      </c>
      <c r="T69" s="718">
        <v>47376</v>
      </c>
      <c r="U69" s="718">
        <v>50201</v>
      </c>
      <c r="V69" s="718">
        <v>52890</v>
      </c>
      <c r="W69" s="718">
        <v>54436</v>
      </c>
      <c r="X69" s="718">
        <v>56891</v>
      </c>
      <c r="Y69" s="718">
        <v>61854</v>
      </c>
      <c r="Z69" s="718">
        <v>62349</v>
      </c>
      <c r="AA69" s="718">
        <f>$L$69</f>
        <v>63252</v>
      </c>
    </row>
    <row r="70" spans="2:27" ht="30" customHeight="1" x14ac:dyDescent="0.15">
      <c r="B70" s="726" t="s">
        <v>7</v>
      </c>
      <c r="C70" s="718">
        <v>65942</v>
      </c>
      <c r="D70" s="718">
        <v>64802</v>
      </c>
      <c r="E70" s="718">
        <v>61527</v>
      </c>
      <c r="F70" s="718">
        <v>60578</v>
      </c>
      <c r="G70" s="718">
        <v>59627</v>
      </c>
      <c r="H70" s="718">
        <v>58374</v>
      </c>
      <c r="I70" s="718">
        <v>56767</v>
      </c>
      <c r="J70" s="718">
        <v>55927</v>
      </c>
      <c r="K70" s="718">
        <v>56217</v>
      </c>
      <c r="L70" s="718">
        <v>54377</v>
      </c>
      <c r="M70" s="715">
        <f t="shared" si="0"/>
        <v>-3.2730312894675984E-2</v>
      </c>
      <c r="N70" s="716">
        <f>IF(OR(L70=0,C70=0),"-",(L70/C70)-1)</f>
        <v>-0.17538139577204215</v>
      </c>
      <c r="Q70" s="717" t="s">
        <v>7</v>
      </c>
      <c r="R70" s="718">
        <v>65942</v>
      </c>
      <c r="S70" s="718">
        <v>64802</v>
      </c>
      <c r="T70" s="718">
        <v>61527</v>
      </c>
      <c r="U70" s="718">
        <v>60578</v>
      </c>
      <c r="V70" s="718">
        <v>59627</v>
      </c>
      <c r="W70" s="718">
        <v>58374</v>
      </c>
      <c r="X70" s="718">
        <v>56767</v>
      </c>
      <c r="Y70" s="718">
        <v>55927</v>
      </c>
      <c r="Z70" s="718">
        <v>56217</v>
      </c>
      <c r="AA70" s="718">
        <f>$L$70</f>
        <v>54377</v>
      </c>
    </row>
    <row r="71" spans="2:27" s="8" customFormat="1" ht="13.5" x14ac:dyDescent="0.15">
      <c r="B71" s="7"/>
    </row>
    <row r="72" spans="2:27" s="8" customFormat="1" ht="409.5" customHeight="1" x14ac:dyDescent="0.15">
      <c r="B72" s="3669" t="s">
        <v>2343</v>
      </c>
      <c r="C72" s="3669"/>
      <c r="D72" s="3669"/>
      <c r="E72" s="3669"/>
      <c r="F72" s="3669"/>
      <c r="G72" s="3669"/>
      <c r="H72" s="3669"/>
      <c r="I72" s="3669"/>
      <c r="J72" s="3669"/>
      <c r="K72" s="3669"/>
      <c r="L72" s="3669"/>
      <c r="M72" s="3669"/>
      <c r="N72" s="3669"/>
    </row>
    <row r="73" spans="2:27" s="8" customFormat="1" ht="10.5" customHeight="1" x14ac:dyDescent="0.15">
      <c r="B73" s="7"/>
    </row>
    <row r="74" spans="2:27" s="8" customFormat="1" ht="150" customHeight="1" x14ac:dyDescent="0.15">
      <c r="B74" s="3669" t="s">
        <v>2344</v>
      </c>
      <c r="C74" s="3669"/>
      <c r="D74" s="3669"/>
      <c r="E74" s="3669"/>
      <c r="F74" s="3669"/>
      <c r="G74" s="3669"/>
      <c r="H74" s="3669"/>
      <c r="I74" s="3669"/>
      <c r="J74" s="3669"/>
      <c r="K74" s="3669"/>
      <c r="L74" s="3669"/>
      <c r="M74" s="3669"/>
      <c r="N74" s="3669"/>
    </row>
    <row r="75" spans="2:27" s="8" customFormat="1" ht="8.25" customHeight="1" x14ac:dyDescent="0.15">
      <c r="B75" s="3670" t="s">
        <v>702</v>
      </c>
      <c r="C75" s="3670"/>
      <c r="D75" s="3670"/>
      <c r="E75" s="3670"/>
      <c r="F75" s="3670"/>
      <c r="G75" s="3670"/>
      <c r="H75" s="3670"/>
      <c r="I75" s="3670"/>
      <c r="J75" s="3670"/>
      <c r="K75" s="3670"/>
      <c r="L75" s="3670"/>
    </row>
    <row r="76" spans="2:27" s="8" customFormat="1" ht="187.5" customHeight="1" x14ac:dyDescent="0.15">
      <c r="B76" s="3667" t="s">
        <v>2348</v>
      </c>
      <c r="C76" s="3667"/>
      <c r="D76" s="3667"/>
      <c r="E76" s="3667"/>
      <c r="F76" s="3667"/>
      <c r="G76" s="3667"/>
      <c r="H76" s="3667"/>
      <c r="I76" s="3667"/>
      <c r="J76" s="3667"/>
      <c r="K76" s="3667"/>
      <c r="L76" s="3667"/>
      <c r="M76" s="3667"/>
      <c r="N76" s="3667"/>
    </row>
    <row r="77" spans="2:27" s="8" customFormat="1" ht="8.25" customHeight="1" x14ac:dyDescent="0.15">
      <c r="B77" s="3670" t="s">
        <v>702</v>
      </c>
      <c r="C77" s="3670"/>
      <c r="D77" s="3670"/>
      <c r="E77" s="3670"/>
      <c r="F77" s="3670"/>
      <c r="G77" s="3670"/>
      <c r="H77" s="3670"/>
      <c r="I77" s="3670"/>
      <c r="J77" s="3670"/>
      <c r="K77" s="3670"/>
      <c r="L77" s="3670"/>
    </row>
    <row r="78" spans="2:27" s="8" customFormat="1" ht="72" customHeight="1" x14ac:dyDescent="0.15">
      <c r="B78" s="3667" t="s">
        <v>2349</v>
      </c>
      <c r="C78" s="3667"/>
      <c r="D78" s="3667"/>
      <c r="E78" s="3667"/>
      <c r="F78" s="3667"/>
      <c r="G78" s="3667"/>
      <c r="H78" s="3667"/>
      <c r="I78" s="3667"/>
      <c r="J78" s="3667"/>
      <c r="K78" s="3667"/>
      <c r="L78" s="3667"/>
      <c r="M78" s="3667"/>
      <c r="N78" s="3667"/>
    </row>
    <row r="79" spans="2:27" s="8" customFormat="1" ht="15" customHeight="1" x14ac:dyDescent="0.15">
      <c r="B79" s="3670" t="s">
        <v>702</v>
      </c>
      <c r="C79" s="3670"/>
      <c r="D79" s="3670"/>
      <c r="E79" s="3670"/>
      <c r="F79" s="3670"/>
      <c r="G79" s="3670"/>
      <c r="H79" s="3670"/>
      <c r="I79" s="3670"/>
      <c r="J79" s="3670"/>
      <c r="K79" s="3670"/>
      <c r="L79" s="3670"/>
    </row>
    <row r="80" spans="2:27" s="8" customFormat="1" ht="122.25" customHeight="1" x14ac:dyDescent="0.15">
      <c r="B80" s="3670" t="s">
        <v>2345</v>
      </c>
      <c r="C80" s="3670"/>
      <c r="D80" s="3670"/>
      <c r="E80" s="3670"/>
      <c r="F80" s="3670"/>
      <c r="G80" s="3670"/>
      <c r="H80" s="3670"/>
      <c r="I80" s="3670"/>
      <c r="J80" s="3670"/>
      <c r="K80" s="3670"/>
      <c r="L80" s="3670"/>
      <c r="M80" s="3670"/>
      <c r="N80" s="3670"/>
    </row>
    <row r="81" spans="2:15" s="8" customFormat="1" ht="12" customHeight="1" x14ac:dyDescent="0.15">
      <c r="B81" s="3670" t="s">
        <v>702</v>
      </c>
      <c r="C81" s="3670"/>
      <c r="D81" s="3670"/>
      <c r="E81" s="3670"/>
      <c r="F81" s="3670"/>
      <c r="G81" s="3670"/>
      <c r="H81" s="3670"/>
      <c r="I81" s="3670"/>
      <c r="J81" s="3670"/>
      <c r="K81" s="3670"/>
      <c r="L81" s="3670"/>
    </row>
    <row r="82" spans="2:15" s="8" customFormat="1" ht="81" customHeight="1" x14ac:dyDescent="0.15">
      <c r="B82" s="3670" t="s">
        <v>2346</v>
      </c>
      <c r="C82" s="3670"/>
      <c r="D82" s="3670"/>
      <c r="E82" s="3670"/>
      <c r="F82" s="3670"/>
      <c r="G82" s="3670"/>
      <c r="H82" s="3670"/>
      <c r="I82" s="3670"/>
      <c r="J82" s="3670"/>
      <c r="K82" s="3670"/>
      <c r="L82" s="3670"/>
      <c r="M82" s="3670"/>
      <c r="N82" s="3670"/>
    </row>
    <row r="83" spans="2:15" s="8" customFormat="1" ht="11.25" customHeight="1" x14ac:dyDescent="0.15">
      <c r="B83" s="3670" t="s">
        <v>702</v>
      </c>
      <c r="C83" s="3670"/>
      <c r="D83" s="3670"/>
      <c r="E83" s="3670"/>
      <c r="F83" s="3670"/>
      <c r="G83" s="3670"/>
      <c r="H83" s="3670"/>
      <c r="I83" s="3670"/>
      <c r="J83" s="3670"/>
      <c r="K83" s="3670"/>
      <c r="L83" s="3670"/>
    </row>
    <row r="84" spans="2:15" s="8" customFormat="1" ht="172.5" customHeight="1" x14ac:dyDescent="0.15">
      <c r="B84" s="3670" t="s">
        <v>2347</v>
      </c>
      <c r="C84" s="3670"/>
      <c r="D84" s="3670"/>
      <c r="E84" s="3670"/>
      <c r="F84" s="3670"/>
      <c r="G84" s="3670"/>
      <c r="H84" s="3670"/>
      <c r="I84" s="3670"/>
      <c r="J84" s="3670"/>
      <c r="K84" s="3670"/>
      <c r="L84" s="3670"/>
      <c r="M84" s="3670"/>
      <c r="N84" s="3670"/>
    </row>
    <row r="85" spans="2:15" s="8" customFormat="1" ht="10.5" customHeight="1" x14ac:dyDescent="0.15">
      <c r="B85" s="3670" t="s">
        <v>702</v>
      </c>
      <c r="C85" s="3670"/>
      <c r="D85" s="3670"/>
      <c r="E85" s="3670"/>
      <c r="F85" s="3670"/>
      <c r="G85" s="3670"/>
      <c r="H85" s="3670"/>
      <c r="I85" s="3670"/>
      <c r="J85" s="3670"/>
      <c r="K85" s="3670"/>
      <c r="L85" s="3670"/>
    </row>
    <row r="86" spans="2:15" s="8" customFormat="1" ht="140.25" customHeight="1" x14ac:dyDescent="0.15">
      <c r="B86" s="3667" t="s">
        <v>2350</v>
      </c>
      <c r="C86" s="3667"/>
      <c r="D86" s="3667"/>
      <c r="E86" s="3667"/>
      <c r="F86" s="3667"/>
      <c r="G86" s="3667"/>
      <c r="H86" s="3667"/>
      <c r="I86" s="3667"/>
      <c r="J86" s="3667"/>
      <c r="K86" s="3667"/>
      <c r="L86" s="3667"/>
      <c r="M86" s="3667"/>
      <c r="N86" s="3667"/>
    </row>
    <row r="87" spans="2:15" s="8" customFormat="1" ht="12" customHeight="1" x14ac:dyDescent="0.15">
      <c r="B87" s="3670" t="s">
        <v>702</v>
      </c>
      <c r="C87" s="3670"/>
      <c r="D87" s="3670"/>
      <c r="E87" s="3670"/>
      <c r="F87" s="3670"/>
      <c r="G87" s="3670"/>
      <c r="H87" s="3670"/>
      <c r="I87" s="3670"/>
      <c r="J87" s="3670"/>
      <c r="K87" s="3670"/>
      <c r="L87" s="3670"/>
    </row>
    <row r="88" spans="2:15" s="8" customFormat="1" ht="152.25" customHeight="1" x14ac:dyDescent="0.15">
      <c r="B88" s="3667" t="s">
        <v>2351</v>
      </c>
      <c r="C88" s="3667"/>
      <c r="D88" s="3667"/>
      <c r="E88" s="3667"/>
      <c r="F88" s="3667"/>
      <c r="G88" s="3667"/>
      <c r="H88" s="3667"/>
      <c r="I88" s="3667"/>
      <c r="J88" s="3667"/>
      <c r="K88" s="3667"/>
      <c r="L88" s="3667"/>
      <c r="M88" s="3667"/>
      <c r="N88" s="3667"/>
    </row>
    <row r="89" spans="2:15" s="8" customFormat="1" ht="12" customHeight="1" x14ac:dyDescent="0.15">
      <c r="B89" s="3670" t="s">
        <v>702</v>
      </c>
      <c r="C89" s="3670"/>
      <c r="D89" s="3670"/>
      <c r="E89" s="3670"/>
      <c r="F89" s="3670"/>
      <c r="G89" s="3670"/>
      <c r="H89" s="3670"/>
      <c r="I89" s="3670"/>
      <c r="J89" s="3670"/>
      <c r="K89" s="3670"/>
      <c r="L89" s="3670"/>
    </row>
    <row r="90" spans="2:15" s="8" customFormat="1" ht="156.75" customHeight="1" x14ac:dyDescent="0.15">
      <c r="B90" s="3669" t="s">
        <v>2354</v>
      </c>
      <c r="C90" s="3669"/>
      <c r="D90" s="3669"/>
      <c r="E90" s="3669"/>
      <c r="F90" s="3669"/>
      <c r="G90" s="3669"/>
      <c r="H90" s="3669"/>
      <c r="I90" s="3669"/>
      <c r="J90" s="3669"/>
      <c r="K90" s="3669"/>
      <c r="L90" s="3669"/>
      <c r="M90" s="3669"/>
      <c r="N90" s="3669"/>
      <c r="O90" s="12"/>
    </row>
    <row r="91" spans="2:15" s="8" customFormat="1" ht="12" customHeight="1" x14ac:dyDescent="0.15">
      <c r="B91" s="3670" t="s">
        <v>702</v>
      </c>
      <c r="C91" s="3670"/>
      <c r="D91" s="3670"/>
      <c r="E91" s="3670"/>
      <c r="F91" s="3670"/>
      <c r="G91" s="3670"/>
      <c r="H91" s="3670"/>
      <c r="I91" s="3670"/>
      <c r="J91" s="3670"/>
      <c r="K91" s="3670"/>
      <c r="L91" s="3670"/>
    </row>
    <row r="92" spans="2:15" s="8" customFormat="1" ht="104.25" customHeight="1" x14ac:dyDescent="0.15">
      <c r="B92" s="3669" t="s">
        <v>2355</v>
      </c>
      <c r="C92" s="3669"/>
      <c r="D92" s="3669"/>
      <c r="E92" s="3669"/>
      <c r="F92" s="3669"/>
      <c r="G92" s="3669"/>
      <c r="H92" s="3669"/>
      <c r="I92" s="3669"/>
      <c r="J92" s="3669"/>
      <c r="K92" s="3669"/>
      <c r="L92" s="3669"/>
      <c r="M92" s="3669"/>
      <c r="N92" s="3669"/>
      <c r="O92" s="12"/>
    </row>
    <row r="93" spans="2:15" s="8" customFormat="1" ht="25.5" customHeight="1" x14ac:dyDescent="0.15">
      <c r="B93" s="3670" t="s">
        <v>702</v>
      </c>
      <c r="C93" s="3670"/>
      <c r="D93" s="3670"/>
      <c r="E93" s="3670"/>
      <c r="F93" s="3670"/>
      <c r="G93" s="3670"/>
      <c r="H93" s="3670"/>
      <c r="I93" s="3670"/>
      <c r="J93" s="3670"/>
      <c r="K93" s="3670"/>
      <c r="L93" s="3670"/>
    </row>
    <row r="94" spans="2:15" s="8" customFormat="1" ht="105" customHeight="1" x14ac:dyDescent="0.15">
      <c r="B94" s="3669" t="s">
        <v>2362</v>
      </c>
      <c r="C94" s="3669"/>
      <c r="D94" s="3669"/>
      <c r="E94" s="3669"/>
      <c r="F94" s="3669"/>
      <c r="G94" s="3669"/>
      <c r="H94" s="3669"/>
      <c r="I94" s="3669"/>
      <c r="J94" s="3669"/>
      <c r="K94" s="3669"/>
      <c r="L94" s="3669"/>
      <c r="M94" s="3669"/>
      <c r="N94" s="3669"/>
      <c r="O94" s="12"/>
    </row>
    <row r="95" spans="2:15" s="8" customFormat="1" ht="27" customHeight="1" x14ac:dyDescent="0.15">
      <c r="B95" s="3670" t="s">
        <v>702</v>
      </c>
      <c r="C95" s="3670"/>
      <c r="D95" s="3670"/>
      <c r="E95" s="3670"/>
      <c r="F95" s="3670"/>
      <c r="G95" s="3670"/>
      <c r="H95" s="3670"/>
      <c r="I95" s="3670"/>
      <c r="J95" s="3670"/>
      <c r="K95" s="3670"/>
      <c r="L95" s="3670"/>
    </row>
    <row r="96" spans="2:15" s="8" customFormat="1" ht="49.5" customHeight="1" x14ac:dyDescent="0.15">
      <c r="B96" s="3669" t="s">
        <v>2363</v>
      </c>
      <c r="C96" s="3669"/>
      <c r="D96" s="3669"/>
      <c r="E96" s="3669"/>
      <c r="F96" s="3669"/>
      <c r="G96" s="3669"/>
      <c r="H96" s="3669"/>
      <c r="I96" s="3669"/>
      <c r="J96" s="3669"/>
      <c r="K96" s="3669"/>
      <c r="L96" s="3669"/>
      <c r="M96" s="3669"/>
      <c r="N96" s="3669"/>
      <c r="O96" s="12"/>
    </row>
    <row r="97" spans="2:30" s="8" customFormat="1" ht="32.25" customHeight="1" x14ac:dyDescent="0.15">
      <c r="B97" s="3670" t="s">
        <v>702</v>
      </c>
      <c r="C97" s="3670"/>
      <c r="D97" s="3670"/>
      <c r="E97" s="3670"/>
      <c r="F97" s="3670"/>
      <c r="G97" s="3670"/>
      <c r="H97" s="3670"/>
      <c r="I97" s="3670"/>
      <c r="J97" s="3670"/>
      <c r="K97" s="3670"/>
      <c r="L97" s="3670"/>
    </row>
    <row r="98" spans="2:30" s="8" customFormat="1" ht="184.5" customHeight="1" x14ac:dyDescent="0.15">
      <c r="B98" s="3669" t="s">
        <v>2352</v>
      </c>
      <c r="C98" s="3669"/>
      <c r="D98" s="3669"/>
      <c r="E98" s="3669"/>
      <c r="F98" s="3669"/>
      <c r="G98" s="3669"/>
      <c r="H98" s="3669"/>
      <c r="I98" s="3669"/>
      <c r="J98" s="3669"/>
      <c r="K98" s="3669"/>
      <c r="L98" s="3669"/>
      <c r="M98" s="3669"/>
      <c r="N98" s="3669"/>
      <c r="O98" s="12"/>
    </row>
    <row r="100" spans="2:30" s="8" customFormat="1" ht="81" customHeight="1" x14ac:dyDescent="0.15">
      <c r="B100" s="3668" t="s">
        <v>2353</v>
      </c>
      <c r="C100" s="3669"/>
      <c r="D100" s="3669"/>
      <c r="E100" s="3669"/>
      <c r="F100" s="3669"/>
      <c r="G100" s="3669"/>
      <c r="H100" s="3669"/>
      <c r="I100" s="3669"/>
      <c r="J100" s="3669"/>
      <c r="K100" s="3669"/>
      <c r="L100" s="3669"/>
      <c r="M100" s="3669"/>
      <c r="N100" s="3669"/>
      <c r="O100" s="12"/>
    </row>
    <row r="101" spans="2:30" s="703" customFormat="1" ht="15" customHeight="1" x14ac:dyDescent="0.15">
      <c r="B101" s="701"/>
      <c r="C101" s="702"/>
      <c r="E101" s="704"/>
      <c r="F101" s="705"/>
      <c r="H101" s="706"/>
      <c r="I101" s="705"/>
      <c r="K101" s="706"/>
      <c r="L101" s="705"/>
      <c r="N101" s="706"/>
      <c r="O101" s="521"/>
      <c r="P101" s="521"/>
      <c r="Q101" s="521"/>
      <c r="R101" s="521"/>
      <c r="S101" s="521"/>
      <c r="T101" s="521"/>
      <c r="U101" s="521"/>
      <c r="V101" s="521"/>
      <c r="W101" s="521"/>
      <c r="X101" s="521"/>
      <c r="Y101" s="521"/>
      <c r="Z101" s="521"/>
      <c r="AA101" s="521"/>
      <c r="AB101" s="521"/>
      <c r="AC101" s="521"/>
      <c r="AD101" s="521"/>
    </row>
    <row r="102" spans="2:30" s="703" customFormat="1" ht="15" customHeight="1" x14ac:dyDescent="0.15">
      <c r="B102" s="701"/>
      <c r="C102" s="702"/>
      <c r="E102" s="704"/>
      <c r="F102" s="705"/>
      <c r="H102" s="706"/>
      <c r="I102" s="705"/>
      <c r="K102" s="706"/>
      <c r="L102" s="705"/>
      <c r="N102" s="706"/>
      <c r="O102" s="521"/>
      <c r="P102" s="521"/>
      <c r="Q102" s="521"/>
      <c r="R102" s="521"/>
      <c r="S102" s="521"/>
      <c r="T102" s="521"/>
      <c r="U102" s="521"/>
      <c r="V102" s="521"/>
      <c r="W102" s="521"/>
      <c r="X102" s="521"/>
      <c r="Y102" s="521"/>
      <c r="Z102" s="521"/>
      <c r="AA102" s="521"/>
      <c r="AB102" s="521"/>
      <c r="AC102" s="521"/>
      <c r="AD102" s="521"/>
    </row>
    <row r="103" spans="2:30" s="703" customFormat="1" ht="15" customHeight="1" x14ac:dyDescent="0.15">
      <c r="B103" s="701"/>
      <c r="C103" s="702"/>
      <c r="E103" s="704"/>
      <c r="F103" s="705"/>
      <c r="H103" s="706"/>
      <c r="I103" s="705"/>
      <c r="K103" s="706"/>
      <c r="L103" s="705"/>
      <c r="N103" s="706"/>
      <c r="O103" s="521"/>
      <c r="P103" s="521"/>
      <c r="Q103" s="521"/>
      <c r="R103" s="521"/>
      <c r="S103" s="521"/>
      <c r="T103" s="521"/>
      <c r="U103" s="521"/>
      <c r="V103" s="521"/>
      <c r="W103" s="521"/>
      <c r="X103" s="521"/>
      <c r="Y103" s="521"/>
      <c r="Z103" s="521"/>
      <c r="AA103" s="521"/>
      <c r="AB103" s="521"/>
      <c r="AC103" s="521"/>
      <c r="AD103" s="521"/>
    </row>
    <row r="104" spans="2:30" s="703" customFormat="1" ht="15" customHeight="1" x14ac:dyDescent="0.15">
      <c r="B104" s="701"/>
      <c r="C104" s="702"/>
      <c r="E104" s="704"/>
      <c r="F104" s="705"/>
      <c r="H104" s="706"/>
      <c r="I104" s="705"/>
      <c r="K104" s="706"/>
      <c r="L104" s="705"/>
      <c r="N104" s="706"/>
      <c r="O104" s="521"/>
      <c r="P104" s="521"/>
      <c r="Q104" s="521"/>
      <c r="R104" s="521"/>
      <c r="S104" s="521"/>
      <c r="T104" s="521"/>
      <c r="U104" s="521"/>
      <c r="V104" s="521"/>
      <c r="W104" s="521"/>
      <c r="X104" s="521"/>
      <c r="Y104" s="521"/>
      <c r="Z104" s="521"/>
      <c r="AA104" s="521"/>
      <c r="AB104" s="521"/>
      <c r="AC104" s="521"/>
      <c r="AD104" s="521"/>
    </row>
    <row r="105" spans="2:30" s="703" customFormat="1" ht="15" customHeight="1" x14ac:dyDescent="0.15">
      <c r="B105" s="701"/>
      <c r="C105" s="702"/>
      <c r="E105" s="704"/>
      <c r="F105" s="705"/>
      <c r="H105" s="706"/>
      <c r="I105" s="705"/>
      <c r="K105" s="706"/>
      <c r="L105" s="705"/>
      <c r="N105" s="706"/>
      <c r="O105" s="521"/>
      <c r="P105" s="521"/>
      <c r="Q105" s="521"/>
      <c r="R105" s="521"/>
      <c r="S105" s="521"/>
      <c r="T105" s="521"/>
      <c r="U105" s="521"/>
      <c r="V105" s="521"/>
      <c r="W105" s="521"/>
      <c r="X105" s="521"/>
      <c r="Y105" s="521"/>
      <c r="Z105" s="521"/>
      <c r="AA105" s="521"/>
      <c r="AB105" s="521"/>
      <c r="AC105" s="521"/>
      <c r="AD105" s="521"/>
    </row>
    <row r="106" spans="2:30" s="703" customFormat="1" ht="15" customHeight="1" x14ac:dyDescent="0.15">
      <c r="B106" s="701"/>
      <c r="C106" s="702"/>
      <c r="E106" s="704"/>
      <c r="F106" s="705"/>
      <c r="H106" s="706"/>
      <c r="I106" s="705"/>
      <c r="K106" s="706"/>
      <c r="L106" s="705"/>
      <c r="N106" s="706"/>
      <c r="O106" s="521"/>
      <c r="P106" s="521"/>
      <c r="Q106" s="521"/>
      <c r="R106" s="521"/>
      <c r="S106" s="521"/>
      <c r="T106" s="521"/>
      <c r="U106" s="521"/>
      <c r="V106" s="521"/>
      <c r="W106" s="521"/>
      <c r="X106" s="521"/>
      <c r="Y106" s="521"/>
      <c r="Z106" s="521"/>
      <c r="AA106" s="521"/>
      <c r="AB106" s="521"/>
      <c r="AC106" s="521"/>
      <c r="AD106" s="521"/>
    </row>
    <row r="107" spans="2:30" s="703" customFormat="1" ht="15" customHeight="1" x14ac:dyDescent="0.15">
      <c r="B107" s="701"/>
      <c r="C107" s="702"/>
      <c r="E107" s="704"/>
      <c r="F107" s="705"/>
      <c r="H107" s="706"/>
      <c r="I107" s="705"/>
      <c r="K107" s="706"/>
      <c r="L107" s="705"/>
      <c r="N107" s="706"/>
      <c r="O107" s="521"/>
      <c r="P107" s="521"/>
      <c r="Q107" s="521"/>
      <c r="R107" s="521"/>
      <c r="S107" s="521"/>
      <c r="T107" s="521"/>
      <c r="U107" s="521"/>
      <c r="V107" s="521"/>
      <c r="W107" s="521"/>
      <c r="X107" s="521"/>
      <c r="Y107" s="521"/>
      <c r="Z107" s="521"/>
      <c r="AA107" s="521"/>
      <c r="AB107" s="521"/>
      <c r="AC107" s="521"/>
      <c r="AD107" s="521"/>
    </row>
    <row r="108" spans="2:30" s="703" customFormat="1" ht="15" customHeight="1" x14ac:dyDescent="0.15">
      <c r="B108" s="701"/>
      <c r="C108" s="702"/>
      <c r="E108" s="704"/>
      <c r="F108" s="705"/>
      <c r="H108" s="706"/>
      <c r="I108" s="705"/>
      <c r="K108" s="706"/>
      <c r="L108" s="705"/>
      <c r="N108" s="706"/>
      <c r="O108" s="521"/>
      <c r="P108" s="521"/>
      <c r="Q108" s="521"/>
      <c r="R108" s="521"/>
      <c r="S108" s="521"/>
      <c r="T108" s="521"/>
      <c r="U108" s="521"/>
      <c r="V108" s="521"/>
      <c r="W108" s="521"/>
      <c r="X108" s="521"/>
      <c r="Y108" s="521"/>
      <c r="Z108" s="521"/>
      <c r="AA108" s="521"/>
      <c r="AB108" s="521"/>
      <c r="AC108" s="521"/>
      <c r="AD108" s="521"/>
    </row>
  </sheetData>
  <mergeCells count="37">
    <mergeCell ref="B84:N84"/>
    <mergeCell ref="B85:L85"/>
    <mergeCell ref="B88:N88"/>
    <mergeCell ref="B89:L89"/>
    <mergeCell ref="B96:N96"/>
    <mergeCell ref="B86:N86"/>
    <mergeCell ref="B87:L87"/>
    <mergeCell ref="B83:L83"/>
    <mergeCell ref="B24:N24"/>
    <mergeCell ref="B72:N72"/>
    <mergeCell ref="B74:N74"/>
    <mergeCell ref="B75:L75"/>
    <mergeCell ref="B78:N78"/>
    <mergeCell ref="B79:L79"/>
    <mergeCell ref="B80:N80"/>
    <mergeCell ref="B81:L81"/>
    <mergeCell ref="B82:N82"/>
    <mergeCell ref="B76:N76"/>
    <mergeCell ref="B77:L77"/>
    <mergeCell ref="B100:N100"/>
    <mergeCell ref="B92:N92"/>
    <mergeCell ref="B93:L93"/>
    <mergeCell ref="B90:N90"/>
    <mergeCell ref="B91:L91"/>
    <mergeCell ref="B94:N94"/>
    <mergeCell ref="B95:L95"/>
    <mergeCell ref="B98:N98"/>
    <mergeCell ref="B97:L97"/>
    <mergeCell ref="B12:N12"/>
    <mergeCell ref="B20:N20"/>
    <mergeCell ref="B18:N18"/>
    <mergeCell ref="B22:N22"/>
    <mergeCell ref="B6:N6"/>
    <mergeCell ref="B14:N14"/>
    <mergeCell ref="B10:N10"/>
    <mergeCell ref="B8:N8"/>
    <mergeCell ref="B16:N16"/>
  </mergeCells>
  <phoneticPr fontId="35"/>
  <pageMargins left="0.70866141732283472" right="0.70866141732283472" top="0.74803149606299213" bottom="0.74803149606299213" header="0.31496062992125984" footer="0.31496062992125984"/>
  <pageSetup paperSize="9" orientation="portrait" r:id="rId1"/>
  <headerFooter alignWithMargins="0"/>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38"/>
  <sheetViews>
    <sheetView view="pageBreakPreview" zoomScale="130" zoomScaleNormal="100" zoomScaleSheetLayoutView="130" workbookViewId="0">
      <selection activeCell="L3" sqref="L3"/>
    </sheetView>
  </sheetViews>
  <sheetFormatPr defaultRowHeight="15" customHeight="1" x14ac:dyDescent="0.15"/>
  <cols>
    <col min="1" max="1" width="2.25" style="521" customWidth="1"/>
    <col min="2" max="2" width="9.5" style="522" customWidth="1"/>
    <col min="3" max="3" width="9.875" style="523" customWidth="1"/>
    <col min="4" max="4" width="7.75" style="524" customWidth="1"/>
    <col min="5" max="5" width="9.375" style="523" customWidth="1"/>
    <col min="6" max="6" width="8.25" style="523" customWidth="1"/>
    <col min="7" max="7" width="8.125" style="524" customWidth="1"/>
    <col min="8" max="8" width="8.875" style="523" customWidth="1"/>
    <col min="9" max="9" width="8.375" style="523" customWidth="1"/>
    <col min="10" max="10" width="7.875" style="524" customWidth="1"/>
    <col min="11" max="11" width="8.75" style="523" customWidth="1"/>
    <col min="12" max="12" width="4" style="521" customWidth="1"/>
    <col min="13" max="13" width="2.25" style="521" customWidth="1"/>
    <col min="14" max="16384" width="9" style="521"/>
  </cols>
  <sheetData>
    <row r="1" spans="1:12" ht="2.1" customHeight="1" x14ac:dyDescent="0.15"/>
    <row r="2" spans="1:12" ht="14.25" customHeight="1" x14ac:dyDescent="0.15">
      <c r="A2"/>
      <c r="B2"/>
      <c r="C2"/>
      <c r="D2"/>
      <c r="E2"/>
      <c r="F2"/>
      <c r="G2"/>
      <c r="H2"/>
      <c r="I2"/>
      <c r="J2"/>
      <c r="K2"/>
    </row>
    <row r="3" spans="1:12" ht="17.25" customHeight="1" x14ac:dyDescent="0.15">
      <c r="A3" s="2191" t="s">
        <v>1253</v>
      </c>
      <c r="B3" s="2191"/>
      <c r="C3" s="2191"/>
      <c r="D3" s="2191"/>
      <c r="E3" s="2191"/>
      <c r="F3" s="2191"/>
      <c r="G3"/>
      <c r="H3"/>
      <c r="I3"/>
      <c r="J3"/>
      <c r="K3"/>
    </row>
    <row r="4" spans="1:12" ht="17.25" customHeight="1" x14ac:dyDescent="0.15">
      <c r="A4" s="2191"/>
      <c r="B4" s="2191"/>
      <c r="C4" s="2191"/>
      <c r="D4" s="2191"/>
      <c r="E4" s="2191"/>
      <c r="F4" s="2191"/>
      <c r="G4"/>
      <c r="H4"/>
      <c r="I4"/>
      <c r="K4" s="2174"/>
      <c r="L4" s="2174" t="s">
        <v>1220</v>
      </c>
    </row>
    <row r="5" spans="1:12" ht="37.700000000000003" customHeight="1" x14ac:dyDescent="0.15"/>
    <row r="6" spans="1:12" ht="37.700000000000003" customHeight="1" x14ac:dyDescent="0.15"/>
    <row r="7" spans="1:12" ht="37.700000000000003" customHeight="1" x14ac:dyDescent="0.15"/>
    <row r="8" spans="1:12" ht="37.700000000000003" customHeight="1" x14ac:dyDescent="0.15"/>
    <row r="9" spans="1:12" ht="37.700000000000003" customHeight="1" x14ac:dyDescent="0.15"/>
    <row r="10" spans="1:12" ht="37.700000000000003" customHeight="1" x14ac:dyDescent="0.15"/>
    <row r="11" spans="1:12" ht="37.700000000000003" customHeight="1" x14ac:dyDescent="0.15"/>
    <row r="12" spans="1:12" ht="37.700000000000003" customHeight="1" x14ac:dyDescent="0.15"/>
    <row r="13" spans="1:12" ht="37.700000000000003" customHeight="1" x14ac:dyDescent="0.15"/>
    <row r="14" spans="1:12" ht="37.700000000000003" customHeight="1" x14ac:dyDescent="0.15"/>
    <row r="15" spans="1:12" ht="37.700000000000003" customHeight="1" x14ac:dyDescent="0.15"/>
    <row r="16" spans="1:12" ht="37.700000000000003" customHeight="1" x14ac:dyDescent="0.15"/>
    <row r="17" spans="2:22" ht="37.700000000000003" customHeight="1" x14ac:dyDescent="0.15"/>
    <row r="18" spans="2:22" ht="37.700000000000003" customHeight="1" x14ac:dyDescent="0.15"/>
    <row r="19" spans="2:22" ht="37.700000000000003" customHeight="1" x14ac:dyDescent="0.15"/>
    <row r="20" spans="2:22" ht="37.700000000000003" customHeight="1" x14ac:dyDescent="0.15"/>
    <row r="21" spans="2:22" ht="37.700000000000003" customHeight="1" x14ac:dyDescent="0.15"/>
    <row r="22" spans="2:22" ht="37.700000000000003" customHeight="1" x14ac:dyDescent="0.15"/>
    <row r="23" spans="2:22" ht="37.700000000000003" customHeight="1" x14ac:dyDescent="0.15"/>
    <row r="24" spans="2:22" ht="37.700000000000003" customHeight="1" x14ac:dyDescent="0.15"/>
    <row r="25" spans="2:22" ht="37.700000000000003" customHeight="1" thickBot="1" x14ac:dyDescent="0.2"/>
    <row r="26" spans="2:22" ht="18" customHeight="1" x14ac:dyDescent="0.15">
      <c r="B26" s="3693" t="s">
        <v>8</v>
      </c>
      <c r="C26" s="3688" t="s">
        <v>2162</v>
      </c>
      <c r="D26" s="3690" t="s">
        <v>13</v>
      </c>
      <c r="E26" s="2172" t="s">
        <v>2160</v>
      </c>
      <c r="F26" s="3694" t="s">
        <v>2163</v>
      </c>
      <c r="G26" s="3690" t="s">
        <v>13</v>
      </c>
      <c r="H26" s="2172" t="s">
        <v>2160</v>
      </c>
      <c r="I26" s="3688" t="s">
        <v>2164</v>
      </c>
      <c r="J26" s="3690" t="s">
        <v>13</v>
      </c>
      <c r="K26" s="2172" t="s">
        <v>2160</v>
      </c>
      <c r="M26" s="525"/>
      <c r="N26" s="525"/>
      <c r="O26" s="525"/>
      <c r="P26" s="525"/>
      <c r="Q26" s="525"/>
      <c r="R26" s="525"/>
      <c r="S26" s="525"/>
      <c r="T26" s="525"/>
      <c r="U26" s="525"/>
      <c r="V26" s="526"/>
    </row>
    <row r="27" spans="2:22" ht="18" customHeight="1" thickBot="1" x14ac:dyDescent="0.2">
      <c r="B27" s="3672"/>
      <c r="C27" s="3689"/>
      <c r="D27" s="3691"/>
      <c r="E27" s="2173" t="s">
        <v>1252</v>
      </c>
      <c r="F27" s="3695"/>
      <c r="G27" s="3691"/>
      <c r="H27" s="2173" t="s">
        <v>1252</v>
      </c>
      <c r="I27" s="3689"/>
      <c r="J27" s="3691"/>
      <c r="K27" s="2173" t="s">
        <v>1252</v>
      </c>
      <c r="M27" s="525"/>
      <c r="N27" s="525"/>
      <c r="O27" s="525"/>
      <c r="P27" s="525"/>
      <c r="Q27" s="525"/>
      <c r="R27" s="525"/>
      <c r="S27" s="525"/>
      <c r="T27" s="525"/>
      <c r="U27" s="525"/>
      <c r="V27" s="526"/>
    </row>
    <row r="28" spans="2:22" ht="15.75" customHeight="1" x14ac:dyDescent="0.15">
      <c r="B28" s="3671" t="s">
        <v>118</v>
      </c>
      <c r="C28" s="3692">
        <v>586972</v>
      </c>
      <c r="D28" s="3675">
        <v>7.0300000000000001E-2</v>
      </c>
      <c r="E28" s="2184" t="s">
        <v>1221</v>
      </c>
      <c r="F28" s="3696">
        <v>340929</v>
      </c>
      <c r="G28" s="3675">
        <v>0.127</v>
      </c>
      <c r="H28" s="2184" t="s">
        <v>9</v>
      </c>
      <c r="I28" s="3696">
        <v>246043</v>
      </c>
      <c r="J28" s="3675">
        <v>5.9999999999999995E-4</v>
      </c>
      <c r="K28" s="2175">
        <v>114502</v>
      </c>
      <c r="M28" s="525"/>
      <c r="N28" s="525"/>
      <c r="O28" s="525"/>
      <c r="P28" s="525"/>
      <c r="Q28" s="525"/>
      <c r="R28" s="525"/>
      <c r="S28" s="525"/>
      <c r="T28" s="525"/>
      <c r="U28" s="525"/>
      <c r="V28" s="526"/>
    </row>
    <row r="29" spans="2:22" ht="15.75" customHeight="1" x14ac:dyDescent="0.15">
      <c r="B29" s="3678"/>
      <c r="C29" s="3680"/>
      <c r="D29" s="3682"/>
      <c r="E29" s="2179" t="s">
        <v>9</v>
      </c>
      <c r="F29" s="3686"/>
      <c r="G29" s="3682"/>
      <c r="H29" s="2179" t="s">
        <v>9</v>
      </c>
      <c r="I29" s="3686"/>
      <c r="J29" s="3682">
        <v>0</v>
      </c>
      <c r="K29" s="2176">
        <v>131541</v>
      </c>
      <c r="M29" s="525"/>
      <c r="N29" s="525"/>
      <c r="O29" s="525"/>
      <c r="P29" s="525"/>
      <c r="Q29" s="525"/>
      <c r="R29" s="525"/>
      <c r="S29" s="525"/>
      <c r="T29" s="525"/>
      <c r="U29" s="525"/>
      <c r="V29" s="526"/>
    </row>
    <row r="30" spans="2:22" ht="15.75" customHeight="1" x14ac:dyDescent="0.15">
      <c r="B30" s="3677" t="s">
        <v>1222</v>
      </c>
      <c r="C30" s="3679">
        <v>620174</v>
      </c>
      <c r="D30" s="3681">
        <v>5.6599999999999998E-2</v>
      </c>
      <c r="E30" s="2185">
        <v>319863</v>
      </c>
      <c r="F30" s="3685">
        <v>374044</v>
      </c>
      <c r="G30" s="3681">
        <v>9.7100000000000006E-2</v>
      </c>
      <c r="H30" s="2185">
        <v>205504</v>
      </c>
      <c r="I30" s="3685">
        <v>246130</v>
      </c>
      <c r="J30" s="3681">
        <v>4.0000000000000002E-4</v>
      </c>
      <c r="K30" s="2177">
        <v>114359</v>
      </c>
      <c r="M30" s="525"/>
      <c r="N30" s="525"/>
      <c r="O30" s="525"/>
      <c r="P30" s="525"/>
      <c r="Q30" s="525"/>
      <c r="R30" s="525"/>
      <c r="S30" s="525"/>
      <c r="T30" s="525"/>
      <c r="U30" s="525"/>
      <c r="V30" s="526"/>
    </row>
    <row r="31" spans="2:22" ht="15.75" customHeight="1" x14ac:dyDescent="0.15">
      <c r="B31" s="3678"/>
      <c r="C31" s="3680"/>
      <c r="D31" s="3682"/>
      <c r="E31" s="2186">
        <v>300311</v>
      </c>
      <c r="F31" s="3686"/>
      <c r="G31" s="3682"/>
      <c r="H31" s="2186">
        <v>168540</v>
      </c>
      <c r="I31" s="3686"/>
      <c r="J31" s="3682">
        <v>0</v>
      </c>
      <c r="K31" s="2176">
        <v>131771</v>
      </c>
      <c r="M31" s="525"/>
      <c r="N31" s="525"/>
      <c r="O31" s="525"/>
      <c r="P31" s="525"/>
      <c r="Q31" s="525"/>
      <c r="R31" s="525"/>
      <c r="S31" s="525"/>
      <c r="T31" s="525"/>
      <c r="U31" s="525"/>
      <c r="V31" s="526"/>
    </row>
    <row r="32" spans="2:22" ht="15.75" customHeight="1" x14ac:dyDescent="0.15">
      <c r="B32" s="3677" t="s">
        <v>1223</v>
      </c>
      <c r="C32" s="3679">
        <v>663074</v>
      </c>
      <c r="D32" s="3681">
        <v>6.9199999999999998E-2</v>
      </c>
      <c r="E32" s="2185">
        <v>339931</v>
      </c>
      <c r="F32" s="3685">
        <v>412207</v>
      </c>
      <c r="G32" s="3681">
        <v>0.10199999999999999</v>
      </c>
      <c r="H32" s="2185">
        <v>225024</v>
      </c>
      <c r="I32" s="3685">
        <v>250842</v>
      </c>
      <c r="J32" s="3681">
        <v>1.9099999999999999E-2</v>
      </c>
      <c r="K32" s="2177">
        <v>114907</v>
      </c>
      <c r="M32" s="525"/>
      <c r="N32" s="525"/>
      <c r="O32" s="525"/>
      <c r="P32" s="525"/>
      <c r="Q32" s="525"/>
      <c r="R32" s="525"/>
      <c r="S32" s="525"/>
      <c r="T32" s="525"/>
      <c r="U32" s="525"/>
      <c r="V32" s="526"/>
    </row>
    <row r="33" spans="2:22" ht="15.75" customHeight="1" x14ac:dyDescent="0.15">
      <c r="B33" s="3678"/>
      <c r="C33" s="3680"/>
      <c r="D33" s="3682"/>
      <c r="E33" s="2186">
        <v>323118</v>
      </c>
      <c r="F33" s="3686"/>
      <c r="G33" s="3682"/>
      <c r="H33" s="2186">
        <v>187183</v>
      </c>
      <c r="I33" s="3686"/>
      <c r="J33" s="3682">
        <v>0</v>
      </c>
      <c r="K33" s="2176">
        <v>135935</v>
      </c>
      <c r="M33" s="525"/>
      <c r="N33" s="525"/>
      <c r="O33" s="525"/>
      <c r="P33" s="525"/>
      <c r="Q33" s="525"/>
      <c r="R33" s="525"/>
      <c r="S33" s="525"/>
      <c r="T33" s="525"/>
      <c r="U33" s="525"/>
      <c r="V33" s="526"/>
    </row>
    <row r="34" spans="2:22" ht="15.75" customHeight="1" x14ac:dyDescent="0.15">
      <c r="B34" s="3677" t="s">
        <v>1224</v>
      </c>
      <c r="C34" s="3679">
        <v>679379</v>
      </c>
      <c r="D34" s="3681">
        <v>2.46E-2</v>
      </c>
      <c r="E34" s="2185">
        <v>347492</v>
      </c>
      <c r="F34" s="3685">
        <v>425131</v>
      </c>
      <c r="G34" s="3681">
        <v>3.1399999999999997E-2</v>
      </c>
      <c r="H34" s="2185">
        <v>232272</v>
      </c>
      <c r="I34" s="3685">
        <v>254248</v>
      </c>
      <c r="J34" s="3681">
        <v>1.3600000000000001E-2</v>
      </c>
      <c r="K34" s="2177">
        <v>115220</v>
      </c>
      <c r="M34" s="525"/>
      <c r="N34" s="525"/>
      <c r="O34" s="525"/>
      <c r="P34" s="525"/>
      <c r="Q34" s="525"/>
      <c r="R34" s="525"/>
      <c r="S34" s="525"/>
      <c r="T34" s="525"/>
      <c r="U34" s="525"/>
      <c r="V34" s="526"/>
    </row>
    <row r="35" spans="2:22" ht="15.75" customHeight="1" x14ac:dyDescent="0.15">
      <c r="B35" s="3678"/>
      <c r="C35" s="3680"/>
      <c r="D35" s="3682"/>
      <c r="E35" s="2186">
        <v>331887</v>
      </c>
      <c r="F35" s="3686"/>
      <c r="G35" s="3682"/>
      <c r="H35" s="2186">
        <v>192859</v>
      </c>
      <c r="I35" s="3686"/>
      <c r="J35" s="3682">
        <v>0</v>
      </c>
      <c r="K35" s="2176">
        <v>139028</v>
      </c>
      <c r="M35" s="525"/>
      <c r="N35" s="525"/>
      <c r="O35" s="525"/>
      <c r="P35" s="525"/>
      <c r="Q35" s="525"/>
      <c r="R35" s="525"/>
      <c r="S35" s="525"/>
      <c r="T35" s="525"/>
      <c r="U35" s="525"/>
      <c r="V35" s="526"/>
    </row>
    <row r="36" spans="2:22" ht="15.75" customHeight="1" x14ac:dyDescent="0.15">
      <c r="B36" s="3677" t="s">
        <v>1225</v>
      </c>
      <c r="C36" s="3679">
        <v>687579</v>
      </c>
      <c r="D36" s="3681">
        <v>1.21E-2</v>
      </c>
      <c r="E36" s="2185">
        <v>353279</v>
      </c>
      <c r="F36" s="3685">
        <v>432703</v>
      </c>
      <c r="G36" s="3681">
        <v>1.78E-2</v>
      </c>
      <c r="H36" s="2185">
        <v>238254</v>
      </c>
      <c r="I36" s="3685">
        <v>254876</v>
      </c>
      <c r="J36" s="3681">
        <v>2.5000000000000001E-3</v>
      </c>
      <c r="K36" s="2177">
        <v>115025</v>
      </c>
      <c r="M36" s="525"/>
      <c r="N36" s="525"/>
      <c r="O36" s="525"/>
      <c r="P36" s="525"/>
      <c r="Q36" s="525"/>
      <c r="R36" s="525"/>
      <c r="S36" s="525"/>
      <c r="T36" s="525"/>
      <c r="U36" s="525"/>
      <c r="V36" s="526"/>
    </row>
    <row r="37" spans="2:22" ht="15.75" customHeight="1" x14ac:dyDescent="0.15">
      <c r="B37" s="3678"/>
      <c r="C37" s="3680"/>
      <c r="D37" s="3682"/>
      <c r="E37" s="2186">
        <v>334300</v>
      </c>
      <c r="F37" s="3686"/>
      <c r="G37" s="3682"/>
      <c r="H37" s="2186">
        <v>194449</v>
      </c>
      <c r="I37" s="3686"/>
      <c r="J37" s="3682">
        <v>0</v>
      </c>
      <c r="K37" s="2176">
        <v>139851</v>
      </c>
      <c r="M37" s="525"/>
      <c r="N37" s="525"/>
      <c r="O37" s="525"/>
      <c r="P37" s="525"/>
      <c r="Q37" s="525"/>
      <c r="R37" s="525"/>
      <c r="S37" s="525"/>
      <c r="T37" s="525"/>
      <c r="U37" s="525"/>
      <c r="V37" s="526"/>
    </row>
    <row r="38" spans="2:22" ht="15.75" customHeight="1" x14ac:dyDescent="0.15">
      <c r="B38" s="3677" t="s">
        <v>1226</v>
      </c>
      <c r="C38" s="3679">
        <v>689895</v>
      </c>
      <c r="D38" s="3681">
        <v>3.3999999999999998E-3</v>
      </c>
      <c r="E38" s="2185">
        <v>352203</v>
      </c>
      <c r="F38" s="3685">
        <v>428342</v>
      </c>
      <c r="G38" s="3681">
        <v>-1.01E-2</v>
      </c>
      <c r="H38" s="2185">
        <v>234941</v>
      </c>
      <c r="I38" s="3685">
        <v>261553</v>
      </c>
      <c r="J38" s="3681">
        <v>2.6200000000000001E-2</v>
      </c>
      <c r="K38" s="2177">
        <v>117262</v>
      </c>
      <c r="M38" s="525"/>
      <c r="N38" s="525"/>
      <c r="O38" s="525"/>
      <c r="P38" s="525"/>
      <c r="Q38" s="525"/>
      <c r="R38" s="525"/>
      <c r="S38" s="525"/>
      <c r="T38" s="525"/>
      <c r="U38" s="525"/>
      <c r="V38" s="526"/>
    </row>
    <row r="39" spans="2:22" ht="15.75" customHeight="1" x14ac:dyDescent="0.15">
      <c r="B39" s="3678"/>
      <c r="C39" s="3680"/>
      <c r="D39" s="3682"/>
      <c r="E39" s="2186">
        <v>337692</v>
      </c>
      <c r="F39" s="3686"/>
      <c r="G39" s="3682"/>
      <c r="H39" s="2186">
        <v>193401</v>
      </c>
      <c r="I39" s="3686"/>
      <c r="J39" s="3682">
        <v>0</v>
      </c>
      <c r="K39" s="2176">
        <v>144291</v>
      </c>
      <c r="M39" s="525"/>
      <c r="N39" s="525"/>
      <c r="O39" s="525"/>
      <c r="P39" s="527"/>
      <c r="Q39" s="527"/>
      <c r="R39" s="525"/>
      <c r="S39" s="527"/>
      <c r="T39" s="527"/>
      <c r="U39" s="525"/>
    </row>
    <row r="40" spans="2:22" ht="15.75" customHeight="1" x14ac:dyDescent="0.15">
      <c r="B40" s="3677" t="s">
        <v>1227</v>
      </c>
      <c r="C40" s="3679">
        <v>728268</v>
      </c>
      <c r="D40" s="3681">
        <v>5.5599999999999997E-2</v>
      </c>
      <c r="E40" s="2185">
        <v>373112</v>
      </c>
      <c r="F40" s="3685">
        <v>460522</v>
      </c>
      <c r="G40" s="3681">
        <v>7.51E-2</v>
      </c>
      <c r="H40" s="2185">
        <v>252494</v>
      </c>
      <c r="I40" s="3685">
        <v>267746</v>
      </c>
      <c r="J40" s="3681">
        <v>2.3700000000000002E-2</v>
      </c>
      <c r="K40" s="2177">
        <v>120618</v>
      </c>
      <c r="M40" s="527"/>
      <c r="N40" s="527"/>
      <c r="O40" s="527"/>
      <c r="P40" s="527"/>
      <c r="Q40" s="527"/>
      <c r="R40" s="525"/>
      <c r="S40" s="527"/>
      <c r="T40" s="527"/>
      <c r="U40" s="527"/>
    </row>
    <row r="41" spans="2:22" ht="15.75" customHeight="1" x14ac:dyDescent="0.15">
      <c r="B41" s="3678"/>
      <c r="C41" s="3680"/>
      <c r="D41" s="3682"/>
      <c r="E41" s="2186">
        <v>355156</v>
      </c>
      <c r="F41" s="3686"/>
      <c r="G41" s="3682"/>
      <c r="H41" s="2186">
        <v>208028</v>
      </c>
      <c r="I41" s="3686"/>
      <c r="J41" s="3682">
        <v>0</v>
      </c>
      <c r="K41" s="2176">
        <v>147128</v>
      </c>
    </row>
    <row r="42" spans="2:22" ht="15.75" customHeight="1" x14ac:dyDescent="0.15">
      <c r="B42" s="3677" t="s">
        <v>1228</v>
      </c>
      <c r="C42" s="3679">
        <v>763977</v>
      </c>
      <c r="D42" s="3681">
        <v>4.9000000000000002E-2</v>
      </c>
      <c r="E42" s="2185">
        <v>388782</v>
      </c>
      <c r="F42" s="3685">
        <v>492942</v>
      </c>
      <c r="G42" s="3681">
        <v>7.0400000000000004E-2</v>
      </c>
      <c r="H42" s="2185">
        <v>268205</v>
      </c>
      <c r="I42" s="3685">
        <v>271035</v>
      </c>
      <c r="J42" s="3681">
        <v>1.23E-2</v>
      </c>
      <c r="K42" s="2177">
        <v>120577</v>
      </c>
    </row>
    <row r="43" spans="2:22" ht="15.75" customHeight="1" x14ac:dyDescent="0.15">
      <c r="B43" s="3678"/>
      <c r="C43" s="3680"/>
      <c r="D43" s="3682"/>
      <c r="E43" s="2186">
        <v>375195</v>
      </c>
      <c r="F43" s="3686"/>
      <c r="G43" s="3682"/>
      <c r="H43" s="2186">
        <v>224737</v>
      </c>
      <c r="I43" s="3686"/>
      <c r="J43" s="3682">
        <v>0</v>
      </c>
      <c r="K43" s="2176">
        <v>150458</v>
      </c>
    </row>
    <row r="44" spans="2:22" ht="15.75" customHeight="1" x14ac:dyDescent="0.15">
      <c r="B44" s="3677" t="s">
        <v>1229</v>
      </c>
      <c r="C44" s="3679">
        <v>782568</v>
      </c>
      <c r="D44" s="3681">
        <v>2.4299999999999999E-2</v>
      </c>
      <c r="E44" s="2185">
        <v>396711</v>
      </c>
      <c r="F44" s="3685">
        <v>507749</v>
      </c>
      <c r="G44" s="3681">
        <v>0.03</v>
      </c>
      <c r="H44" s="2178" t="s">
        <v>9</v>
      </c>
      <c r="I44" s="3685">
        <v>274819</v>
      </c>
      <c r="J44" s="3681">
        <v>1.3999999999999999E-2</v>
      </c>
      <c r="K44" s="2178" t="s">
        <v>9</v>
      </c>
      <c r="N44" s="528"/>
    </row>
    <row r="45" spans="2:22" ht="15.75" customHeight="1" x14ac:dyDescent="0.15">
      <c r="B45" s="3678"/>
      <c r="C45" s="3680"/>
      <c r="D45" s="3682"/>
      <c r="E45" s="2186">
        <v>385857</v>
      </c>
      <c r="F45" s="3686"/>
      <c r="G45" s="3682"/>
      <c r="H45" s="2179" t="s">
        <v>9</v>
      </c>
      <c r="I45" s="3686"/>
      <c r="J45" s="3682">
        <v>0</v>
      </c>
      <c r="K45" s="2179" t="s">
        <v>9</v>
      </c>
    </row>
    <row r="46" spans="2:22" ht="15.75" customHeight="1" x14ac:dyDescent="0.15">
      <c r="B46" s="3677" t="s">
        <v>102</v>
      </c>
      <c r="C46" s="3679">
        <v>789534</v>
      </c>
      <c r="D46" s="3681">
        <v>8.8999999999999999E-3</v>
      </c>
      <c r="E46" s="2185">
        <v>394847</v>
      </c>
      <c r="F46" s="3685">
        <v>510915</v>
      </c>
      <c r="G46" s="3681">
        <v>6.1999999999999998E-3</v>
      </c>
      <c r="H46" s="2185">
        <v>274236</v>
      </c>
      <c r="I46" s="3685">
        <v>278619</v>
      </c>
      <c r="J46" s="3681">
        <v>1.38E-2</v>
      </c>
      <c r="K46" s="2177">
        <v>120611</v>
      </c>
    </row>
    <row r="47" spans="2:22" ht="15.75" customHeight="1" x14ac:dyDescent="0.15">
      <c r="B47" s="3678"/>
      <c r="C47" s="3680"/>
      <c r="D47" s="3682"/>
      <c r="E47" s="2186">
        <v>394687</v>
      </c>
      <c r="F47" s="3686"/>
      <c r="G47" s="3682"/>
      <c r="H47" s="2186">
        <v>236679</v>
      </c>
      <c r="I47" s="3686"/>
      <c r="J47" s="3682">
        <v>0</v>
      </c>
      <c r="K47" s="2176">
        <v>158008</v>
      </c>
    </row>
    <row r="48" spans="2:22" ht="15.75" customHeight="1" x14ac:dyDescent="0.15">
      <c r="B48" s="3677" t="s">
        <v>103</v>
      </c>
      <c r="C48" s="3679">
        <v>795852</v>
      </c>
      <c r="D48" s="3681">
        <v>8.0000000000000002E-3</v>
      </c>
      <c r="E48" s="2185">
        <v>393277</v>
      </c>
      <c r="F48" s="3685">
        <v>515295</v>
      </c>
      <c r="G48" s="3681">
        <v>8.6E-3</v>
      </c>
      <c r="H48" s="2185">
        <v>272013</v>
      </c>
      <c r="I48" s="3685">
        <v>280557</v>
      </c>
      <c r="J48" s="3681">
        <v>6.9999999999999993E-3</v>
      </c>
      <c r="K48" s="2177">
        <v>121264</v>
      </c>
    </row>
    <row r="49" spans="2:11" ht="15.75" customHeight="1" x14ac:dyDescent="0.15">
      <c r="B49" s="3678"/>
      <c r="C49" s="3680"/>
      <c r="D49" s="3682"/>
      <c r="E49" s="2186">
        <v>402575</v>
      </c>
      <c r="F49" s="3686"/>
      <c r="G49" s="3682"/>
      <c r="H49" s="2186">
        <v>243282</v>
      </c>
      <c r="I49" s="3686"/>
      <c r="J49" s="3682">
        <v>0</v>
      </c>
      <c r="K49" s="2176">
        <v>159293</v>
      </c>
    </row>
    <row r="50" spans="2:11" ht="15.75" customHeight="1" x14ac:dyDescent="0.15">
      <c r="B50" s="3677" t="s">
        <v>104</v>
      </c>
      <c r="C50" s="3679">
        <v>811712</v>
      </c>
      <c r="D50" s="3681">
        <v>1.9900000000000001E-2</v>
      </c>
      <c r="E50" s="2185">
        <v>397297</v>
      </c>
      <c r="F50" s="3685">
        <v>526685</v>
      </c>
      <c r="G50" s="3681">
        <v>2.2100000000000002E-2</v>
      </c>
      <c r="H50" s="2185">
        <v>274776</v>
      </c>
      <c r="I50" s="3685">
        <v>285027</v>
      </c>
      <c r="J50" s="3681">
        <v>1.5900000000000001E-2</v>
      </c>
      <c r="K50" s="2177">
        <v>122521</v>
      </c>
    </row>
    <row r="51" spans="2:11" ht="15.75" customHeight="1" x14ac:dyDescent="0.15">
      <c r="B51" s="3678"/>
      <c r="C51" s="3680"/>
      <c r="D51" s="3682"/>
      <c r="E51" s="2186">
        <v>414415</v>
      </c>
      <c r="F51" s="3686"/>
      <c r="G51" s="3682"/>
      <c r="H51" s="2186">
        <v>251909</v>
      </c>
      <c r="I51" s="3686"/>
      <c r="J51" s="3682">
        <v>0</v>
      </c>
      <c r="K51" s="2176">
        <v>162506</v>
      </c>
    </row>
    <row r="52" spans="2:11" ht="15.75" customHeight="1" x14ac:dyDescent="0.15">
      <c r="B52" s="3677" t="s">
        <v>105</v>
      </c>
      <c r="C52" s="3679">
        <v>837744</v>
      </c>
      <c r="D52" s="3681">
        <v>3.2099999999999997E-2</v>
      </c>
      <c r="E52" s="2185">
        <v>409106</v>
      </c>
      <c r="F52" s="3685">
        <v>544434</v>
      </c>
      <c r="G52" s="3681">
        <v>3.3700000000000001E-2</v>
      </c>
      <c r="H52" s="2185">
        <v>286041</v>
      </c>
      <c r="I52" s="3685">
        <v>293310</v>
      </c>
      <c r="J52" s="3681">
        <v>2.9100000000000001E-2</v>
      </c>
      <c r="K52" s="2177">
        <v>123065</v>
      </c>
    </row>
    <row r="53" spans="2:11" ht="15.75" customHeight="1" x14ac:dyDescent="0.15">
      <c r="B53" s="3678"/>
      <c r="C53" s="3680"/>
      <c r="D53" s="3682"/>
      <c r="E53" s="2186">
        <v>428638</v>
      </c>
      <c r="F53" s="3686"/>
      <c r="G53" s="3682"/>
      <c r="H53" s="2186">
        <v>258393</v>
      </c>
      <c r="I53" s="3686"/>
      <c r="J53" s="3682">
        <v>0</v>
      </c>
      <c r="K53" s="2176">
        <v>170245</v>
      </c>
    </row>
    <row r="54" spans="2:11" ht="15.75" customHeight="1" x14ac:dyDescent="0.15">
      <c r="B54" s="3677" t="s">
        <v>106</v>
      </c>
      <c r="C54" s="3679">
        <v>873641</v>
      </c>
      <c r="D54" s="3681">
        <v>4.2799999999999998E-2</v>
      </c>
      <c r="E54" s="2185">
        <v>421005</v>
      </c>
      <c r="F54" s="3685">
        <v>587936</v>
      </c>
      <c r="G54" s="3681">
        <v>7.9899999999999999E-2</v>
      </c>
      <c r="H54" s="2185">
        <v>301615</v>
      </c>
      <c r="I54" s="3685">
        <v>285705</v>
      </c>
      <c r="J54" s="3681">
        <v>-2.5899999999999999E-2</v>
      </c>
      <c r="K54" s="2177">
        <v>119390</v>
      </c>
    </row>
    <row r="55" spans="2:11" ht="15.75" customHeight="1" x14ac:dyDescent="0.15">
      <c r="B55" s="3678"/>
      <c r="C55" s="3680"/>
      <c r="D55" s="3682"/>
      <c r="E55" s="2186">
        <v>452636</v>
      </c>
      <c r="F55" s="3686"/>
      <c r="G55" s="3682"/>
      <c r="H55" s="2186">
        <v>286321</v>
      </c>
      <c r="I55" s="3686"/>
      <c r="J55" s="3682">
        <v>0</v>
      </c>
      <c r="K55" s="2176">
        <v>166315</v>
      </c>
    </row>
    <row r="56" spans="2:11" ht="15.75" customHeight="1" x14ac:dyDescent="0.15">
      <c r="B56" s="3677" t="s">
        <v>107</v>
      </c>
      <c r="C56" s="3679">
        <v>911062</v>
      </c>
      <c r="D56" s="3681">
        <v>4.2799999999999998E-2</v>
      </c>
      <c r="E56" s="2185">
        <v>443878</v>
      </c>
      <c r="F56" s="3685">
        <v>619269</v>
      </c>
      <c r="G56" s="3681">
        <v>5.33E-2</v>
      </c>
      <c r="H56" s="2185">
        <v>323738</v>
      </c>
      <c r="I56" s="3685">
        <v>291793</v>
      </c>
      <c r="J56" s="3681">
        <v>2.1299999999999999E-2</v>
      </c>
      <c r="K56" s="2177">
        <v>120140</v>
      </c>
    </row>
    <row r="57" spans="2:11" ht="15.75" customHeight="1" x14ac:dyDescent="0.15">
      <c r="B57" s="3678"/>
      <c r="C57" s="3680"/>
      <c r="D57" s="3682"/>
      <c r="E57" s="2186">
        <v>467184</v>
      </c>
      <c r="F57" s="3686"/>
      <c r="G57" s="3682"/>
      <c r="H57" s="2186">
        <v>295531</v>
      </c>
      <c r="I57" s="3686"/>
      <c r="J57" s="3682">
        <v>0</v>
      </c>
      <c r="K57" s="2176">
        <v>171653</v>
      </c>
    </row>
    <row r="58" spans="2:11" ht="15.75" customHeight="1" x14ac:dyDescent="0.15">
      <c r="B58" s="3677" t="s">
        <v>108</v>
      </c>
      <c r="C58" s="3679">
        <v>961307</v>
      </c>
      <c r="D58" s="3681">
        <v>5.5100000000000003E-2</v>
      </c>
      <c r="E58" s="2185">
        <v>467627</v>
      </c>
      <c r="F58" s="3685">
        <v>659003</v>
      </c>
      <c r="G58" s="3681">
        <v>6.4199999999999993E-2</v>
      </c>
      <c r="H58" s="2185">
        <v>342729</v>
      </c>
      <c r="I58" s="3685">
        <v>302304</v>
      </c>
      <c r="J58" s="3681">
        <v>3.6000000000000004E-2</v>
      </c>
      <c r="K58" s="2177">
        <v>124898</v>
      </c>
    </row>
    <row r="59" spans="2:11" ht="15.75" customHeight="1" x14ac:dyDescent="0.15">
      <c r="B59" s="3678"/>
      <c r="C59" s="3680"/>
      <c r="D59" s="3682"/>
      <c r="E59" s="2186">
        <v>493680</v>
      </c>
      <c r="F59" s="3686"/>
      <c r="G59" s="3682"/>
      <c r="H59" s="2186">
        <v>316274</v>
      </c>
      <c r="I59" s="3686"/>
      <c r="J59" s="3682">
        <v>0</v>
      </c>
      <c r="K59" s="2176">
        <v>177406</v>
      </c>
    </row>
    <row r="60" spans="2:11" ht="15.75" customHeight="1" x14ac:dyDescent="0.15">
      <c r="B60" s="3677" t="s">
        <v>109</v>
      </c>
      <c r="C60" s="3679">
        <v>1012547</v>
      </c>
      <c r="D60" s="3681">
        <v>5.33E-2</v>
      </c>
      <c r="E60" s="2185">
        <v>490230</v>
      </c>
      <c r="F60" s="3685">
        <v>701969</v>
      </c>
      <c r="G60" s="3681">
        <v>6.5199999999999994E-2</v>
      </c>
      <c r="H60" s="2185">
        <v>365000</v>
      </c>
      <c r="I60" s="3685">
        <v>310578</v>
      </c>
      <c r="J60" s="3681">
        <v>2.7400000000000001E-2</v>
      </c>
      <c r="K60" s="2177">
        <v>125230</v>
      </c>
    </row>
    <row r="61" spans="2:11" ht="15.75" customHeight="1" x14ac:dyDescent="0.15">
      <c r="B61" s="3678"/>
      <c r="C61" s="3680"/>
      <c r="D61" s="3682"/>
      <c r="E61" s="2186">
        <v>522317</v>
      </c>
      <c r="F61" s="3686"/>
      <c r="G61" s="3682"/>
      <c r="H61" s="2186">
        <v>336969</v>
      </c>
      <c r="I61" s="3686"/>
      <c r="J61" s="3682">
        <v>0</v>
      </c>
      <c r="K61" s="2176">
        <v>185348</v>
      </c>
    </row>
    <row r="62" spans="2:11" ht="15.75" customHeight="1" x14ac:dyDescent="0.15">
      <c r="B62" s="3677" t="s">
        <v>110</v>
      </c>
      <c r="C62" s="3679">
        <v>1063695</v>
      </c>
      <c r="D62" s="3681">
        <v>5.0500000000000003E-2</v>
      </c>
      <c r="E62" s="2185">
        <v>513847</v>
      </c>
      <c r="F62" s="3685">
        <v>735378</v>
      </c>
      <c r="G62" s="3681">
        <v>4.7600000000000003E-2</v>
      </c>
      <c r="H62" s="2185">
        <v>383766</v>
      </c>
      <c r="I62" s="3685">
        <v>328317</v>
      </c>
      <c r="J62" s="3681">
        <v>5.7099999999999998E-2</v>
      </c>
      <c r="K62" s="2177">
        <v>130081</v>
      </c>
    </row>
    <row r="63" spans="2:11" ht="15.75" customHeight="1" x14ac:dyDescent="0.15">
      <c r="B63" s="3678"/>
      <c r="C63" s="3680"/>
      <c r="D63" s="3682"/>
      <c r="E63" s="2186">
        <v>549848</v>
      </c>
      <c r="F63" s="3686"/>
      <c r="G63" s="3682"/>
      <c r="H63" s="2186">
        <v>351612</v>
      </c>
      <c r="I63" s="3686"/>
      <c r="J63" s="3682">
        <v>0</v>
      </c>
      <c r="K63" s="2176">
        <v>198236</v>
      </c>
    </row>
    <row r="64" spans="2:11" ht="15.75" customHeight="1" x14ac:dyDescent="0.15">
      <c r="B64" s="3677" t="s">
        <v>111</v>
      </c>
      <c r="C64" s="3679">
        <v>1085671</v>
      </c>
      <c r="D64" s="3681">
        <v>2.07E-2</v>
      </c>
      <c r="E64" s="2185">
        <v>528240</v>
      </c>
      <c r="F64" s="3685">
        <v>745897</v>
      </c>
      <c r="G64" s="3681">
        <v>1.43E-2</v>
      </c>
      <c r="H64" s="2185">
        <v>394405</v>
      </c>
      <c r="I64" s="3685">
        <v>339774</v>
      </c>
      <c r="J64" s="3681">
        <v>3.49E-2</v>
      </c>
      <c r="K64" s="2177">
        <v>133835</v>
      </c>
    </row>
    <row r="65" spans="2:11" ht="15.75" customHeight="1" x14ac:dyDescent="0.15">
      <c r="B65" s="3678"/>
      <c r="C65" s="3680"/>
      <c r="D65" s="3682"/>
      <c r="E65" s="2186">
        <v>557431</v>
      </c>
      <c r="F65" s="3686"/>
      <c r="G65" s="3682"/>
      <c r="H65" s="2186">
        <v>351492</v>
      </c>
      <c r="I65" s="3686"/>
      <c r="J65" s="3682">
        <v>0</v>
      </c>
      <c r="K65" s="2176">
        <v>205939</v>
      </c>
    </row>
    <row r="66" spans="2:11" ht="15.75" customHeight="1" x14ac:dyDescent="0.15">
      <c r="B66" s="3677" t="s">
        <v>112</v>
      </c>
      <c r="C66" s="3679">
        <v>1116993</v>
      </c>
      <c r="D66" s="3681">
        <v>2.8899999999999999E-2</v>
      </c>
      <c r="E66" s="2185">
        <v>539943</v>
      </c>
      <c r="F66" s="3685">
        <v>755724</v>
      </c>
      <c r="G66" s="3681">
        <v>1.32E-2</v>
      </c>
      <c r="H66" s="2185">
        <v>398711</v>
      </c>
      <c r="I66" s="3685">
        <v>361269</v>
      </c>
      <c r="J66" s="3681">
        <v>6.3299999999999995E-2</v>
      </c>
      <c r="K66" s="2177">
        <v>141232</v>
      </c>
    </row>
    <row r="67" spans="2:11" ht="15.75" customHeight="1" x14ac:dyDescent="0.15">
      <c r="B67" s="3678"/>
      <c r="C67" s="3680"/>
      <c r="D67" s="3682"/>
      <c r="E67" s="2186">
        <v>577050</v>
      </c>
      <c r="F67" s="3686"/>
      <c r="G67" s="3682"/>
      <c r="H67" s="2186">
        <v>357013</v>
      </c>
      <c r="I67" s="3686"/>
      <c r="J67" s="3682">
        <v>0</v>
      </c>
      <c r="K67" s="2176">
        <v>220037</v>
      </c>
    </row>
    <row r="68" spans="2:11" ht="15.75" customHeight="1" x14ac:dyDescent="0.15">
      <c r="B68" s="3677" t="s">
        <v>113</v>
      </c>
      <c r="C68" s="3679">
        <v>1131807</v>
      </c>
      <c r="D68" s="3681">
        <v>1.3299999999999999E-2</v>
      </c>
      <c r="E68" s="2185">
        <v>544636</v>
      </c>
      <c r="F68" s="3685">
        <v>758248</v>
      </c>
      <c r="G68" s="3681">
        <v>3.3E-3</v>
      </c>
      <c r="H68" s="2185">
        <v>399468</v>
      </c>
      <c r="I68" s="3685">
        <v>373559</v>
      </c>
      <c r="J68" s="3681">
        <v>3.4000000000000002E-2</v>
      </c>
      <c r="K68" s="2177">
        <v>145168</v>
      </c>
    </row>
    <row r="69" spans="2:11" ht="15.75" customHeight="1" x14ac:dyDescent="0.15">
      <c r="B69" s="3678"/>
      <c r="C69" s="3680"/>
      <c r="D69" s="3682"/>
      <c r="E69" s="2186">
        <v>587171</v>
      </c>
      <c r="F69" s="3686"/>
      <c r="G69" s="3682"/>
      <c r="H69" s="2186">
        <v>358780</v>
      </c>
      <c r="I69" s="3686"/>
      <c r="J69" s="3682">
        <v>0</v>
      </c>
      <c r="K69" s="2176">
        <v>228391</v>
      </c>
    </row>
    <row r="70" spans="2:11" ht="15.75" customHeight="1" x14ac:dyDescent="0.15">
      <c r="B70" s="3677" t="s">
        <v>1230</v>
      </c>
      <c r="C70" s="3679">
        <v>1143357</v>
      </c>
      <c r="D70" s="3681">
        <v>1.0200000000000001E-2</v>
      </c>
      <c r="E70" s="2185">
        <v>548729</v>
      </c>
      <c r="F70" s="3685">
        <v>758788</v>
      </c>
      <c r="G70" s="3681">
        <v>6.9999999999999999E-4</v>
      </c>
      <c r="H70" s="2185">
        <v>400357</v>
      </c>
      <c r="I70" s="3685">
        <v>384569</v>
      </c>
      <c r="J70" s="3681">
        <v>2.9500000000000002E-2</v>
      </c>
      <c r="K70" s="2177">
        <v>148372</v>
      </c>
    </row>
    <row r="71" spans="2:11" ht="15.75" customHeight="1" x14ac:dyDescent="0.15">
      <c r="B71" s="3678"/>
      <c r="C71" s="3680"/>
      <c r="D71" s="3682"/>
      <c r="E71" s="2186">
        <v>594628</v>
      </c>
      <c r="F71" s="3686"/>
      <c r="G71" s="3682"/>
      <c r="H71" s="2186">
        <v>358431</v>
      </c>
      <c r="I71" s="3686"/>
      <c r="J71" s="3682">
        <v>0</v>
      </c>
      <c r="K71" s="2176">
        <v>236197</v>
      </c>
    </row>
    <row r="72" spans="2:11" ht="15.75" customHeight="1" x14ac:dyDescent="0.15">
      <c r="B72" s="3677" t="s">
        <v>1231</v>
      </c>
      <c r="C72" s="3679">
        <v>1182557</v>
      </c>
      <c r="D72" s="3681">
        <v>3.4299999999999997E-2</v>
      </c>
      <c r="E72" s="2185">
        <v>570260</v>
      </c>
      <c r="F72" s="3685">
        <v>782650</v>
      </c>
      <c r="G72" s="3681">
        <v>3.1399999999999997E-2</v>
      </c>
      <c r="H72" s="2185">
        <v>416588</v>
      </c>
      <c r="I72" s="3685">
        <v>399907</v>
      </c>
      <c r="J72" s="3681">
        <v>3.9900000000000005E-2</v>
      </c>
      <c r="K72" s="2177">
        <v>153672</v>
      </c>
    </row>
    <row r="73" spans="2:11" ht="15.75" customHeight="1" x14ac:dyDescent="0.15">
      <c r="B73" s="3678"/>
      <c r="C73" s="3680"/>
      <c r="D73" s="3682"/>
      <c r="E73" s="2186">
        <v>612297</v>
      </c>
      <c r="F73" s="3686"/>
      <c r="G73" s="3682"/>
      <c r="H73" s="2186">
        <v>366062</v>
      </c>
      <c r="I73" s="3686"/>
      <c r="J73" s="3682">
        <v>0</v>
      </c>
      <c r="K73" s="2176">
        <v>246235</v>
      </c>
    </row>
    <row r="74" spans="2:11" ht="15.75" customHeight="1" x14ac:dyDescent="0.15">
      <c r="B74" s="3677" t="s">
        <v>1232</v>
      </c>
      <c r="C74" s="3679">
        <v>1249577</v>
      </c>
      <c r="D74" s="3681">
        <v>5.67E-2</v>
      </c>
      <c r="E74" s="2185">
        <v>602887</v>
      </c>
      <c r="F74" s="3685">
        <v>837718</v>
      </c>
      <c r="G74" s="3681">
        <v>7.0400000000000004E-2</v>
      </c>
      <c r="H74" s="2185">
        <v>445053</v>
      </c>
      <c r="I74" s="3685">
        <v>411859</v>
      </c>
      <c r="J74" s="3681">
        <v>2.9900000000000003E-2</v>
      </c>
      <c r="K74" s="2177">
        <v>157834</v>
      </c>
    </row>
    <row r="75" spans="2:11" ht="15.75" customHeight="1" x14ac:dyDescent="0.15">
      <c r="B75" s="3678"/>
      <c r="C75" s="3680"/>
      <c r="D75" s="3682"/>
      <c r="E75" s="2186">
        <v>646690</v>
      </c>
      <c r="F75" s="3686"/>
      <c r="G75" s="3682"/>
      <c r="H75" s="2186">
        <v>392665</v>
      </c>
      <c r="I75" s="3686"/>
      <c r="J75" s="3682">
        <v>0</v>
      </c>
      <c r="K75" s="2176">
        <v>254025</v>
      </c>
    </row>
    <row r="76" spans="2:11" ht="15.75" customHeight="1" x14ac:dyDescent="0.15">
      <c r="B76" s="3677" t="s">
        <v>1233</v>
      </c>
      <c r="C76" s="3683">
        <v>1258263</v>
      </c>
      <c r="D76" s="3681">
        <v>7.0000000000000001E-3</v>
      </c>
      <c r="E76" s="2187">
        <v>607435</v>
      </c>
      <c r="F76" s="3685">
        <v>839516</v>
      </c>
      <c r="G76" s="3681">
        <v>2.0999999999999999E-3</v>
      </c>
      <c r="H76" s="2187">
        <v>445485</v>
      </c>
      <c r="I76" s="3685">
        <v>418747</v>
      </c>
      <c r="J76" s="3681">
        <f>(I76/I74)-1</f>
        <v>1.6724170165032248E-2</v>
      </c>
      <c r="K76" s="2180">
        <v>161950</v>
      </c>
    </row>
    <row r="77" spans="2:11" ht="15.75" customHeight="1" x14ac:dyDescent="0.15">
      <c r="B77" s="3678"/>
      <c r="C77" s="3684"/>
      <c r="D77" s="3682"/>
      <c r="E77" s="2188">
        <v>650828</v>
      </c>
      <c r="F77" s="3686"/>
      <c r="G77" s="3682"/>
      <c r="H77" s="2188">
        <v>394031</v>
      </c>
      <c r="I77" s="3686"/>
      <c r="J77" s="3682"/>
      <c r="K77" s="2181">
        <v>256797</v>
      </c>
    </row>
    <row r="78" spans="2:11" ht="15.75" customHeight="1" x14ac:dyDescent="0.15">
      <c r="B78" s="3671" t="s">
        <v>1486</v>
      </c>
      <c r="C78" s="3673">
        <f>E78+E79</f>
        <v>1290175.1000000001</v>
      </c>
      <c r="D78" s="3675">
        <f>(C78/C76)-1</f>
        <v>2.5362026857660203E-2</v>
      </c>
      <c r="E78" s="2189">
        <f>H78+K78</f>
        <v>620500.1</v>
      </c>
      <c r="F78" s="3685">
        <f>H78+H79</f>
        <v>853687.1</v>
      </c>
      <c r="G78" s="3675">
        <f>(F78/F76)-1</f>
        <v>1.6880083286083813E-2</v>
      </c>
      <c r="H78" s="2189">
        <v>452094.1</v>
      </c>
      <c r="I78" s="3685">
        <f>K78+K79</f>
        <v>436488</v>
      </c>
      <c r="J78" s="3675">
        <f>(I78/I76)-1</f>
        <v>4.2366870688028913E-2</v>
      </c>
      <c r="K78" s="2182">
        <v>168406</v>
      </c>
    </row>
    <row r="79" spans="2:11" ht="15.75" customHeight="1" thickBot="1" x14ac:dyDescent="0.2">
      <c r="B79" s="3672"/>
      <c r="C79" s="3674"/>
      <c r="D79" s="3676"/>
      <c r="E79" s="2190">
        <f>H79+K79</f>
        <v>669675</v>
      </c>
      <c r="F79" s="3687"/>
      <c r="G79" s="3676"/>
      <c r="H79" s="2190">
        <v>401593</v>
      </c>
      <c r="I79" s="3687"/>
      <c r="J79" s="3676"/>
      <c r="K79" s="2183">
        <v>268082</v>
      </c>
    </row>
    <row r="80" spans="2:11" ht="15" customHeight="1" thickBot="1" x14ac:dyDescent="0.2"/>
    <row r="81" spans="1:22" ht="15" customHeight="1" thickBot="1" x14ac:dyDescent="0.2">
      <c r="C81" s="529" t="s">
        <v>8</v>
      </c>
      <c r="D81" s="530" t="s">
        <v>181</v>
      </c>
      <c r="E81" s="531" t="s">
        <v>657</v>
      </c>
      <c r="F81" s="532" t="s">
        <v>1234</v>
      </c>
      <c r="G81" s="533"/>
      <c r="H81" s="534"/>
    </row>
    <row r="82" spans="1:22" ht="15" customHeight="1" x14ac:dyDescent="0.15">
      <c r="C82" s="535" t="s">
        <v>118</v>
      </c>
      <c r="D82" s="536">
        <v>340929</v>
      </c>
      <c r="E82" s="537">
        <v>246043</v>
      </c>
      <c r="F82" s="538">
        <f>SUM(D82:E82)</f>
        <v>586972</v>
      </c>
      <c r="G82" s="533"/>
      <c r="H82" s="539"/>
    </row>
    <row r="83" spans="1:22" s="523" customFormat="1" ht="15" customHeight="1" x14ac:dyDescent="0.15">
      <c r="A83" s="521"/>
      <c r="B83" s="522"/>
      <c r="C83" s="540" t="s">
        <v>1222</v>
      </c>
      <c r="D83" s="541">
        <v>374044</v>
      </c>
      <c r="E83" s="542">
        <v>246130</v>
      </c>
      <c r="F83" s="538">
        <f t="shared" ref="F83:F107" si="0">SUM(D83:E83)</f>
        <v>620174</v>
      </c>
      <c r="G83" s="533"/>
      <c r="H83" s="539"/>
      <c r="J83" s="524"/>
      <c r="L83" s="521"/>
      <c r="M83" s="521"/>
      <c r="N83" s="521"/>
      <c r="O83" s="521"/>
      <c r="P83" s="521"/>
      <c r="Q83" s="521"/>
      <c r="R83" s="521"/>
      <c r="S83" s="521"/>
      <c r="T83" s="521"/>
      <c r="U83" s="521"/>
      <c r="V83" s="521"/>
    </row>
    <row r="84" spans="1:22" s="523" customFormat="1" ht="15" customHeight="1" x14ac:dyDescent="0.15">
      <c r="A84" s="521"/>
      <c r="B84" s="522"/>
      <c r="C84" s="540" t="s">
        <v>1223</v>
      </c>
      <c r="D84" s="541">
        <v>412207</v>
      </c>
      <c r="E84" s="542">
        <v>250842</v>
      </c>
      <c r="F84" s="538">
        <v>663074</v>
      </c>
      <c r="G84" s="533"/>
      <c r="H84" s="539"/>
      <c r="J84" s="524"/>
      <c r="L84" s="521"/>
      <c r="M84" s="521"/>
      <c r="N84" s="521"/>
      <c r="O84" s="521"/>
      <c r="P84" s="521"/>
      <c r="Q84" s="521"/>
      <c r="R84" s="521"/>
      <c r="S84" s="521"/>
      <c r="T84" s="521"/>
      <c r="U84" s="521"/>
      <c r="V84" s="521"/>
    </row>
    <row r="85" spans="1:22" s="523" customFormat="1" ht="15" customHeight="1" x14ac:dyDescent="0.15">
      <c r="A85" s="521"/>
      <c r="B85" s="522"/>
      <c r="C85" s="540" t="s">
        <v>1224</v>
      </c>
      <c r="D85" s="543">
        <v>425131</v>
      </c>
      <c r="E85" s="544">
        <v>254248</v>
      </c>
      <c r="F85" s="538">
        <f t="shared" si="0"/>
        <v>679379</v>
      </c>
      <c r="G85" s="533"/>
      <c r="H85" s="539"/>
      <c r="J85" s="524"/>
      <c r="L85" s="521"/>
      <c r="M85" s="521"/>
      <c r="N85" s="521"/>
      <c r="O85" s="521"/>
      <c r="P85" s="521"/>
      <c r="Q85" s="521"/>
      <c r="R85" s="521"/>
      <c r="S85" s="521"/>
      <c r="T85" s="521"/>
      <c r="U85" s="521"/>
      <c r="V85" s="521"/>
    </row>
    <row r="86" spans="1:22" s="523" customFormat="1" ht="15" customHeight="1" x14ac:dyDescent="0.15">
      <c r="A86" s="521"/>
      <c r="B86" s="522"/>
      <c r="C86" s="540" t="s">
        <v>1225</v>
      </c>
      <c r="D86" s="543">
        <v>432703</v>
      </c>
      <c r="E86" s="544">
        <v>254876</v>
      </c>
      <c r="F86" s="538">
        <f t="shared" si="0"/>
        <v>687579</v>
      </c>
      <c r="G86" s="533"/>
      <c r="H86" s="539"/>
      <c r="J86" s="524"/>
      <c r="L86" s="521"/>
      <c r="M86" s="521"/>
      <c r="N86" s="521"/>
      <c r="O86" s="521"/>
      <c r="P86" s="521"/>
      <c r="Q86" s="521"/>
      <c r="R86" s="521"/>
      <c r="S86" s="521"/>
      <c r="T86" s="521"/>
      <c r="U86" s="521"/>
      <c r="V86" s="521"/>
    </row>
    <row r="87" spans="1:22" s="523" customFormat="1" ht="15" customHeight="1" x14ac:dyDescent="0.15">
      <c r="A87" s="521"/>
      <c r="B87" s="522"/>
      <c r="C87" s="540" t="s">
        <v>1226</v>
      </c>
      <c r="D87" s="543">
        <v>428342</v>
      </c>
      <c r="E87" s="544">
        <v>261553</v>
      </c>
      <c r="F87" s="538">
        <f t="shared" si="0"/>
        <v>689895</v>
      </c>
      <c r="G87" s="533"/>
      <c r="H87" s="539"/>
      <c r="J87" s="524"/>
      <c r="L87" s="521"/>
      <c r="M87" s="521"/>
      <c r="N87" s="521"/>
      <c r="O87" s="521"/>
      <c r="P87" s="521"/>
      <c r="Q87" s="521"/>
      <c r="R87" s="521"/>
      <c r="S87" s="521"/>
      <c r="T87" s="521"/>
      <c r="U87" s="521"/>
      <c r="V87" s="521"/>
    </row>
    <row r="88" spans="1:22" s="523" customFormat="1" ht="15" customHeight="1" x14ac:dyDescent="0.15">
      <c r="A88" s="521"/>
      <c r="B88" s="522"/>
      <c r="C88" s="540" t="s">
        <v>1227</v>
      </c>
      <c r="D88" s="543">
        <v>460522</v>
      </c>
      <c r="E88" s="544">
        <v>267746</v>
      </c>
      <c r="F88" s="538">
        <f t="shared" si="0"/>
        <v>728268</v>
      </c>
      <c r="G88" s="533"/>
      <c r="H88" s="539"/>
      <c r="J88" s="524"/>
      <c r="L88" s="521"/>
      <c r="M88" s="521"/>
      <c r="N88" s="521"/>
      <c r="O88" s="521"/>
      <c r="P88" s="521"/>
      <c r="Q88" s="521"/>
      <c r="R88" s="521"/>
      <c r="S88" s="521"/>
      <c r="T88" s="521"/>
      <c r="U88" s="521"/>
      <c r="V88" s="521"/>
    </row>
    <row r="89" spans="1:22" s="523" customFormat="1" ht="15" customHeight="1" x14ac:dyDescent="0.15">
      <c r="A89" s="521"/>
      <c r="B89" s="522"/>
      <c r="C89" s="540" t="s">
        <v>1228</v>
      </c>
      <c r="D89" s="543">
        <v>492942</v>
      </c>
      <c r="E89" s="544">
        <v>271035</v>
      </c>
      <c r="F89" s="538">
        <f t="shared" si="0"/>
        <v>763977</v>
      </c>
      <c r="G89" s="533"/>
      <c r="H89" s="539"/>
      <c r="J89" s="524"/>
      <c r="L89" s="521"/>
      <c r="M89" s="521"/>
      <c r="N89" s="521"/>
      <c r="O89" s="521"/>
      <c r="P89" s="521"/>
      <c r="Q89" s="521"/>
      <c r="R89" s="521"/>
      <c r="S89" s="521"/>
      <c r="T89" s="521"/>
      <c r="U89" s="521"/>
      <c r="V89" s="521"/>
    </row>
    <row r="90" spans="1:22" s="523" customFormat="1" ht="15" customHeight="1" x14ac:dyDescent="0.15">
      <c r="A90" s="521"/>
      <c r="B90" s="522"/>
      <c r="C90" s="540" t="s">
        <v>1229</v>
      </c>
      <c r="D90" s="543">
        <v>507749</v>
      </c>
      <c r="E90" s="544">
        <v>274819</v>
      </c>
      <c r="F90" s="538">
        <f t="shared" si="0"/>
        <v>782568</v>
      </c>
      <c r="G90" s="533"/>
      <c r="H90" s="539"/>
      <c r="J90" s="524"/>
      <c r="L90" s="521"/>
      <c r="M90" s="521"/>
      <c r="N90" s="521"/>
      <c r="O90" s="521"/>
      <c r="P90" s="521"/>
      <c r="Q90" s="521"/>
      <c r="R90" s="521"/>
      <c r="S90" s="521"/>
      <c r="T90" s="521"/>
      <c r="U90" s="521"/>
      <c r="V90" s="521"/>
    </row>
    <row r="91" spans="1:22" s="523" customFormat="1" ht="15" customHeight="1" x14ac:dyDescent="0.15">
      <c r="A91" s="521"/>
      <c r="B91" s="522"/>
      <c r="C91" s="540" t="s">
        <v>1235</v>
      </c>
      <c r="D91" s="543">
        <v>510915</v>
      </c>
      <c r="E91" s="544">
        <v>278619</v>
      </c>
      <c r="F91" s="538">
        <f t="shared" si="0"/>
        <v>789534</v>
      </c>
      <c r="G91" s="533"/>
      <c r="H91" s="539"/>
      <c r="J91" s="524"/>
      <c r="L91" s="521"/>
      <c r="M91" s="521"/>
      <c r="N91" s="521"/>
      <c r="O91" s="521"/>
      <c r="P91" s="521"/>
      <c r="Q91" s="521"/>
      <c r="R91" s="521"/>
      <c r="S91" s="521"/>
      <c r="T91" s="521"/>
      <c r="U91" s="521"/>
      <c r="V91" s="521"/>
    </row>
    <row r="92" spans="1:22" s="523" customFormat="1" ht="15" customHeight="1" x14ac:dyDescent="0.15">
      <c r="A92" s="521"/>
      <c r="B92" s="522"/>
      <c r="C92" s="540" t="s">
        <v>1236</v>
      </c>
      <c r="D92" s="543">
        <v>515295</v>
      </c>
      <c r="E92" s="544">
        <v>280557</v>
      </c>
      <c r="F92" s="538">
        <f t="shared" si="0"/>
        <v>795852</v>
      </c>
      <c r="G92" s="533"/>
      <c r="H92" s="539"/>
      <c r="J92" s="524"/>
      <c r="L92" s="521"/>
      <c r="M92" s="521"/>
      <c r="N92" s="521"/>
      <c r="O92" s="521"/>
      <c r="P92" s="521"/>
      <c r="Q92" s="521"/>
      <c r="R92" s="521"/>
      <c r="S92" s="521"/>
      <c r="T92" s="521"/>
      <c r="U92" s="521"/>
      <c r="V92" s="521"/>
    </row>
    <row r="93" spans="1:22" s="523" customFormat="1" ht="15" customHeight="1" x14ac:dyDescent="0.15">
      <c r="A93" s="521"/>
      <c r="B93" s="522"/>
      <c r="C93" s="540" t="s">
        <v>1237</v>
      </c>
      <c r="D93" s="543">
        <v>526685</v>
      </c>
      <c r="E93" s="544">
        <v>285027</v>
      </c>
      <c r="F93" s="538">
        <f t="shared" si="0"/>
        <v>811712</v>
      </c>
      <c r="G93" s="533"/>
      <c r="H93" s="539"/>
      <c r="J93" s="524"/>
      <c r="L93" s="521"/>
      <c r="M93" s="521"/>
      <c r="N93" s="521"/>
      <c r="O93" s="521"/>
      <c r="P93" s="521"/>
      <c r="Q93" s="521"/>
      <c r="R93" s="521"/>
      <c r="S93" s="521"/>
      <c r="T93" s="521"/>
      <c r="U93" s="521"/>
      <c r="V93" s="521"/>
    </row>
    <row r="94" spans="1:22" s="523" customFormat="1" ht="15" customHeight="1" x14ac:dyDescent="0.15">
      <c r="A94" s="521"/>
      <c r="B94" s="522"/>
      <c r="C94" s="540" t="s">
        <v>1238</v>
      </c>
      <c r="D94" s="543">
        <v>544434</v>
      </c>
      <c r="E94" s="544">
        <v>293310</v>
      </c>
      <c r="F94" s="538">
        <f t="shared" si="0"/>
        <v>837744</v>
      </c>
      <c r="G94" s="533"/>
      <c r="H94" s="539"/>
      <c r="J94" s="524"/>
      <c r="L94" s="521"/>
      <c r="M94" s="521"/>
      <c r="N94" s="521"/>
      <c r="O94" s="521"/>
      <c r="P94" s="521"/>
      <c r="Q94" s="521"/>
      <c r="R94" s="521"/>
      <c r="S94" s="521"/>
      <c r="T94" s="521"/>
      <c r="U94" s="521"/>
      <c r="V94" s="521"/>
    </row>
    <row r="95" spans="1:22" s="523" customFormat="1" ht="15" customHeight="1" x14ac:dyDescent="0.15">
      <c r="A95" s="521"/>
      <c r="B95" s="522"/>
      <c r="C95" s="540" t="s">
        <v>1239</v>
      </c>
      <c r="D95" s="543">
        <v>587936</v>
      </c>
      <c r="E95" s="544">
        <v>285705</v>
      </c>
      <c r="F95" s="538">
        <f t="shared" si="0"/>
        <v>873641</v>
      </c>
      <c r="G95" s="533"/>
      <c r="H95" s="539"/>
      <c r="J95" s="524"/>
      <c r="L95" s="521"/>
      <c r="M95" s="521"/>
      <c r="N95" s="521"/>
      <c r="O95" s="521"/>
      <c r="P95" s="521"/>
      <c r="Q95" s="521"/>
      <c r="R95" s="521"/>
      <c r="S95" s="521"/>
      <c r="T95" s="521"/>
      <c r="U95" s="521"/>
      <c r="V95" s="521"/>
    </row>
    <row r="96" spans="1:22" s="523" customFormat="1" ht="15" customHeight="1" x14ac:dyDescent="0.15">
      <c r="A96" s="521"/>
      <c r="B96" s="522"/>
      <c r="C96" s="540" t="s">
        <v>1240</v>
      </c>
      <c r="D96" s="543">
        <v>619269</v>
      </c>
      <c r="E96" s="544">
        <v>291793</v>
      </c>
      <c r="F96" s="538">
        <f t="shared" si="0"/>
        <v>911062</v>
      </c>
      <c r="G96" s="533"/>
      <c r="H96" s="539"/>
      <c r="J96" s="524"/>
      <c r="L96" s="521"/>
      <c r="M96" s="521"/>
      <c r="N96" s="521"/>
      <c r="O96" s="521"/>
      <c r="P96" s="521"/>
      <c r="Q96" s="521"/>
      <c r="R96" s="521"/>
      <c r="S96" s="521"/>
      <c r="T96" s="521"/>
      <c r="U96" s="521"/>
      <c r="V96" s="521"/>
    </row>
    <row r="97" spans="1:22" s="523" customFormat="1" ht="15" customHeight="1" x14ac:dyDescent="0.15">
      <c r="A97" s="521"/>
      <c r="B97" s="522"/>
      <c r="C97" s="540" t="s">
        <v>1241</v>
      </c>
      <c r="D97" s="543">
        <v>659003</v>
      </c>
      <c r="E97" s="544">
        <v>302304</v>
      </c>
      <c r="F97" s="538">
        <f t="shared" si="0"/>
        <v>961307</v>
      </c>
      <c r="G97" s="533"/>
      <c r="H97" s="539"/>
      <c r="J97" s="524"/>
      <c r="L97" s="521"/>
      <c r="M97" s="521"/>
      <c r="N97" s="521"/>
      <c r="O97" s="521"/>
      <c r="P97" s="521"/>
      <c r="Q97" s="521"/>
      <c r="R97" s="521"/>
      <c r="S97" s="521"/>
      <c r="T97" s="521"/>
      <c r="U97" s="521"/>
      <c r="V97" s="521"/>
    </row>
    <row r="98" spans="1:22" s="523" customFormat="1" ht="15" customHeight="1" x14ac:dyDescent="0.15">
      <c r="A98" s="521"/>
      <c r="B98" s="522"/>
      <c r="C98" s="540" t="s">
        <v>1242</v>
      </c>
      <c r="D98" s="543">
        <v>701969</v>
      </c>
      <c r="E98" s="544">
        <v>310578</v>
      </c>
      <c r="F98" s="538">
        <f t="shared" si="0"/>
        <v>1012547</v>
      </c>
      <c r="G98" s="533"/>
      <c r="H98" s="539"/>
      <c r="J98" s="524"/>
      <c r="L98" s="521"/>
      <c r="M98" s="521"/>
      <c r="N98" s="521"/>
      <c r="O98" s="521"/>
      <c r="P98" s="521"/>
      <c r="Q98" s="521"/>
      <c r="R98" s="521"/>
      <c r="S98" s="521"/>
      <c r="T98" s="521"/>
      <c r="U98" s="521"/>
      <c r="V98" s="521"/>
    </row>
    <row r="99" spans="1:22" s="523" customFormat="1" ht="15" customHeight="1" x14ac:dyDescent="0.15">
      <c r="A99" s="521"/>
      <c r="B99" s="522"/>
      <c r="C99" s="540" t="s">
        <v>1243</v>
      </c>
      <c r="D99" s="543">
        <v>735378</v>
      </c>
      <c r="E99" s="544">
        <v>328317</v>
      </c>
      <c r="F99" s="538">
        <f t="shared" si="0"/>
        <v>1063695</v>
      </c>
      <c r="G99" s="533"/>
      <c r="H99" s="539"/>
      <c r="J99" s="524"/>
      <c r="L99" s="521"/>
      <c r="M99" s="521"/>
      <c r="N99" s="521"/>
      <c r="O99" s="521"/>
      <c r="P99" s="521"/>
      <c r="Q99" s="521"/>
      <c r="R99" s="521"/>
      <c r="S99" s="521"/>
      <c r="T99" s="521"/>
      <c r="U99" s="521"/>
      <c r="V99" s="521"/>
    </row>
    <row r="100" spans="1:22" s="523" customFormat="1" ht="15" customHeight="1" x14ac:dyDescent="0.15">
      <c r="A100" s="521"/>
      <c r="B100" s="522"/>
      <c r="C100" s="540" t="s">
        <v>1244</v>
      </c>
      <c r="D100" s="543">
        <v>745897</v>
      </c>
      <c r="E100" s="544">
        <v>339774</v>
      </c>
      <c r="F100" s="538">
        <f t="shared" si="0"/>
        <v>1085671</v>
      </c>
      <c r="G100" s="533"/>
      <c r="H100" s="539"/>
      <c r="J100" s="524"/>
      <c r="L100" s="521"/>
      <c r="M100" s="521"/>
      <c r="N100" s="521"/>
      <c r="O100" s="521"/>
      <c r="P100" s="521"/>
      <c r="Q100" s="521"/>
      <c r="R100" s="521"/>
      <c r="S100" s="521"/>
      <c r="T100" s="521"/>
      <c r="U100" s="521"/>
      <c r="V100" s="521"/>
    </row>
    <row r="101" spans="1:22" s="523" customFormat="1" ht="15" customHeight="1" x14ac:dyDescent="0.15">
      <c r="A101" s="521"/>
      <c r="B101" s="522"/>
      <c r="C101" s="540" t="s">
        <v>1245</v>
      </c>
      <c r="D101" s="543">
        <v>755724</v>
      </c>
      <c r="E101" s="544">
        <v>361269</v>
      </c>
      <c r="F101" s="538">
        <f t="shared" si="0"/>
        <v>1116993</v>
      </c>
      <c r="G101" s="533"/>
      <c r="H101" s="539"/>
      <c r="J101" s="524"/>
      <c r="L101" s="521"/>
      <c r="M101" s="521"/>
      <c r="N101" s="521"/>
      <c r="O101" s="521"/>
      <c r="P101" s="521"/>
      <c r="Q101" s="521"/>
      <c r="R101" s="521"/>
      <c r="S101" s="521"/>
      <c r="T101" s="521"/>
      <c r="U101" s="521"/>
      <c r="V101" s="521"/>
    </row>
    <row r="102" spans="1:22" s="523" customFormat="1" ht="15" customHeight="1" x14ac:dyDescent="0.15">
      <c r="A102" s="521"/>
      <c r="B102" s="522"/>
      <c r="C102" s="540" t="s">
        <v>1246</v>
      </c>
      <c r="D102" s="543">
        <v>758248</v>
      </c>
      <c r="E102" s="544">
        <v>373559</v>
      </c>
      <c r="F102" s="538">
        <f t="shared" si="0"/>
        <v>1131807</v>
      </c>
      <c r="G102" s="533"/>
      <c r="H102" s="539"/>
      <c r="J102" s="524"/>
      <c r="L102" s="521"/>
      <c r="M102" s="521"/>
      <c r="N102" s="521"/>
      <c r="O102" s="521"/>
      <c r="P102" s="521"/>
      <c r="Q102" s="521"/>
      <c r="R102" s="521"/>
      <c r="S102" s="521"/>
      <c r="T102" s="521"/>
      <c r="U102" s="521"/>
      <c r="V102" s="521"/>
    </row>
    <row r="103" spans="1:22" s="523" customFormat="1" ht="15" customHeight="1" x14ac:dyDescent="0.15">
      <c r="A103" s="521"/>
      <c r="B103" s="522"/>
      <c r="C103" s="540" t="s">
        <v>1247</v>
      </c>
      <c r="D103" s="543">
        <v>758788</v>
      </c>
      <c r="E103" s="544">
        <v>384569</v>
      </c>
      <c r="F103" s="538">
        <f t="shared" si="0"/>
        <v>1143357</v>
      </c>
      <c r="G103" s="533"/>
      <c r="H103" s="539"/>
      <c r="J103" s="524"/>
      <c r="L103" s="521"/>
      <c r="M103" s="521"/>
      <c r="N103" s="521"/>
      <c r="O103" s="521"/>
      <c r="P103" s="521"/>
      <c r="Q103" s="521"/>
      <c r="R103" s="521"/>
      <c r="S103" s="521"/>
      <c r="T103" s="521"/>
      <c r="U103" s="521"/>
      <c r="V103" s="521"/>
    </row>
    <row r="104" spans="1:22" s="523" customFormat="1" ht="15" customHeight="1" x14ac:dyDescent="0.15">
      <c r="A104" s="521"/>
      <c r="B104" s="522"/>
      <c r="C104" s="540" t="s">
        <v>1248</v>
      </c>
      <c r="D104" s="543">
        <v>782650</v>
      </c>
      <c r="E104" s="544">
        <v>399907</v>
      </c>
      <c r="F104" s="538">
        <f t="shared" si="0"/>
        <v>1182557</v>
      </c>
      <c r="G104" s="533"/>
      <c r="H104" s="539"/>
      <c r="J104" s="524"/>
      <c r="L104" s="521"/>
      <c r="M104" s="521"/>
      <c r="N104" s="521"/>
      <c r="O104" s="521"/>
      <c r="P104" s="521"/>
      <c r="Q104" s="521"/>
      <c r="R104" s="521"/>
      <c r="S104" s="521"/>
      <c r="T104" s="521"/>
      <c r="U104" s="521"/>
      <c r="V104" s="521"/>
    </row>
    <row r="105" spans="1:22" s="523" customFormat="1" ht="15" customHeight="1" x14ac:dyDescent="0.15">
      <c r="A105" s="521"/>
      <c r="B105" s="522"/>
      <c r="C105" s="540" t="s">
        <v>1249</v>
      </c>
      <c r="D105" s="543">
        <v>837718</v>
      </c>
      <c r="E105" s="544">
        <v>411859</v>
      </c>
      <c r="F105" s="538">
        <f t="shared" si="0"/>
        <v>1249577</v>
      </c>
      <c r="G105" s="533"/>
      <c r="H105" s="539"/>
      <c r="J105" s="524"/>
      <c r="L105" s="521"/>
      <c r="M105" s="521"/>
      <c r="N105" s="521"/>
      <c r="O105" s="521"/>
      <c r="P105" s="521"/>
      <c r="Q105" s="521"/>
      <c r="R105" s="521"/>
      <c r="S105" s="521"/>
      <c r="T105" s="521"/>
      <c r="U105" s="521"/>
      <c r="V105" s="521"/>
    </row>
    <row r="106" spans="1:22" s="523" customFormat="1" ht="15" customHeight="1" x14ac:dyDescent="0.15">
      <c r="A106" s="521"/>
      <c r="B106" s="522"/>
      <c r="C106" s="540" t="s">
        <v>1250</v>
      </c>
      <c r="D106" s="545">
        <v>839516</v>
      </c>
      <c r="E106" s="546">
        <v>418747</v>
      </c>
      <c r="F106" s="538">
        <f t="shared" si="0"/>
        <v>1258263</v>
      </c>
      <c r="G106" s="533"/>
      <c r="H106" s="539"/>
      <c r="J106" s="524"/>
      <c r="L106" s="521"/>
      <c r="M106" s="521"/>
      <c r="N106" s="521"/>
      <c r="O106" s="521"/>
      <c r="P106" s="521"/>
      <c r="Q106" s="521"/>
      <c r="R106" s="521"/>
      <c r="S106" s="521"/>
      <c r="T106" s="521"/>
      <c r="U106" s="521"/>
      <c r="V106" s="521"/>
    </row>
    <row r="107" spans="1:22" s="523" customFormat="1" ht="15" customHeight="1" thickBot="1" x14ac:dyDescent="0.2">
      <c r="A107" s="521"/>
      <c r="B107" s="522"/>
      <c r="C107" s="547" t="s">
        <v>1251</v>
      </c>
      <c r="D107" s="548">
        <f>$F$78</f>
        <v>853687.1</v>
      </c>
      <c r="E107" s="549">
        <f>$I$78</f>
        <v>436488</v>
      </c>
      <c r="F107" s="538">
        <f t="shared" si="0"/>
        <v>1290175.1000000001</v>
      </c>
      <c r="G107" s="533"/>
      <c r="H107" s="539"/>
      <c r="J107" s="524"/>
      <c r="L107" s="521"/>
      <c r="M107" s="521"/>
      <c r="N107" s="521"/>
      <c r="O107" s="521"/>
      <c r="P107" s="521"/>
      <c r="Q107" s="521"/>
      <c r="R107" s="521"/>
      <c r="S107" s="521"/>
      <c r="T107" s="521"/>
      <c r="U107" s="521"/>
      <c r="V107" s="521"/>
    </row>
    <row r="114" spans="3:3" ht="15" customHeight="1" x14ac:dyDescent="0.15">
      <c r="C114" s="550"/>
    </row>
    <row r="115" spans="3:3" ht="15" customHeight="1" x14ac:dyDescent="0.15">
      <c r="C115" s="550"/>
    </row>
    <row r="116" spans="3:3" ht="15" customHeight="1" x14ac:dyDescent="0.15">
      <c r="C116" s="550"/>
    </row>
    <row r="117" spans="3:3" ht="15" customHeight="1" x14ac:dyDescent="0.15">
      <c r="C117" s="550"/>
    </row>
    <row r="118" spans="3:3" ht="15" customHeight="1" x14ac:dyDescent="0.15">
      <c r="C118" s="550"/>
    </row>
    <row r="119" spans="3:3" ht="15" customHeight="1" x14ac:dyDescent="0.15">
      <c r="C119" s="550"/>
    </row>
    <row r="120" spans="3:3" ht="15" customHeight="1" x14ac:dyDescent="0.15">
      <c r="C120" s="550"/>
    </row>
    <row r="121" spans="3:3" ht="15" customHeight="1" x14ac:dyDescent="0.15">
      <c r="C121" s="550"/>
    </row>
    <row r="122" spans="3:3" ht="15" customHeight="1" x14ac:dyDescent="0.15">
      <c r="C122" s="550"/>
    </row>
    <row r="123" spans="3:3" ht="15" customHeight="1" x14ac:dyDescent="0.15">
      <c r="C123" s="550"/>
    </row>
    <row r="124" spans="3:3" ht="15" customHeight="1" x14ac:dyDescent="0.15">
      <c r="C124" s="550"/>
    </row>
    <row r="125" spans="3:3" ht="15" customHeight="1" x14ac:dyDescent="0.15">
      <c r="C125" s="550"/>
    </row>
    <row r="126" spans="3:3" ht="15" customHeight="1" x14ac:dyDescent="0.15">
      <c r="C126" s="550"/>
    </row>
    <row r="127" spans="3:3" ht="15" customHeight="1" x14ac:dyDescent="0.15">
      <c r="C127" s="550"/>
    </row>
    <row r="128" spans="3:3" ht="15" customHeight="1" x14ac:dyDescent="0.15">
      <c r="C128" s="550"/>
    </row>
    <row r="129" spans="3:3" ht="15" customHeight="1" x14ac:dyDescent="0.15">
      <c r="C129" s="550"/>
    </row>
    <row r="130" spans="3:3" ht="15" customHeight="1" x14ac:dyDescent="0.15">
      <c r="C130" s="550"/>
    </row>
    <row r="131" spans="3:3" ht="15" customHeight="1" x14ac:dyDescent="0.15">
      <c r="C131" s="550"/>
    </row>
    <row r="132" spans="3:3" ht="15" customHeight="1" x14ac:dyDescent="0.15">
      <c r="C132" s="550"/>
    </row>
    <row r="133" spans="3:3" ht="15" customHeight="1" x14ac:dyDescent="0.15">
      <c r="C133" s="550"/>
    </row>
    <row r="134" spans="3:3" ht="15" customHeight="1" x14ac:dyDescent="0.15">
      <c r="C134" s="550"/>
    </row>
    <row r="135" spans="3:3" ht="15" customHeight="1" x14ac:dyDescent="0.15">
      <c r="C135" s="550"/>
    </row>
    <row r="136" spans="3:3" ht="15" customHeight="1" x14ac:dyDescent="0.15">
      <c r="C136" s="550"/>
    </row>
    <row r="137" spans="3:3" ht="15" customHeight="1" x14ac:dyDescent="0.15">
      <c r="C137" s="550"/>
    </row>
    <row r="138" spans="3:3" ht="15" customHeight="1" x14ac:dyDescent="0.15">
      <c r="C138" s="550"/>
    </row>
  </sheetData>
  <mergeCells count="189">
    <mergeCell ref="I26:I27"/>
    <mergeCell ref="J26:J27"/>
    <mergeCell ref="B28:B29"/>
    <mergeCell ref="C28:C29"/>
    <mergeCell ref="D28:D29"/>
    <mergeCell ref="G28:G29"/>
    <mergeCell ref="J28:J29"/>
    <mergeCell ref="B26:B27"/>
    <mergeCell ref="C26:C27"/>
    <mergeCell ref="D26:D27"/>
    <mergeCell ref="F26:F27"/>
    <mergeCell ref="G26:G27"/>
    <mergeCell ref="F28:F29"/>
    <mergeCell ref="I28:I29"/>
    <mergeCell ref="B30:B31"/>
    <mergeCell ref="C30:C31"/>
    <mergeCell ref="D30:D31"/>
    <mergeCell ref="G30:G31"/>
    <mergeCell ref="J30:J31"/>
    <mergeCell ref="B32:B33"/>
    <mergeCell ref="C32:C33"/>
    <mergeCell ref="D32:D33"/>
    <mergeCell ref="G32:G33"/>
    <mergeCell ref="J32:J33"/>
    <mergeCell ref="F30:F31"/>
    <mergeCell ref="F32:F33"/>
    <mergeCell ref="I30:I31"/>
    <mergeCell ref="I32:I33"/>
    <mergeCell ref="B34:B35"/>
    <mergeCell ref="C34:C35"/>
    <mergeCell ref="D34:D35"/>
    <mergeCell ref="G34:G35"/>
    <mergeCell ref="J34:J35"/>
    <mergeCell ref="B36:B37"/>
    <mergeCell ref="C36:C37"/>
    <mergeCell ref="D36:D37"/>
    <mergeCell ref="G36:G37"/>
    <mergeCell ref="J36:J37"/>
    <mergeCell ref="F34:F35"/>
    <mergeCell ref="F36:F37"/>
    <mergeCell ref="I34:I35"/>
    <mergeCell ref="I36:I37"/>
    <mergeCell ref="B38:B39"/>
    <mergeCell ref="C38:C39"/>
    <mergeCell ref="D38:D39"/>
    <mergeCell ref="G38:G39"/>
    <mergeCell ref="J38:J39"/>
    <mergeCell ref="B40:B41"/>
    <mergeCell ref="C40:C41"/>
    <mergeCell ref="D40:D41"/>
    <mergeCell ref="G40:G41"/>
    <mergeCell ref="J40:J41"/>
    <mergeCell ref="F38:F39"/>
    <mergeCell ref="F40:F41"/>
    <mergeCell ref="I38:I39"/>
    <mergeCell ref="I40:I41"/>
    <mergeCell ref="B42:B43"/>
    <mergeCell ref="C42:C43"/>
    <mergeCell ref="D42:D43"/>
    <mergeCell ref="G42:G43"/>
    <mergeCell ref="J42:J43"/>
    <mergeCell ref="B44:B45"/>
    <mergeCell ref="C44:C45"/>
    <mergeCell ref="D44:D45"/>
    <mergeCell ref="G44:G45"/>
    <mergeCell ref="J44:J45"/>
    <mergeCell ref="F42:F43"/>
    <mergeCell ref="F44:F45"/>
    <mergeCell ref="I42:I43"/>
    <mergeCell ref="I44:I45"/>
    <mergeCell ref="B46:B47"/>
    <mergeCell ref="C46:C47"/>
    <mergeCell ref="D46:D47"/>
    <mergeCell ref="G46:G47"/>
    <mergeCell ref="J46:J47"/>
    <mergeCell ref="B48:B49"/>
    <mergeCell ref="C48:C49"/>
    <mergeCell ref="D48:D49"/>
    <mergeCell ref="G48:G49"/>
    <mergeCell ref="J48:J49"/>
    <mergeCell ref="F46:F47"/>
    <mergeCell ref="F48:F49"/>
    <mergeCell ref="I46:I47"/>
    <mergeCell ref="I48:I49"/>
    <mergeCell ref="B50:B51"/>
    <mergeCell ref="C50:C51"/>
    <mergeCell ref="D50:D51"/>
    <mergeCell ref="G50:G51"/>
    <mergeCell ref="J50:J51"/>
    <mergeCell ref="B52:B53"/>
    <mergeCell ref="C52:C53"/>
    <mergeCell ref="D52:D53"/>
    <mergeCell ref="G52:G53"/>
    <mergeCell ref="J52:J53"/>
    <mergeCell ref="F50:F51"/>
    <mergeCell ref="F52:F53"/>
    <mergeCell ref="I50:I51"/>
    <mergeCell ref="I52:I53"/>
    <mergeCell ref="B54:B55"/>
    <mergeCell ref="C54:C55"/>
    <mergeCell ref="D54:D55"/>
    <mergeCell ref="G54:G55"/>
    <mergeCell ref="J54:J55"/>
    <mergeCell ref="B56:B57"/>
    <mergeCell ref="C56:C57"/>
    <mergeCell ref="D56:D57"/>
    <mergeCell ref="G56:G57"/>
    <mergeCell ref="J56:J57"/>
    <mergeCell ref="F54:F55"/>
    <mergeCell ref="F56:F57"/>
    <mergeCell ref="I54:I55"/>
    <mergeCell ref="I56:I57"/>
    <mergeCell ref="B58:B59"/>
    <mergeCell ref="C58:C59"/>
    <mergeCell ref="D58:D59"/>
    <mergeCell ref="G58:G59"/>
    <mergeCell ref="J58:J59"/>
    <mergeCell ref="B60:B61"/>
    <mergeCell ref="C60:C61"/>
    <mergeCell ref="D60:D61"/>
    <mergeCell ref="G60:G61"/>
    <mergeCell ref="J60:J61"/>
    <mergeCell ref="F58:F59"/>
    <mergeCell ref="F60:F61"/>
    <mergeCell ref="I58:I59"/>
    <mergeCell ref="I60:I61"/>
    <mergeCell ref="B62:B63"/>
    <mergeCell ref="C62:C63"/>
    <mergeCell ref="D62:D63"/>
    <mergeCell ref="G62:G63"/>
    <mergeCell ref="J62:J63"/>
    <mergeCell ref="B64:B65"/>
    <mergeCell ref="C64:C65"/>
    <mergeCell ref="D64:D65"/>
    <mergeCell ref="G64:G65"/>
    <mergeCell ref="J64:J65"/>
    <mergeCell ref="F62:F63"/>
    <mergeCell ref="F64:F65"/>
    <mergeCell ref="I64:I65"/>
    <mergeCell ref="I62:I63"/>
    <mergeCell ref="B66:B67"/>
    <mergeCell ref="C66:C67"/>
    <mergeCell ref="D66:D67"/>
    <mergeCell ref="G66:G67"/>
    <mergeCell ref="J66:J67"/>
    <mergeCell ref="B68:B69"/>
    <mergeCell ref="C68:C69"/>
    <mergeCell ref="D68:D69"/>
    <mergeCell ref="G68:G69"/>
    <mergeCell ref="J68:J69"/>
    <mergeCell ref="F66:F67"/>
    <mergeCell ref="F68:F69"/>
    <mergeCell ref="I68:I69"/>
    <mergeCell ref="I66:I67"/>
    <mergeCell ref="B70:B71"/>
    <mergeCell ref="C70:C71"/>
    <mergeCell ref="D70:D71"/>
    <mergeCell ref="G70:G71"/>
    <mergeCell ref="J70:J71"/>
    <mergeCell ref="B72:B73"/>
    <mergeCell ref="C72:C73"/>
    <mergeCell ref="D72:D73"/>
    <mergeCell ref="G72:G73"/>
    <mergeCell ref="J72:J73"/>
    <mergeCell ref="F70:F71"/>
    <mergeCell ref="F72:F73"/>
    <mergeCell ref="I72:I73"/>
    <mergeCell ref="I70:I71"/>
    <mergeCell ref="B78:B79"/>
    <mergeCell ref="C78:C79"/>
    <mergeCell ref="D78:D79"/>
    <mergeCell ref="G78:G79"/>
    <mergeCell ref="J78:J79"/>
    <mergeCell ref="B74:B75"/>
    <mergeCell ref="C74:C75"/>
    <mergeCell ref="D74:D75"/>
    <mergeCell ref="G74:G75"/>
    <mergeCell ref="J74:J75"/>
    <mergeCell ref="B76:B77"/>
    <mergeCell ref="C76:C77"/>
    <mergeCell ref="D76:D77"/>
    <mergeCell ref="G76:G77"/>
    <mergeCell ref="J76:J77"/>
    <mergeCell ref="F74:F75"/>
    <mergeCell ref="F76:F77"/>
    <mergeCell ref="F78:F79"/>
    <mergeCell ref="I78:I79"/>
    <mergeCell ref="I76:I77"/>
    <mergeCell ref="I74:I75"/>
  </mergeCells>
  <phoneticPr fontId="35"/>
  <pageMargins left="0.70866141732283472" right="0.59055118110236227" top="0.74803149606299213" bottom="0.62992125984251968" header="0.31496062992125984" footer="0.31496062992125984"/>
  <pageSetup paperSize="9" scale="95" orientation="portrait" r:id="rId1"/>
  <headerFooter alignWithMargins="0"/>
  <rowBreaks count="1" manualBreakCount="1">
    <brk id="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63"/>
  <sheetViews>
    <sheetView zoomScale="130" zoomScaleNormal="130" workbookViewId="0">
      <selection activeCell="P37" sqref="P37"/>
    </sheetView>
  </sheetViews>
  <sheetFormatPr defaultRowHeight="13.5" x14ac:dyDescent="0.15"/>
  <cols>
    <col min="1" max="1" width="1.875" style="552" customWidth="1"/>
    <col min="2" max="2" width="8.25" style="552" customWidth="1"/>
    <col min="3" max="12" width="6.25" style="552" customWidth="1"/>
    <col min="13" max="13" width="6.125" style="552" customWidth="1"/>
    <col min="14" max="14" width="6" style="552" customWidth="1"/>
    <col min="15" max="16384" width="9" style="552"/>
  </cols>
  <sheetData>
    <row r="2" spans="1:16" s="33" customFormat="1" ht="17.25" x14ac:dyDescent="0.15">
      <c r="A2" s="174" t="s">
        <v>2262</v>
      </c>
      <c r="B2" s="34"/>
      <c r="L2" s="732"/>
      <c r="M2" s="733"/>
      <c r="N2" s="734" t="s">
        <v>1350</v>
      </c>
      <c r="P2" s="173"/>
    </row>
    <row r="3" spans="1:16" x14ac:dyDescent="0.15">
      <c r="B3" s="553"/>
    </row>
    <row r="13" spans="1:16" x14ac:dyDescent="0.15">
      <c r="B13" s="553"/>
    </row>
    <row r="19" spans="2:2" x14ac:dyDescent="0.15">
      <c r="B19" s="554"/>
    </row>
    <row r="20" spans="2:2" x14ac:dyDescent="0.15">
      <c r="B20" s="554"/>
    </row>
    <row r="21" spans="2:2" x14ac:dyDescent="0.15">
      <c r="B21" s="554"/>
    </row>
    <row r="22" spans="2:2" x14ac:dyDescent="0.15">
      <c r="B22" s="554"/>
    </row>
    <row r="24" spans="2:2" x14ac:dyDescent="0.15">
      <c r="B24" s="554"/>
    </row>
    <row r="25" spans="2:2" x14ac:dyDescent="0.15">
      <c r="B25" s="554"/>
    </row>
    <row r="26" spans="2:2" x14ac:dyDescent="0.15">
      <c r="B26" s="554"/>
    </row>
    <row r="27" spans="2:2" x14ac:dyDescent="0.15">
      <c r="B27" s="554"/>
    </row>
    <row r="28" spans="2:2" x14ac:dyDescent="0.15">
      <c r="B28" s="554"/>
    </row>
    <row r="29" spans="2:2" x14ac:dyDescent="0.15">
      <c r="B29" s="554"/>
    </row>
    <row r="30" spans="2:2" x14ac:dyDescent="0.15">
      <c r="B30" s="554"/>
    </row>
    <row r="31" spans="2:2" x14ac:dyDescent="0.15">
      <c r="B31" s="554"/>
    </row>
    <row r="32" spans="2:2" x14ac:dyDescent="0.15">
      <c r="B32" s="554"/>
    </row>
    <row r="33" spans="2:17" x14ac:dyDescent="0.15">
      <c r="B33" s="554"/>
    </row>
    <row r="34" spans="2:17" x14ac:dyDescent="0.15">
      <c r="B34" s="554"/>
    </row>
    <row r="35" spans="2:17" x14ac:dyDescent="0.15">
      <c r="B35" s="554"/>
    </row>
    <row r="36" spans="2:17" x14ac:dyDescent="0.15">
      <c r="B36" s="554"/>
    </row>
    <row r="37" spans="2:17" ht="14.25" thickBot="1" x14ac:dyDescent="0.2">
      <c r="B37" s="554"/>
    </row>
    <row r="38" spans="2:17" ht="24.75" customHeight="1" thickBot="1" x14ac:dyDescent="0.2">
      <c r="B38" s="555" t="s">
        <v>133</v>
      </c>
      <c r="C38" s="556" t="s">
        <v>1254</v>
      </c>
      <c r="D38" s="557" t="s">
        <v>1255</v>
      </c>
      <c r="E38" s="557" t="s">
        <v>1256</v>
      </c>
      <c r="F38" s="557" t="s">
        <v>1257</v>
      </c>
      <c r="G38" s="557" t="s">
        <v>1258</v>
      </c>
      <c r="H38" s="557" t="s">
        <v>1259</v>
      </c>
      <c r="I38" s="557" t="s">
        <v>1260</v>
      </c>
      <c r="J38" s="557" t="s">
        <v>1261</v>
      </c>
      <c r="K38" s="558" t="s">
        <v>1262</v>
      </c>
      <c r="L38" s="559" t="s">
        <v>1263</v>
      </c>
      <c r="M38" s="560" t="s">
        <v>1264</v>
      </c>
      <c r="N38" s="561" t="s">
        <v>1265</v>
      </c>
    </row>
    <row r="39" spans="2:17" ht="24.75" customHeight="1" x14ac:dyDescent="0.15">
      <c r="B39" s="562" t="s">
        <v>1266</v>
      </c>
      <c r="C39" s="563">
        <v>260747</v>
      </c>
      <c r="D39" s="564">
        <v>277735</v>
      </c>
      <c r="E39" s="564">
        <v>287157</v>
      </c>
      <c r="F39" s="564">
        <v>292632</v>
      </c>
      <c r="G39" s="564">
        <v>302469</v>
      </c>
      <c r="H39" s="564">
        <v>312767</v>
      </c>
      <c r="I39" s="564">
        <v>331796</v>
      </c>
      <c r="J39" s="564">
        <v>362022</v>
      </c>
      <c r="K39" s="565">
        <v>362878</v>
      </c>
      <c r="L39" s="566">
        <v>379498</v>
      </c>
      <c r="M39" s="567">
        <f>L39/$L$49</f>
        <v>0.2941445699889883</v>
      </c>
      <c r="N39" s="568">
        <f t="shared" ref="N39:N49" si="0">IF(OR(L39=0,K39=0),"-",(L39/K39)-1)</f>
        <v>4.5800516978157901E-2</v>
      </c>
      <c r="P39"/>
      <c r="Q39" s="729"/>
    </row>
    <row r="40" spans="2:17" ht="24.75" customHeight="1" x14ac:dyDescent="0.15">
      <c r="B40" s="569" t="s">
        <v>1267</v>
      </c>
      <c r="C40" s="570">
        <v>72871</v>
      </c>
      <c r="D40" s="571">
        <v>78099</v>
      </c>
      <c r="E40" s="571">
        <v>82491</v>
      </c>
      <c r="F40" s="571">
        <v>86553</v>
      </c>
      <c r="G40" s="571">
        <v>91189</v>
      </c>
      <c r="H40" s="571">
        <v>91186</v>
      </c>
      <c r="I40" s="571">
        <v>95198</v>
      </c>
      <c r="J40" s="571">
        <v>100320</v>
      </c>
      <c r="K40" s="572">
        <v>105067</v>
      </c>
      <c r="L40" s="573">
        <v>108903</v>
      </c>
      <c r="M40" s="567">
        <f t="shared" ref="M40:M49" si="1">L40/$L$49</f>
        <v>8.44094727917164E-2</v>
      </c>
      <c r="N40" s="568">
        <f t="shared" si="0"/>
        <v>3.651003645293005E-2</v>
      </c>
      <c r="P40"/>
      <c r="Q40" s="729"/>
    </row>
    <row r="41" spans="2:17" ht="24.75" customHeight="1" x14ac:dyDescent="0.15">
      <c r="B41" s="569" t="s">
        <v>1268</v>
      </c>
      <c r="C41" s="570">
        <v>397585</v>
      </c>
      <c r="D41" s="571">
        <v>414552</v>
      </c>
      <c r="E41" s="571">
        <v>422116</v>
      </c>
      <c r="F41" s="571">
        <v>436532</v>
      </c>
      <c r="G41" s="571">
        <v>437308</v>
      </c>
      <c r="H41" s="571">
        <v>442900</v>
      </c>
      <c r="I41" s="571">
        <v>454835</v>
      </c>
      <c r="J41" s="571">
        <v>472835</v>
      </c>
      <c r="K41" s="572">
        <v>474996</v>
      </c>
      <c r="L41" s="573">
        <v>477507</v>
      </c>
      <c r="M41" s="567">
        <f t="shared" si="1"/>
        <v>0.37011022767374752</v>
      </c>
      <c r="N41" s="568">
        <f t="shared" si="0"/>
        <v>5.2863603061921172E-3</v>
      </c>
      <c r="P41"/>
      <c r="Q41" s="729"/>
    </row>
    <row r="42" spans="2:17" ht="24.75" customHeight="1" x14ac:dyDescent="0.15">
      <c r="B42" s="569" t="s">
        <v>1269</v>
      </c>
      <c r="C42" s="570">
        <v>8700</v>
      </c>
      <c r="D42" s="571">
        <v>8780</v>
      </c>
      <c r="E42" s="571">
        <v>9021</v>
      </c>
      <c r="F42" s="571">
        <v>9292</v>
      </c>
      <c r="G42" s="571">
        <v>9546</v>
      </c>
      <c r="H42" s="571">
        <v>9784</v>
      </c>
      <c r="I42" s="571">
        <v>10167</v>
      </c>
      <c r="J42" s="571">
        <v>11112</v>
      </c>
      <c r="K42" s="572">
        <v>11352</v>
      </c>
      <c r="L42" s="573">
        <v>12125</v>
      </c>
      <c r="M42" s="567">
        <f t="shared" si="1"/>
        <v>9.3979491620943545E-3</v>
      </c>
      <c r="N42" s="568">
        <f t="shared" si="0"/>
        <v>6.8093727977448948E-2</v>
      </c>
      <c r="P42"/>
      <c r="Q42" s="729"/>
    </row>
    <row r="43" spans="2:17" ht="24.75" customHeight="1" x14ac:dyDescent="0.15">
      <c r="B43" s="569" t="s">
        <v>1270</v>
      </c>
      <c r="C43" s="570">
        <v>89701</v>
      </c>
      <c r="D43" s="571">
        <v>88662</v>
      </c>
      <c r="E43" s="571">
        <v>85974</v>
      </c>
      <c r="F43" s="571">
        <v>85750</v>
      </c>
      <c r="G43" s="571">
        <v>85009</v>
      </c>
      <c r="H43" s="571">
        <v>83831</v>
      </c>
      <c r="I43" s="571">
        <v>82029</v>
      </c>
      <c r="J43" s="571">
        <v>81754</v>
      </c>
      <c r="K43" s="572">
        <v>82756</v>
      </c>
      <c r="L43" s="573">
        <v>80213</v>
      </c>
      <c r="M43" s="567">
        <f t="shared" si="1"/>
        <v>6.2172181124872113E-2</v>
      </c>
      <c r="N43" s="568">
        <f t="shared" si="0"/>
        <v>-3.0728889748175336E-2</v>
      </c>
      <c r="P43"/>
      <c r="Q43" s="729"/>
    </row>
    <row r="44" spans="2:17" ht="24.75" customHeight="1" x14ac:dyDescent="0.15">
      <c r="B44" s="569" t="s">
        <v>1271</v>
      </c>
      <c r="C44" s="570">
        <v>162643</v>
      </c>
      <c r="D44" s="571">
        <v>174138</v>
      </c>
      <c r="E44" s="571">
        <v>174713</v>
      </c>
      <c r="F44" s="571">
        <v>180742</v>
      </c>
      <c r="G44" s="571">
        <v>180622</v>
      </c>
      <c r="H44" s="571">
        <v>177380</v>
      </c>
      <c r="I44" s="571">
        <v>182836</v>
      </c>
      <c r="J44" s="571">
        <v>194878</v>
      </c>
      <c r="K44" s="572">
        <v>194406</v>
      </c>
      <c r="L44" s="573">
        <v>204711</v>
      </c>
      <c r="M44" s="567">
        <f>L44/$L$49</f>
        <v>0.1586691604883709</v>
      </c>
      <c r="N44" s="568">
        <f t="shared" si="0"/>
        <v>5.300762322150554E-2</v>
      </c>
      <c r="P44"/>
      <c r="Q44" s="729"/>
    </row>
    <row r="45" spans="2:17" ht="24.75" customHeight="1" x14ac:dyDescent="0.15">
      <c r="B45" s="569" t="s">
        <v>2282</v>
      </c>
      <c r="C45" s="570">
        <v>7132</v>
      </c>
      <c r="D45" s="571">
        <v>7656</v>
      </c>
      <c r="E45" s="571">
        <v>8002</v>
      </c>
      <c r="F45" s="571">
        <v>8051</v>
      </c>
      <c r="G45" s="571">
        <v>7916</v>
      </c>
      <c r="H45" s="571">
        <v>7823</v>
      </c>
      <c r="I45" s="571">
        <v>8112</v>
      </c>
      <c r="J45" s="571">
        <v>8783</v>
      </c>
      <c r="K45" s="572">
        <v>8968</v>
      </c>
      <c r="L45" s="573">
        <v>9061</v>
      </c>
      <c r="M45" s="567">
        <f t="shared" si="1"/>
        <v>7.0230777202257271E-3</v>
      </c>
      <c r="N45" s="568">
        <f t="shared" si="0"/>
        <v>1.0370205173951819E-2</v>
      </c>
      <c r="P45"/>
      <c r="Q45" s="729"/>
    </row>
    <row r="46" spans="2:17" ht="24.75" customHeight="1" x14ac:dyDescent="0.15">
      <c r="B46" s="569" t="s">
        <v>1272</v>
      </c>
      <c r="C46" s="570">
        <v>7062</v>
      </c>
      <c r="D46" s="571">
        <v>7685</v>
      </c>
      <c r="E46" s="571">
        <v>8845</v>
      </c>
      <c r="F46" s="571">
        <v>9754</v>
      </c>
      <c r="G46" s="571">
        <v>9832</v>
      </c>
      <c r="H46" s="571">
        <v>9695</v>
      </c>
      <c r="I46" s="571">
        <v>9452</v>
      </c>
      <c r="J46" s="571">
        <v>9606</v>
      </c>
      <c r="K46" s="572">
        <v>9773</v>
      </c>
      <c r="L46" s="573">
        <v>10083</v>
      </c>
      <c r="M46" s="567">
        <f t="shared" si="1"/>
        <v>7.8152182599090618E-3</v>
      </c>
      <c r="N46" s="568">
        <f t="shared" si="0"/>
        <v>3.1720045021999432E-2</v>
      </c>
      <c r="P46"/>
      <c r="Q46" s="729"/>
    </row>
    <row r="47" spans="2:17" ht="24.75" customHeight="1" x14ac:dyDescent="0.15">
      <c r="B47" s="569" t="s">
        <v>1273</v>
      </c>
      <c r="C47" s="570">
        <v>6069</v>
      </c>
      <c r="D47" s="571">
        <v>6351</v>
      </c>
      <c r="E47" s="571">
        <v>7317</v>
      </c>
      <c r="F47" s="571">
        <v>7658</v>
      </c>
      <c r="G47" s="571">
        <v>7888</v>
      </c>
      <c r="H47" s="571">
        <v>7963</v>
      </c>
      <c r="I47" s="571">
        <v>8102</v>
      </c>
      <c r="J47" s="571">
        <v>8236</v>
      </c>
      <c r="K47" s="572">
        <v>8037</v>
      </c>
      <c r="L47" s="573">
        <v>8050.1</v>
      </c>
      <c r="M47" s="567">
        <f t="shared" si="1"/>
        <v>6.2395406638990321E-3</v>
      </c>
      <c r="N47" s="568">
        <f t="shared" si="0"/>
        <v>1.629961428393667E-3</v>
      </c>
      <c r="P47"/>
      <c r="Q47" s="729"/>
    </row>
    <row r="48" spans="2:17" ht="24.75" customHeight="1" thickBot="1" x14ac:dyDescent="0.2">
      <c r="B48" s="574" t="s">
        <v>1274</v>
      </c>
      <c r="C48" s="575">
        <v>37</v>
      </c>
      <c r="D48" s="576">
        <v>37</v>
      </c>
      <c r="E48" s="576">
        <v>35</v>
      </c>
      <c r="F48" s="576">
        <v>29</v>
      </c>
      <c r="G48" s="576">
        <v>28</v>
      </c>
      <c r="H48" s="576">
        <v>28</v>
      </c>
      <c r="I48" s="576">
        <v>30</v>
      </c>
      <c r="J48" s="576">
        <v>31</v>
      </c>
      <c r="K48" s="577">
        <v>30</v>
      </c>
      <c r="L48" s="578">
        <v>24</v>
      </c>
      <c r="M48" s="730">
        <f t="shared" si="1"/>
        <v>1.8602126176516659E-5</v>
      </c>
      <c r="N48" s="731">
        <f t="shared" si="0"/>
        <v>-0.19999999999999996</v>
      </c>
      <c r="P48"/>
      <c r="Q48" s="729"/>
    </row>
    <row r="49" spans="2:17" ht="24.75" customHeight="1" thickBot="1" x14ac:dyDescent="0.2">
      <c r="B49" s="579" t="s">
        <v>1275</v>
      </c>
      <c r="C49" s="580">
        <f t="shared" ref="C49:L49" si="2">SUM(C39:C48)</f>
        <v>1012547</v>
      </c>
      <c r="D49" s="581">
        <f t="shared" si="2"/>
        <v>1063695</v>
      </c>
      <c r="E49" s="581">
        <f t="shared" si="2"/>
        <v>1085671</v>
      </c>
      <c r="F49" s="581">
        <f t="shared" si="2"/>
        <v>1116993</v>
      </c>
      <c r="G49" s="581">
        <f t="shared" si="2"/>
        <v>1131807</v>
      </c>
      <c r="H49" s="581">
        <f t="shared" si="2"/>
        <v>1143357</v>
      </c>
      <c r="I49" s="581">
        <f t="shared" si="2"/>
        <v>1182557</v>
      </c>
      <c r="J49" s="581">
        <f t="shared" si="2"/>
        <v>1249577</v>
      </c>
      <c r="K49" s="582">
        <f t="shared" si="2"/>
        <v>1258263</v>
      </c>
      <c r="L49" s="583">
        <f t="shared" si="2"/>
        <v>1290175.1000000001</v>
      </c>
      <c r="M49" s="567">
        <f t="shared" si="1"/>
        <v>1</v>
      </c>
      <c r="N49" s="568">
        <f t="shared" si="0"/>
        <v>2.5362026857660203E-2</v>
      </c>
      <c r="Q49" s="729"/>
    </row>
    <row r="50" spans="2:17" x14ac:dyDescent="0.15">
      <c r="B50" s="554"/>
    </row>
    <row r="51" spans="2:17" ht="14.25" thickBot="1" x14ac:dyDescent="0.2">
      <c r="B51" s="554"/>
      <c r="D51" s="3697" t="s">
        <v>666</v>
      </c>
      <c r="E51" s="3697"/>
      <c r="F51" s="3697"/>
      <c r="G51" s="3697"/>
      <c r="H51" s="3697"/>
      <c r="I51" s="3697"/>
      <c r="J51" s="3697"/>
    </row>
    <row r="52" spans="2:17" ht="14.25" thickBot="1" x14ac:dyDescent="0.2">
      <c r="B52" s="584" t="s">
        <v>119</v>
      </c>
      <c r="C52" s="556" t="s">
        <v>1276</v>
      </c>
      <c r="D52" s="585" t="s">
        <v>1255</v>
      </c>
      <c r="E52" s="585" t="s">
        <v>1256</v>
      </c>
      <c r="F52" s="585" t="s">
        <v>1257</v>
      </c>
      <c r="G52" s="585" t="s">
        <v>1258</v>
      </c>
      <c r="H52" s="585" t="s">
        <v>1259</v>
      </c>
      <c r="I52" s="585" t="s">
        <v>1277</v>
      </c>
      <c r="J52" s="585" t="s">
        <v>1278</v>
      </c>
      <c r="K52" s="585" t="s">
        <v>1279</v>
      </c>
      <c r="L52" s="558" t="s">
        <v>1280</v>
      </c>
    </row>
    <row r="53" spans="2:17" x14ac:dyDescent="0.15">
      <c r="B53" s="586" t="s">
        <v>152</v>
      </c>
      <c r="C53" s="587">
        <v>0.26110398187450351</v>
      </c>
      <c r="D53" s="588">
        <v>0.2644972556142699</v>
      </c>
      <c r="E53" s="588">
        <v>0.26198194617155168</v>
      </c>
      <c r="F53" s="588">
        <v>0.26724432699214618</v>
      </c>
      <c r="G53" s="588">
        <v>0.27355148042125077</v>
      </c>
      <c r="H53" s="588">
        <v>0.28057505896121709</v>
      </c>
      <c r="I53" s="588">
        <v>0.28971563977249903</v>
      </c>
      <c r="J53" s="589">
        <v>0.288395987166435</v>
      </c>
      <c r="K53" s="589">
        <f>K39/$K$49</f>
        <v>0.288395987166435</v>
      </c>
      <c r="L53" s="590">
        <f t="shared" ref="L53:L62" si="3">M39</f>
        <v>0.2941445699889883</v>
      </c>
    </row>
    <row r="54" spans="2:17" x14ac:dyDescent="0.15">
      <c r="B54" s="591" t="s">
        <v>153</v>
      </c>
      <c r="C54" s="592">
        <v>7.3422362613343117E-2</v>
      </c>
      <c r="D54" s="593">
        <v>7.5981581897278272E-2</v>
      </c>
      <c r="E54" s="593">
        <v>7.7487504397968476E-2</v>
      </c>
      <c r="F54" s="593">
        <v>8.0569390364258212E-2</v>
      </c>
      <c r="G54" s="593">
        <v>7.9752868089319431E-2</v>
      </c>
      <c r="H54" s="593">
        <v>8.0501827818870469E-2</v>
      </c>
      <c r="I54" s="593">
        <v>8.0283167823991641E-2</v>
      </c>
      <c r="J54" s="594">
        <v>8.3501620885299818E-2</v>
      </c>
      <c r="K54" s="594">
        <v>8.3501620885299818E-2</v>
      </c>
      <c r="L54" s="595">
        <f t="shared" si="3"/>
        <v>8.44094727917164E-2</v>
      </c>
    </row>
    <row r="55" spans="2:17" x14ac:dyDescent="0.15">
      <c r="B55" s="591" t="s">
        <v>150</v>
      </c>
      <c r="C55" s="596">
        <v>0.38972825857036086</v>
      </c>
      <c r="D55" s="593">
        <v>0.38880655373497125</v>
      </c>
      <c r="E55" s="593">
        <v>0.39080996926569816</v>
      </c>
      <c r="F55" s="593">
        <v>0.38638036343652232</v>
      </c>
      <c r="G55" s="593">
        <v>0.38736807488824576</v>
      </c>
      <c r="H55" s="593">
        <v>0.38461993798184779</v>
      </c>
      <c r="I55" s="593">
        <v>0.37839604922305708</v>
      </c>
      <c r="J55" s="594">
        <v>0.37750136497695636</v>
      </c>
      <c r="K55" s="594">
        <v>0.37750136497695636</v>
      </c>
      <c r="L55" s="595">
        <f t="shared" si="3"/>
        <v>0.37011022767374752</v>
      </c>
    </row>
    <row r="56" spans="2:17" x14ac:dyDescent="0.15">
      <c r="B56" s="591" t="s">
        <v>154</v>
      </c>
      <c r="C56" s="596">
        <v>8.2542458129445002E-3</v>
      </c>
      <c r="D56" s="593">
        <v>8.3091470620473423E-3</v>
      </c>
      <c r="E56" s="593">
        <v>8.3187629644948542E-3</v>
      </c>
      <c r="F56" s="593">
        <v>8.4343001942910768E-3</v>
      </c>
      <c r="G56" s="593">
        <v>8.5572572696017077E-3</v>
      </c>
      <c r="H56" s="593">
        <v>8.5974714115260413E-3</v>
      </c>
      <c r="I56" s="593">
        <v>8.8926092589732362E-3</v>
      </c>
      <c r="J56" s="594">
        <v>9.0219612275017225E-3</v>
      </c>
      <c r="K56" s="594">
        <v>9.0219612275017225E-3</v>
      </c>
      <c r="L56" s="595">
        <f t="shared" si="3"/>
        <v>9.3979491620943545E-3</v>
      </c>
    </row>
    <row r="57" spans="2:17" x14ac:dyDescent="0.15">
      <c r="B57" s="591" t="s">
        <v>155</v>
      </c>
      <c r="C57" s="596">
        <v>8.3352840804929981E-2</v>
      </c>
      <c r="D57" s="593">
        <v>7.9189736117110984E-2</v>
      </c>
      <c r="E57" s="593">
        <v>7.6768610009194327E-2</v>
      </c>
      <c r="F57" s="593">
        <v>7.510909545532056E-2</v>
      </c>
      <c r="G57" s="593">
        <v>7.3320056640226977E-2</v>
      </c>
      <c r="H57" s="593">
        <v>6.9365789556021407E-2</v>
      </c>
      <c r="I57" s="593">
        <v>6.5425339935034021E-2</v>
      </c>
      <c r="J57" s="594">
        <v>6.5770033768774896E-2</v>
      </c>
      <c r="K57" s="594">
        <v>6.5770033768774896E-2</v>
      </c>
      <c r="L57" s="595">
        <f t="shared" si="3"/>
        <v>6.2172181124872113E-2</v>
      </c>
    </row>
    <row r="58" spans="2:17" x14ac:dyDescent="0.15">
      <c r="B58" s="591" t="s">
        <v>156</v>
      </c>
      <c r="C58" s="596">
        <v>0.16371046211555004</v>
      </c>
      <c r="D58" s="593">
        <v>0.16092628429791345</v>
      </c>
      <c r="E58" s="593">
        <v>0.16181121994497727</v>
      </c>
      <c r="F58" s="593">
        <v>0.15958727945665649</v>
      </c>
      <c r="G58" s="593">
        <v>0.15513964579741935</v>
      </c>
      <c r="H58" s="593">
        <v>0.15461072912341647</v>
      </c>
      <c r="I58" s="593">
        <v>0.15595517523129826</v>
      </c>
      <c r="J58" s="594">
        <v>0.15450347026019204</v>
      </c>
      <c r="K58" s="594">
        <v>0.15450347026019204</v>
      </c>
      <c r="L58" s="595">
        <f t="shared" si="3"/>
        <v>0.1586691604883709</v>
      </c>
    </row>
    <row r="59" spans="2:17" x14ac:dyDescent="0.15">
      <c r="B59" s="591" t="s">
        <v>2283</v>
      </c>
      <c r="C59" s="596">
        <v>7.1975519298295093E-3</v>
      </c>
      <c r="D59" s="593">
        <v>7.3705570103650185E-3</v>
      </c>
      <c r="E59" s="593">
        <v>7.2077443636620817E-3</v>
      </c>
      <c r="F59" s="593">
        <v>6.9941253234871315E-3</v>
      </c>
      <c r="G59" s="593">
        <v>6.8421324223317823E-3</v>
      </c>
      <c r="H59" s="593">
        <v>6.8597116248941912E-3</v>
      </c>
      <c r="I59" s="593">
        <v>7.0287785386574817E-3</v>
      </c>
      <c r="J59" s="594">
        <v>7.127285790013693E-3</v>
      </c>
      <c r="K59" s="594">
        <v>7.127285790013693E-3</v>
      </c>
      <c r="L59" s="595">
        <f t="shared" si="3"/>
        <v>7.0230777202257271E-3</v>
      </c>
    </row>
    <row r="60" spans="2:17" x14ac:dyDescent="0.15">
      <c r="B60" s="591" t="s">
        <v>158</v>
      </c>
      <c r="C60" s="596">
        <v>7.2248153841091662E-3</v>
      </c>
      <c r="D60" s="593">
        <v>8.1470353357508858E-3</v>
      </c>
      <c r="E60" s="593">
        <v>8.7323734347484715E-3</v>
      </c>
      <c r="F60" s="593">
        <v>8.6869934538309091E-3</v>
      </c>
      <c r="G60" s="593">
        <v>8.4794163152891004E-3</v>
      </c>
      <c r="H60" s="593">
        <v>7.9928493933061999E-3</v>
      </c>
      <c r="I60" s="593">
        <v>7.6874014166393905E-3</v>
      </c>
      <c r="J60" s="594">
        <v>7.7670566487292401E-3</v>
      </c>
      <c r="K60" s="594">
        <v>7.7670566487292401E-3</v>
      </c>
      <c r="L60" s="595">
        <f t="shared" si="3"/>
        <v>7.8152182599090618E-3</v>
      </c>
    </row>
    <row r="61" spans="2:17" x14ac:dyDescent="0.15">
      <c r="B61" s="591" t="s">
        <v>157</v>
      </c>
      <c r="C61" s="596">
        <v>5.9706964872449338E-3</v>
      </c>
      <c r="D61" s="593">
        <v>6.7396108029043793E-3</v>
      </c>
      <c r="E61" s="593">
        <v>6.8559068857190686E-3</v>
      </c>
      <c r="F61" s="593">
        <v>6.9693861232524631E-3</v>
      </c>
      <c r="G61" s="593">
        <v>6.9645788673179066E-3</v>
      </c>
      <c r="H61" s="593">
        <v>6.8512553728911161E-3</v>
      </c>
      <c r="I61" s="593">
        <v>6.5910304046889467E-3</v>
      </c>
      <c r="J61" s="594">
        <v>6.3873768838470174E-3</v>
      </c>
      <c r="K61" s="594">
        <v>6.3873768838470174E-3</v>
      </c>
      <c r="L61" s="595">
        <f t="shared" si="3"/>
        <v>6.2395406638990321E-3</v>
      </c>
    </row>
    <row r="62" spans="2:17" ht="14.25" thickBot="1" x14ac:dyDescent="0.2">
      <c r="B62" s="597" t="s">
        <v>161</v>
      </c>
      <c r="C62" s="598">
        <v>3.4784407184390261E-5</v>
      </c>
      <c r="D62" s="599">
        <v>3.2238127388499833E-5</v>
      </c>
      <c r="E62" s="599">
        <v>2.5962561985616741E-5</v>
      </c>
      <c r="F62" s="599">
        <v>2.4739200234668986E-5</v>
      </c>
      <c r="G62" s="599">
        <v>2.4489288997224838E-5</v>
      </c>
      <c r="H62" s="599">
        <v>2.536875600922408E-5</v>
      </c>
      <c r="I62" s="599">
        <v>2.4808395160922458E-5</v>
      </c>
      <c r="J62" s="600">
        <v>2.3842392250268822E-5</v>
      </c>
      <c r="K62" s="600">
        <v>2.3842392250268822E-5</v>
      </c>
      <c r="L62" s="601">
        <f t="shared" si="3"/>
        <v>1.8602126176516659E-5</v>
      </c>
    </row>
    <row r="63" spans="2:17" ht="14.25" thickBot="1" x14ac:dyDescent="0.2">
      <c r="B63" s="602" t="s">
        <v>151</v>
      </c>
      <c r="C63" s="603">
        <f t="shared" ref="C63" si="4">C49/$C$49</f>
        <v>1</v>
      </c>
      <c r="D63" s="604">
        <f t="shared" ref="D63:K63" si="5">D49/D$49</f>
        <v>1</v>
      </c>
      <c r="E63" s="604">
        <f t="shared" si="5"/>
        <v>1</v>
      </c>
      <c r="F63" s="604">
        <f t="shared" si="5"/>
        <v>1</v>
      </c>
      <c r="G63" s="604">
        <f t="shared" si="5"/>
        <v>1</v>
      </c>
      <c r="H63" s="604">
        <f t="shared" si="5"/>
        <v>1</v>
      </c>
      <c r="I63" s="604">
        <f t="shared" si="5"/>
        <v>1</v>
      </c>
      <c r="J63" s="605">
        <f t="shared" si="5"/>
        <v>1</v>
      </c>
      <c r="K63" s="605">
        <f t="shared" si="5"/>
        <v>1</v>
      </c>
      <c r="L63" s="606">
        <f t="shared" ref="L63" si="6">M49</f>
        <v>1</v>
      </c>
    </row>
  </sheetData>
  <mergeCells count="1">
    <mergeCell ref="D51:J51"/>
  </mergeCells>
  <phoneticPr fontId="35"/>
  <pageMargins left="0.70866141732283472" right="0.70866141732283472" top="0.74803149606299213" bottom="0.74803149606299213" header="0.31496062992125984" footer="0.31496062992125984"/>
  <pageSetup paperSize="9" scale="95"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P63"/>
  <sheetViews>
    <sheetView zoomScaleNormal="100" workbookViewId="0">
      <selection activeCell="R33" sqref="R33"/>
    </sheetView>
  </sheetViews>
  <sheetFormatPr defaultRowHeight="13.5" x14ac:dyDescent="0.15"/>
  <cols>
    <col min="1" max="1" width="1.875" style="33" customWidth="1"/>
    <col min="2" max="2" width="8.25" style="33" customWidth="1"/>
    <col min="3" max="12" width="6.25" style="33" customWidth="1"/>
    <col min="13" max="13" width="6.125" style="33" customWidth="1"/>
    <col min="14" max="14" width="6" style="33" customWidth="1"/>
    <col min="15" max="16384" width="9" style="33"/>
  </cols>
  <sheetData>
    <row r="2" spans="2:16" ht="17.25" x14ac:dyDescent="0.15">
      <c r="B2" s="174" t="s">
        <v>2263</v>
      </c>
      <c r="N2" s="735" t="s">
        <v>1352</v>
      </c>
      <c r="P2" s="173"/>
    </row>
    <row r="3" spans="2:16" x14ac:dyDescent="0.15">
      <c r="B3" s="36"/>
    </row>
    <row r="13" spans="2:16" x14ac:dyDescent="0.15">
      <c r="B13" s="36"/>
    </row>
    <row r="19" spans="2:2" x14ac:dyDescent="0.15">
      <c r="B19" s="32"/>
    </row>
    <row r="20" spans="2:2" x14ac:dyDescent="0.15">
      <c r="B20" s="32"/>
    </row>
    <row r="21" spans="2:2" x14ac:dyDescent="0.15">
      <c r="B21" s="32"/>
    </row>
    <row r="22" spans="2:2" x14ac:dyDescent="0.15">
      <c r="B22" s="32"/>
    </row>
    <row r="24" spans="2:2" x14ac:dyDescent="0.15">
      <c r="B24" s="32"/>
    </row>
    <row r="25" spans="2:2" x14ac:dyDescent="0.15">
      <c r="B25" s="32"/>
    </row>
    <row r="26" spans="2:2" x14ac:dyDescent="0.15">
      <c r="B26" s="32"/>
    </row>
    <row r="27" spans="2:2" x14ac:dyDescent="0.15">
      <c r="B27" s="32"/>
    </row>
    <row r="28" spans="2:2" x14ac:dyDescent="0.15">
      <c r="B28" s="32"/>
    </row>
    <row r="29" spans="2:2" x14ac:dyDescent="0.15">
      <c r="B29" s="32"/>
    </row>
    <row r="30" spans="2:2" x14ac:dyDescent="0.15">
      <c r="B30" s="32"/>
    </row>
    <row r="31" spans="2:2" x14ac:dyDescent="0.15">
      <c r="B31" s="32"/>
    </row>
    <row r="32" spans="2:2" x14ac:dyDescent="0.15">
      <c r="B32" s="32"/>
    </row>
    <row r="33" spans="2:14" x14ac:dyDescent="0.15">
      <c r="B33" s="32"/>
    </row>
    <row r="34" spans="2:14" x14ac:dyDescent="0.15">
      <c r="B34" s="32"/>
    </row>
    <row r="35" spans="2:14" x14ac:dyDescent="0.15">
      <c r="B35" s="32"/>
    </row>
    <row r="36" spans="2:14" x14ac:dyDescent="0.15">
      <c r="B36" s="32"/>
    </row>
    <row r="37" spans="2:14" ht="14.25" thickBot="1" x14ac:dyDescent="0.2">
      <c r="B37" s="32"/>
    </row>
    <row r="38" spans="2:14" ht="24.75" customHeight="1" thickBot="1" x14ac:dyDescent="0.2">
      <c r="B38" s="56"/>
      <c r="C38" s="53" t="s">
        <v>1347</v>
      </c>
      <c r="D38" s="48" t="s">
        <v>1255</v>
      </c>
      <c r="E38" s="48" t="s">
        <v>1256</v>
      </c>
      <c r="F38" s="48" t="s">
        <v>1257</v>
      </c>
      <c r="G38" s="48" t="s">
        <v>1258</v>
      </c>
      <c r="H38" s="48" t="s">
        <v>1259</v>
      </c>
      <c r="I38" s="48" t="s">
        <v>1260</v>
      </c>
      <c r="J38" s="48" t="s">
        <v>1261</v>
      </c>
      <c r="K38" s="49" t="s">
        <v>1262</v>
      </c>
      <c r="L38" s="50" t="s">
        <v>1349</v>
      </c>
      <c r="M38" s="51" t="s">
        <v>159</v>
      </c>
      <c r="N38" s="52" t="s">
        <v>130</v>
      </c>
    </row>
    <row r="39" spans="2:14" ht="24.75" customHeight="1" x14ac:dyDescent="0.15">
      <c r="B39" s="57" t="s">
        <v>152</v>
      </c>
      <c r="C39" s="54">
        <v>8371</v>
      </c>
      <c r="D39" s="44">
        <v>10671</v>
      </c>
      <c r="E39" s="44">
        <v>13435</v>
      </c>
      <c r="F39" s="44">
        <v>17944</v>
      </c>
      <c r="G39" s="44">
        <v>19475</v>
      </c>
      <c r="H39" s="44">
        <v>20950</v>
      </c>
      <c r="I39" s="44">
        <v>22750</v>
      </c>
      <c r="J39" s="44">
        <v>23705</v>
      </c>
      <c r="K39" s="45">
        <v>23018</v>
      </c>
      <c r="L39" s="46">
        <v>25538</v>
      </c>
      <c r="M39" s="47">
        <f>L39/$L$49</f>
        <v>5.8507908579388208E-2</v>
      </c>
      <c r="N39" s="737">
        <f t="shared" ref="N39:N49" si="0">IF(OR(L39=0,K39=0),"-",(L39/K39)-1)</f>
        <v>0.10947953775306285</v>
      </c>
    </row>
    <row r="40" spans="2:14" ht="24.75" customHeight="1" x14ac:dyDescent="0.15">
      <c r="B40" s="58" t="s">
        <v>153</v>
      </c>
      <c r="C40" s="55">
        <v>33219</v>
      </c>
      <c r="D40" s="37">
        <v>36311</v>
      </c>
      <c r="E40" s="37">
        <v>39553</v>
      </c>
      <c r="F40" s="37">
        <v>43236</v>
      </c>
      <c r="G40" s="37">
        <v>46724</v>
      </c>
      <c r="H40" s="37">
        <v>49840</v>
      </c>
      <c r="I40" s="37">
        <v>52908</v>
      </c>
      <c r="J40" s="37">
        <v>55669</v>
      </c>
      <c r="K40" s="39">
        <v>57613</v>
      </c>
      <c r="L40" s="38">
        <v>60725</v>
      </c>
      <c r="M40" s="41">
        <f t="shared" ref="M40:M49" si="1">L40/$L$49</f>
        <v>0.13912180861787724</v>
      </c>
      <c r="N40" s="738">
        <f t="shared" si="0"/>
        <v>5.4015586759932566E-2</v>
      </c>
    </row>
    <row r="41" spans="2:14" ht="24.75" customHeight="1" x14ac:dyDescent="0.15">
      <c r="B41" s="58" t="s">
        <v>150</v>
      </c>
      <c r="C41" s="55">
        <v>141290</v>
      </c>
      <c r="D41" s="37">
        <v>150796</v>
      </c>
      <c r="E41" s="37">
        <v>156739</v>
      </c>
      <c r="F41" s="37">
        <v>167052</v>
      </c>
      <c r="G41" s="37">
        <v>174087</v>
      </c>
      <c r="H41" s="37">
        <v>181130</v>
      </c>
      <c r="I41" s="37">
        <v>191256</v>
      </c>
      <c r="J41" s="37">
        <v>197949</v>
      </c>
      <c r="K41" s="39">
        <v>202641</v>
      </c>
      <c r="L41" s="38">
        <v>213675</v>
      </c>
      <c r="M41" s="41">
        <f t="shared" si="1"/>
        <v>0.48953235827789082</v>
      </c>
      <c r="N41" s="738">
        <f t="shared" si="0"/>
        <v>5.4450974876752545E-2</v>
      </c>
    </row>
    <row r="42" spans="2:14" ht="24.75" customHeight="1" x14ac:dyDescent="0.15">
      <c r="B42" s="58" t="s">
        <v>160</v>
      </c>
      <c r="C42" s="55">
        <v>3150</v>
      </c>
      <c r="D42" s="37">
        <v>3174</v>
      </c>
      <c r="E42" s="37">
        <v>3202</v>
      </c>
      <c r="F42" s="37">
        <v>3202</v>
      </c>
      <c r="G42" s="37">
        <v>3260</v>
      </c>
      <c r="H42" s="37">
        <v>3147</v>
      </c>
      <c r="I42" s="37">
        <v>3194</v>
      </c>
      <c r="J42" s="37">
        <v>3288</v>
      </c>
      <c r="K42" s="39">
        <v>3347</v>
      </c>
      <c r="L42" s="38">
        <v>3414</v>
      </c>
      <c r="M42" s="40">
        <f t="shared" si="1"/>
        <v>7.8215208665530327E-3</v>
      </c>
      <c r="N42" s="738">
        <f t="shared" si="0"/>
        <v>2.0017926501344485E-2</v>
      </c>
    </row>
    <row r="43" spans="2:14" ht="24.75" customHeight="1" x14ac:dyDescent="0.15">
      <c r="B43" s="58" t="s">
        <v>155</v>
      </c>
      <c r="C43" s="55">
        <v>84354</v>
      </c>
      <c r="D43" s="37">
        <v>83400</v>
      </c>
      <c r="E43" s="37">
        <v>80828</v>
      </c>
      <c r="F43" s="37">
        <v>80137</v>
      </c>
      <c r="G43" s="37">
        <v>79107</v>
      </c>
      <c r="H43" s="37">
        <v>77946</v>
      </c>
      <c r="I43" s="37">
        <v>76168</v>
      </c>
      <c r="J43" s="37">
        <v>74751</v>
      </c>
      <c r="K43" s="39">
        <v>74733</v>
      </c>
      <c r="L43" s="38">
        <v>72432</v>
      </c>
      <c r="M43" s="41">
        <f t="shared" si="1"/>
        <v>0.16594270632869632</v>
      </c>
      <c r="N43" s="738">
        <f t="shared" si="0"/>
        <v>-3.0789611015214158E-2</v>
      </c>
    </row>
    <row r="44" spans="2:14" ht="24.75" customHeight="1" x14ac:dyDescent="0.15">
      <c r="B44" s="58" t="s">
        <v>156</v>
      </c>
      <c r="C44" s="55">
        <v>37671</v>
      </c>
      <c r="D44" s="37">
        <v>41226</v>
      </c>
      <c r="E44" s="37">
        <v>43141</v>
      </c>
      <c r="F44" s="37">
        <v>46772</v>
      </c>
      <c r="G44" s="37">
        <v>47833</v>
      </c>
      <c r="H44" s="37">
        <v>48304</v>
      </c>
      <c r="I44" s="37">
        <v>50204</v>
      </c>
      <c r="J44" s="37">
        <v>52911</v>
      </c>
      <c r="K44" s="39">
        <v>53798</v>
      </c>
      <c r="L44" s="38">
        <v>56965</v>
      </c>
      <c r="M44" s="41">
        <f t="shared" si="1"/>
        <v>0.13050759700152123</v>
      </c>
      <c r="N44" s="738">
        <f t="shared" si="0"/>
        <v>5.8868359418565719E-2</v>
      </c>
    </row>
    <row r="45" spans="2:14" ht="24.75" customHeight="1" x14ac:dyDescent="0.15">
      <c r="B45" s="58" t="s">
        <v>2278</v>
      </c>
      <c r="C45" s="55">
        <v>676</v>
      </c>
      <c r="D45" s="37">
        <v>794</v>
      </c>
      <c r="E45" s="37">
        <v>873</v>
      </c>
      <c r="F45" s="37">
        <v>895</v>
      </c>
      <c r="G45" s="37">
        <v>931</v>
      </c>
      <c r="H45" s="37">
        <v>968</v>
      </c>
      <c r="I45" s="37">
        <v>1028</v>
      </c>
      <c r="J45" s="37">
        <v>1119</v>
      </c>
      <c r="K45" s="39">
        <v>1163</v>
      </c>
      <c r="L45" s="38">
        <v>1192</v>
      </c>
      <c r="M45" s="40">
        <f t="shared" si="1"/>
        <v>2.7308883634830738E-3</v>
      </c>
      <c r="N45" s="738">
        <f t="shared" si="0"/>
        <v>2.4935511607910632E-2</v>
      </c>
    </row>
    <row r="46" spans="2:14" ht="24.75" customHeight="1" x14ac:dyDescent="0.15">
      <c r="B46" s="58" t="s">
        <v>158</v>
      </c>
      <c r="C46" s="55">
        <v>1330</v>
      </c>
      <c r="D46" s="37">
        <v>1393</v>
      </c>
      <c r="E46" s="37">
        <v>1382</v>
      </c>
      <c r="F46" s="37">
        <v>1433</v>
      </c>
      <c r="G46" s="37">
        <v>1520</v>
      </c>
      <c r="H46" s="37">
        <v>1644</v>
      </c>
      <c r="I46" s="37">
        <v>1746</v>
      </c>
      <c r="J46" s="37">
        <v>1804</v>
      </c>
      <c r="K46" s="39">
        <v>1767</v>
      </c>
      <c r="L46" s="38">
        <v>1834</v>
      </c>
      <c r="M46" s="40">
        <f t="shared" si="1"/>
        <v>4.2017191767013068E-3</v>
      </c>
      <c r="N46" s="738">
        <f t="shared" si="0"/>
        <v>3.7917374080362221E-2</v>
      </c>
    </row>
    <row r="47" spans="2:14" ht="24.75" customHeight="1" x14ac:dyDescent="0.15">
      <c r="B47" s="58" t="s">
        <v>157</v>
      </c>
      <c r="C47" s="55">
        <v>517</v>
      </c>
      <c r="D47" s="37">
        <v>552</v>
      </c>
      <c r="E47" s="37">
        <v>621</v>
      </c>
      <c r="F47" s="37">
        <v>598</v>
      </c>
      <c r="G47" s="37">
        <v>622</v>
      </c>
      <c r="H47" s="37">
        <v>640</v>
      </c>
      <c r="I47" s="37">
        <v>653</v>
      </c>
      <c r="J47" s="37">
        <v>663</v>
      </c>
      <c r="K47" s="39">
        <v>667</v>
      </c>
      <c r="L47" s="38">
        <v>713</v>
      </c>
      <c r="M47" s="40">
        <f>L47/$L$49</f>
        <v>1.6334927878887851E-3</v>
      </c>
      <c r="N47" s="738">
        <f t="shared" si="0"/>
        <v>6.8965517241379226E-2</v>
      </c>
    </row>
    <row r="48" spans="2:14" ht="24.75" customHeight="1" thickBot="1" x14ac:dyDescent="0.2">
      <c r="B48" s="59" t="s">
        <v>161</v>
      </c>
      <c r="C48" s="60">
        <v>0</v>
      </c>
      <c r="D48" s="61">
        <v>0</v>
      </c>
      <c r="E48" s="61">
        <v>0</v>
      </c>
      <c r="F48" s="61">
        <v>0</v>
      </c>
      <c r="G48" s="61">
        <v>0</v>
      </c>
      <c r="H48" s="61">
        <v>0</v>
      </c>
      <c r="I48" s="61">
        <v>0</v>
      </c>
      <c r="J48" s="61">
        <v>0</v>
      </c>
      <c r="K48" s="62">
        <v>0</v>
      </c>
      <c r="L48" s="63">
        <v>0</v>
      </c>
      <c r="M48" s="64">
        <f>L48/$L$49</f>
        <v>0</v>
      </c>
      <c r="N48" s="739" t="str">
        <f t="shared" si="0"/>
        <v>-</v>
      </c>
    </row>
    <row r="49" spans="2:14" ht="24.75" customHeight="1" thickBot="1" x14ac:dyDescent="0.2">
      <c r="B49" s="65" t="s">
        <v>151</v>
      </c>
      <c r="C49" s="66">
        <f t="shared" ref="C49:L49" si="2">SUM(C39:C48)</f>
        <v>310578</v>
      </c>
      <c r="D49" s="67">
        <f t="shared" si="2"/>
        <v>328317</v>
      </c>
      <c r="E49" s="67">
        <f t="shared" si="2"/>
        <v>339774</v>
      </c>
      <c r="F49" s="67">
        <f t="shared" si="2"/>
        <v>361269</v>
      </c>
      <c r="G49" s="67">
        <f t="shared" si="2"/>
        <v>373559</v>
      </c>
      <c r="H49" s="67">
        <f t="shared" si="2"/>
        <v>384569</v>
      </c>
      <c r="I49" s="67">
        <f t="shared" si="2"/>
        <v>399907</v>
      </c>
      <c r="J49" s="67">
        <f t="shared" si="2"/>
        <v>411859</v>
      </c>
      <c r="K49" s="68">
        <f t="shared" si="2"/>
        <v>418747</v>
      </c>
      <c r="L49" s="69">
        <f t="shared" si="2"/>
        <v>436488</v>
      </c>
      <c r="M49" s="70">
        <f t="shared" si="1"/>
        <v>1</v>
      </c>
      <c r="N49" s="740">
        <f t="shared" si="0"/>
        <v>4.2366870688028913E-2</v>
      </c>
    </row>
    <row r="50" spans="2:14" x14ac:dyDescent="0.15">
      <c r="B50" s="32"/>
    </row>
    <row r="51" spans="2:14" ht="14.25" thickBot="1" x14ac:dyDescent="0.2">
      <c r="B51" s="32"/>
      <c r="D51" s="3698" t="s">
        <v>162</v>
      </c>
      <c r="E51" s="3698"/>
      <c r="F51" s="3698"/>
      <c r="G51" s="3698"/>
      <c r="H51" s="3698"/>
      <c r="I51" s="3698"/>
      <c r="J51" s="3698"/>
    </row>
    <row r="52" spans="2:14" ht="14.25" thickBot="1" x14ac:dyDescent="0.2">
      <c r="B52" s="75" t="s">
        <v>119</v>
      </c>
      <c r="C52" s="94" t="s">
        <v>1347</v>
      </c>
      <c r="D52" s="35" t="s">
        <v>1255</v>
      </c>
      <c r="E52" s="35" t="s">
        <v>1256</v>
      </c>
      <c r="F52" s="35" t="s">
        <v>1257</v>
      </c>
      <c r="G52" s="35" t="s">
        <v>1258</v>
      </c>
      <c r="H52" s="35" t="s">
        <v>1259</v>
      </c>
      <c r="I52" s="35" t="s">
        <v>1260</v>
      </c>
      <c r="J52" s="35" t="s">
        <v>1261</v>
      </c>
      <c r="K52" s="35" t="s">
        <v>1262</v>
      </c>
      <c r="L52" s="49" t="s">
        <v>1348</v>
      </c>
    </row>
    <row r="53" spans="2:14" x14ac:dyDescent="0.15">
      <c r="B53" s="57" t="s">
        <v>172</v>
      </c>
      <c r="C53" s="73">
        <f>C39/C$49</f>
        <v>2.6952971556259621E-2</v>
      </c>
      <c r="D53" s="72">
        <f>D39/D$49</f>
        <v>3.2502124471166585E-2</v>
      </c>
      <c r="E53" s="72">
        <f t="shared" ref="E53:J53" si="3">E39/E$49</f>
        <v>3.954098901034217E-2</v>
      </c>
      <c r="F53" s="72">
        <f t="shared" si="3"/>
        <v>4.9669359950618511E-2</v>
      </c>
      <c r="G53" s="72">
        <f t="shared" si="3"/>
        <v>5.213366563247037E-2</v>
      </c>
      <c r="H53" s="72">
        <f t="shared" si="3"/>
        <v>5.4476569874326843E-2</v>
      </c>
      <c r="I53" s="72">
        <f t="shared" si="3"/>
        <v>5.6888226512664196E-2</v>
      </c>
      <c r="J53" s="72">
        <f t="shared" si="3"/>
        <v>5.7556105366156865E-2</v>
      </c>
      <c r="K53" s="72">
        <f>K39/K$49</f>
        <v>5.4968752014939809E-2</v>
      </c>
      <c r="L53" s="720">
        <f>L39/L$49</f>
        <v>5.8507908579388208E-2</v>
      </c>
    </row>
    <row r="54" spans="2:14" x14ac:dyDescent="0.15">
      <c r="B54" s="58" t="s">
        <v>178</v>
      </c>
      <c r="C54" s="74">
        <f t="shared" ref="C54:L63" si="4">C40/C$49</f>
        <v>0.10695863840967486</v>
      </c>
      <c r="D54" s="42">
        <f t="shared" si="4"/>
        <v>0.11059737997118638</v>
      </c>
      <c r="E54" s="42">
        <f t="shared" si="4"/>
        <v>0.11640973117425112</v>
      </c>
      <c r="F54" s="42">
        <f t="shared" si="4"/>
        <v>0.11967813457562093</v>
      </c>
      <c r="G54" s="42">
        <f t="shared" si="4"/>
        <v>0.12507796626503445</v>
      </c>
      <c r="H54" s="42">
        <f t="shared" si="4"/>
        <v>0.12959962971534367</v>
      </c>
      <c r="I54" s="42">
        <f t="shared" si="4"/>
        <v>0.13230075992668294</v>
      </c>
      <c r="J54" s="42">
        <f t="shared" si="4"/>
        <v>0.13516519002862631</v>
      </c>
      <c r="K54" s="42">
        <f t="shared" si="4"/>
        <v>0.13758426926043649</v>
      </c>
      <c r="L54" s="721">
        <f t="shared" si="4"/>
        <v>0.13912180861787724</v>
      </c>
    </row>
    <row r="55" spans="2:14" x14ac:dyDescent="0.15">
      <c r="B55" s="58" t="s">
        <v>177</v>
      </c>
      <c r="C55" s="74">
        <f t="shared" si="4"/>
        <v>0.45492597672726337</v>
      </c>
      <c r="D55" s="42">
        <f t="shared" si="4"/>
        <v>0.4593000057870899</v>
      </c>
      <c r="E55" s="42">
        <f t="shared" si="4"/>
        <v>0.46130369009988992</v>
      </c>
      <c r="F55" s="42">
        <f t="shared" si="4"/>
        <v>0.46240336148410188</v>
      </c>
      <c r="G55" s="42">
        <f t="shared" si="4"/>
        <v>0.46602277016482002</v>
      </c>
      <c r="H55" s="42">
        <f t="shared" si="4"/>
        <v>0.47099480197311794</v>
      </c>
      <c r="I55" s="42">
        <f t="shared" si="4"/>
        <v>0.47825119340246608</v>
      </c>
      <c r="J55" s="42">
        <f t="shared" si="4"/>
        <v>0.48062322299621957</v>
      </c>
      <c r="K55" s="42">
        <f t="shared" si="4"/>
        <v>0.48392227287598477</v>
      </c>
      <c r="L55" s="721">
        <f t="shared" si="4"/>
        <v>0.48953235827789082</v>
      </c>
    </row>
    <row r="56" spans="2:14" x14ac:dyDescent="0.15">
      <c r="B56" s="58" t="s">
        <v>176</v>
      </c>
      <c r="C56" s="74">
        <f t="shared" si="4"/>
        <v>1.0142379692058034E-2</v>
      </c>
      <c r="D56" s="42">
        <f t="shared" si="4"/>
        <v>9.6674859967653213E-3</v>
      </c>
      <c r="E56" s="42">
        <f t="shared" si="4"/>
        <v>9.4239111880249811E-3</v>
      </c>
      <c r="F56" s="42">
        <f t="shared" si="4"/>
        <v>8.8632016585978874E-3</v>
      </c>
      <c r="G56" s="42">
        <f t="shared" si="4"/>
        <v>8.7268677772453611E-3</v>
      </c>
      <c r="H56" s="42">
        <f t="shared" si="4"/>
        <v>8.1831868923392167E-3</v>
      </c>
      <c r="I56" s="42">
        <f t="shared" si="4"/>
        <v>7.986856944239536E-3</v>
      </c>
      <c r="J56" s="42">
        <f t="shared" si="4"/>
        <v>7.983314678081577E-3</v>
      </c>
      <c r="K56" s="42">
        <f t="shared" si="4"/>
        <v>7.992893083413135E-3</v>
      </c>
      <c r="L56" s="721">
        <f t="shared" si="4"/>
        <v>7.8215208665530327E-3</v>
      </c>
    </row>
    <row r="57" spans="2:14" x14ac:dyDescent="0.15">
      <c r="B57" s="58" t="s">
        <v>180</v>
      </c>
      <c r="C57" s="74">
        <f t="shared" si="4"/>
        <v>0.27160326874408364</v>
      </c>
      <c r="D57" s="42">
        <f t="shared" si="4"/>
        <v>0.25402278895092245</v>
      </c>
      <c r="E57" s="42">
        <f t="shared" si="4"/>
        <v>0.23788753700989482</v>
      </c>
      <c r="F57" s="42">
        <f t="shared" si="4"/>
        <v>0.22182085924892531</v>
      </c>
      <c r="G57" s="42">
        <f t="shared" si="4"/>
        <v>0.21176574517010699</v>
      </c>
      <c r="H57" s="42">
        <f t="shared" si="4"/>
        <v>0.2026840436956697</v>
      </c>
      <c r="I57" s="42">
        <f t="shared" si="4"/>
        <v>0.19046428294578491</v>
      </c>
      <c r="J57" s="42">
        <f t="shared" si="4"/>
        <v>0.18149658014029074</v>
      </c>
      <c r="K57" s="42">
        <f t="shared" si="4"/>
        <v>0.17846814424939164</v>
      </c>
      <c r="L57" s="721">
        <f t="shared" si="4"/>
        <v>0.16594270632869632</v>
      </c>
    </row>
    <row r="58" spans="2:14" x14ac:dyDescent="0.15">
      <c r="B58" s="58" t="s">
        <v>175</v>
      </c>
      <c r="C58" s="74">
        <f t="shared" si="4"/>
        <v>0.12129320170778356</v>
      </c>
      <c r="D58" s="42">
        <f t="shared" si="4"/>
        <v>0.12556766783322215</v>
      </c>
      <c r="E58" s="42">
        <f t="shared" si="4"/>
        <v>0.12696969161854643</v>
      </c>
      <c r="F58" s="42">
        <f t="shared" si="4"/>
        <v>0.12946585508305444</v>
      </c>
      <c r="G58" s="42">
        <f t="shared" si="4"/>
        <v>0.12804670748128141</v>
      </c>
      <c r="H58" s="42">
        <f t="shared" si="4"/>
        <v>0.1256055480290923</v>
      </c>
      <c r="I58" s="42">
        <f t="shared" si="4"/>
        <v>0.12553918786117774</v>
      </c>
      <c r="J58" s="42">
        <f t="shared" si="4"/>
        <v>0.1284687235194569</v>
      </c>
      <c r="K58" s="42">
        <f t="shared" si="4"/>
        <v>0.12847375622989538</v>
      </c>
      <c r="L58" s="721">
        <f t="shared" si="4"/>
        <v>0.13050759700152123</v>
      </c>
    </row>
    <row r="59" spans="2:14" ht="22.5" x14ac:dyDescent="0.15">
      <c r="B59" s="58" t="s">
        <v>2281</v>
      </c>
      <c r="C59" s="74">
        <f t="shared" si="4"/>
        <v>2.1765868799464225E-3</v>
      </c>
      <c r="D59" s="42">
        <f t="shared" si="4"/>
        <v>2.4183944175903169E-3</v>
      </c>
      <c r="E59" s="42">
        <f t="shared" si="4"/>
        <v>2.5693549241554681E-3</v>
      </c>
      <c r="F59" s="42">
        <f t="shared" si="4"/>
        <v>2.4773783524188347E-3</v>
      </c>
      <c r="G59" s="42">
        <f t="shared" si="4"/>
        <v>2.4922435277961448E-3</v>
      </c>
      <c r="H59" s="42">
        <f t="shared" si="4"/>
        <v>2.5171035626896602E-3</v>
      </c>
      <c r="I59" s="42">
        <f t="shared" si="4"/>
        <v>2.5705976639568699E-3</v>
      </c>
      <c r="J59" s="42">
        <f t="shared" si="4"/>
        <v>2.7169492471938212E-3</v>
      </c>
      <c r="K59" s="42">
        <f t="shared" si="4"/>
        <v>2.7773333301492308E-3</v>
      </c>
      <c r="L59" s="721">
        <f t="shared" si="4"/>
        <v>2.7308883634830738E-3</v>
      </c>
    </row>
    <row r="60" spans="2:14" x14ac:dyDescent="0.15">
      <c r="B60" s="58" t="s">
        <v>174</v>
      </c>
      <c r="C60" s="74">
        <f t="shared" si="4"/>
        <v>4.2823380922022806E-3</v>
      </c>
      <c r="D60" s="42">
        <f t="shared" si="4"/>
        <v>4.2428506595759584E-3</v>
      </c>
      <c r="E60" s="42">
        <f t="shared" si="4"/>
        <v>4.0674095133824244E-3</v>
      </c>
      <c r="F60" s="42">
        <f t="shared" si="4"/>
        <v>3.9665733843756313E-3</v>
      </c>
      <c r="G60" s="42">
        <f t="shared" si="4"/>
        <v>4.0689690249732973E-3</v>
      </c>
      <c r="H60" s="42">
        <f t="shared" si="4"/>
        <v>4.2749155548159109E-3</v>
      </c>
      <c r="I60" s="42">
        <f t="shared" si="4"/>
        <v>4.3660150985104038E-3</v>
      </c>
      <c r="J60" s="42">
        <f t="shared" si="4"/>
        <v>4.3801398051274828E-3</v>
      </c>
      <c r="K60" s="42">
        <f t="shared" si="4"/>
        <v>4.2197317234511532E-3</v>
      </c>
      <c r="L60" s="721">
        <f t="shared" si="4"/>
        <v>4.2017191767013068E-3</v>
      </c>
    </row>
    <row r="61" spans="2:14" x14ac:dyDescent="0.15">
      <c r="B61" s="58" t="s">
        <v>179</v>
      </c>
      <c r="C61" s="74">
        <f t="shared" si="4"/>
        <v>1.664638190728255E-3</v>
      </c>
      <c r="D61" s="42">
        <f t="shared" si="4"/>
        <v>1.6813019124809255E-3</v>
      </c>
      <c r="E61" s="42">
        <f t="shared" si="4"/>
        <v>1.8276854615126524E-3</v>
      </c>
      <c r="F61" s="42">
        <f t="shared" si="4"/>
        <v>1.655276262286551E-3</v>
      </c>
      <c r="G61" s="42">
        <f t="shared" si="4"/>
        <v>1.6650649562719678E-3</v>
      </c>
      <c r="H61" s="42">
        <f t="shared" si="4"/>
        <v>1.6642007026047342E-3</v>
      </c>
      <c r="I61" s="42">
        <f t="shared" si="4"/>
        <v>1.6328796445173504E-3</v>
      </c>
      <c r="J61" s="42">
        <f t="shared" si="4"/>
        <v>1.6097742188467413E-3</v>
      </c>
      <c r="K61" s="42">
        <f t="shared" si="4"/>
        <v>1.5928472323383808E-3</v>
      </c>
      <c r="L61" s="721">
        <f>L47/L$49</f>
        <v>1.6334927878887851E-3</v>
      </c>
    </row>
    <row r="62" spans="2:14" ht="14.25" thickBot="1" x14ac:dyDescent="0.2">
      <c r="B62" s="59" t="s">
        <v>173</v>
      </c>
      <c r="C62" s="83">
        <f t="shared" si="4"/>
        <v>0</v>
      </c>
      <c r="D62" s="84">
        <f t="shared" si="4"/>
        <v>0</v>
      </c>
      <c r="E62" s="84">
        <f t="shared" si="4"/>
        <v>0</v>
      </c>
      <c r="F62" s="84">
        <f t="shared" si="4"/>
        <v>0</v>
      </c>
      <c r="G62" s="84">
        <f t="shared" si="4"/>
        <v>0</v>
      </c>
      <c r="H62" s="84">
        <f t="shared" si="4"/>
        <v>0</v>
      </c>
      <c r="I62" s="84">
        <f t="shared" si="4"/>
        <v>0</v>
      </c>
      <c r="J62" s="84">
        <f t="shared" si="4"/>
        <v>0</v>
      </c>
      <c r="K62" s="84">
        <f t="shared" si="4"/>
        <v>0</v>
      </c>
      <c r="L62" s="722">
        <f>L48/L$49</f>
        <v>0</v>
      </c>
    </row>
    <row r="63" spans="2:14" ht="14.25" thickBot="1" x14ac:dyDescent="0.2">
      <c r="B63" s="65" t="s">
        <v>167</v>
      </c>
      <c r="C63" s="85">
        <f t="shared" si="4"/>
        <v>1</v>
      </c>
      <c r="D63" s="86">
        <f t="shared" si="4"/>
        <v>1</v>
      </c>
      <c r="E63" s="86">
        <f t="shared" si="4"/>
        <v>1</v>
      </c>
      <c r="F63" s="86">
        <f t="shared" si="4"/>
        <v>1</v>
      </c>
      <c r="G63" s="86">
        <f t="shared" si="4"/>
        <v>1</v>
      </c>
      <c r="H63" s="86">
        <f t="shared" si="4"/>
        <v>1</v>
      </c>
      <c r="I63" s="86">
        <f t="shared" si="4"/>
        <v>1</v>
      </c>
      <c r="J63" s="86">
        <f t="shared" si="4"/>
        <v>1</v>
      </c>
      <c r="K63" s="86">
        <f t="shared" si="4"/>
        <v>1</v>
      </c>
      <c r="L63" s="87">
        <f t="shared" si="4"/>
        <v>1</v>
      </c>
    </row>
  </sheetData>
  <mergeCells count="1">
    <mergeCell ref="D51:J51"/>
  </mergeCells>
  <phoneticPr fontId="35"/>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N63"/>
  <sheetViews>
    <sheetView zoomScaleNormal="100" workbookViewId="0">
      <selection activeCell="Q34" sqref="Q34"/>
    </sheetView>
  </sheetViews>
  <sheetFormatPr defaultRowHeight="13.5" x14ac:dyDescent="0.15"/>
  <cols>
    <col min="1" max="1" width="1.875" style="33" customWidth="1"/>
    <col min="2" max="2" width="8.25" style="33" customWidth="1"/>
    <col min="3" max="12" width="6.25" style="33" customWidth="1"/>
    <col min="13" max="13" width="6.125" style="33" customWidth="1"/>
    <col min="14" max="14" width="6" style="33" customWidth="1"/>
    <col min="15" max="16384" width="9" style="33"/>
  </cols>
  <sheetData>
    <row r="2" spans="1:14" ht="17.25" x14ac:dyDescent="0.15">
      <c r="A2" s="174" t="s">
        <v>2264</v>
      </c>
      <c r="B2" s="34"/>
      <c r="N2" s="735" t="s">
        <v>1352</v>
      </c>
    </row>
    <row r="3" spans="1:14" x14ac:dyDescent="0.15">
      <c r="B3" s="36"/>
    </row>
    <row r="13" spans="1:14" x14ac:dyDescent="0.15">
      <c r="B13" s="36"/>
    </row>
    <row r="19" spans="2:2" x14ac:dyDescent="0.15">
      <c r="B19" s="32"/>
    </row>
    <row r="20" spans="2:2" x14ac:dyDescent="0.15">
      <c r="B20" s="32"/>
    </row>
    <row r="21" spans="2:2" x14ac:dyDescent="0.15">
      <c r="B21" s="32"/>
    </row>
    <row r="22" spans="2:2" x14ac:dyDescent="0.15">
      <c r="B22" s="32"/>
    </row>
    <row r="24" spans="2:2" x14ac:dyDescent="0.15">
      <c r="B24" s="32"/>
    </row>
    <row r="25" spans="2:2" x14ac:dyDescent="0.15">
      <c r="B25" s="32"/>
    </row>
    <row r="26" spans="2:2" x14ac:dyDescent="0.15">
      <c r="B26" s="32"/>
    </row>
    <row r="27" spans="2:2" x14ac:dyDescent="0.15">
      <c r="B27" s="32"/>
    </row>
    <row r="28" spans="2:2" x14ac:dyDescent="0.15">
      <c r="B28" s="32"/>
    </row>
    <row r="29" spans="2:2" x14ac:dyDescent="0.15">
      <c r="B29" s="32"/>
    </row>
    <row r="30" spans="2:2" x14ac:dyDescent="0.15">
      <c r="B30" s="32"/>
    </row>
    <row r="31" spans="2:2" x14ac:dyDescent="0.15">
      <c r="B31" s="32"/>
    </row>
    <row r="32" spans="2:2" x14ac:dyDescent="0.15">
      <c r="B32" s="32"/>
    </row>
    <row r="33" spans="2:14" x14ac:dyDescent="0.15">
      <c r="B33" s="32"/>
    </row>
    <row r="34" spans="2:14" x14ac:dyDescent="0.15">
      <c r="B34" s="32"/>
    </row>
    <row r="35" spans="2:14" x14ac:dyDescent="0.15">
      <c r="B35" s="32"/>
    </row>
    <row r="36" spans="2:14" x14ac:dyDescent="0.15">
      <c r="B36" s="32"/>
    </row>
    <row r="37" spans="2:14" ht="14.25" thickBot="1" x14ac:dyDescent="0.2">
      <c r="B37" s="32"/>
    </row>
    <row r="38" spans="2:14" ht="24.75" customHeight="1" thickBot="1" x14ac:dyDescent="0.2">
      <c r="B38" s="56"/>
      <c r="C38" s="53" t="s">
        <v>1347</v>
      </c>
      <c r="D38" s="48" t="s">
        <v>1255</v>
      </c>
      <c r="E38" s="48" t="s">
        <v>1256</v>
      </c>
      <c r="F38" s="48" t="s">
        <v>1257</v>
      </c>
      <c r="G38" s="48" t="s">
        <v>1258</v>
      </c>
      <c r="H38" s="48" t="s">
        <v>1259</v>
      </c>
      <c r="I38" s="48" t="s">
        <v>1260</v>
      </c>
      <c r="J38" s="48" t="s">
        <v>1261</v>
      </c>
      <c r="K38" s="49" t="s">
        <v>1262</v>
      </c>
      <c r="L38" s="50" t="s">
        <v>1348</v>
      </c>
      <c r="M38" s="51" t="s">
        <v>121</v>
      </c>
      <c r="N38" s="52" t="s">
        <v>122</v>
      </c>
    </row>
    <row r="39" spans="2:14" ht="24.75" customHeight="1" x14ac:dyDescent="0.15">
      <c r="B39" s="57" t="s">
        <v>152</v>
      </c>
      <c r="C39" s="54">
        <v>252376</v>
      </c>
      <c r="D39" s="44">
        <v>267064</v>
      </c>
      <c r="E39" s="44">
        <v>273722</v>
      </c>
      <c r="F39" s="44">
        <v>274688</v>
      </c>
      <c r="G39" s="44">
        <v>282994</v>
      </c>
      <c r="H39" s="44">
        <v>291817</v>
      </c>
      <c r="I39" s="44">
        <v>309046</v>
      </c>
      <c r="J39" s="44">
        <v>338317</v>
      </c>
      <c r="K39" s="45">
        <v>339860</v>
      </c>
      <c r="L39" s="46">
        <v>353960</v>
      </c>
      <c r="M39" s="71">
        <f>L39/$L$49</f>
        <v>0.41462498379089952</v>
      </c>
      <c r="N39" s="741">
        <f t="shared" ref="N39:N49" si="0">IF(OR(L39=0,K39=0),"-",(L39/K39)-1)</f>
        <v>4.1487671394103476E-2</v>
      </c>
    </row>
    <row r="40" spans="2:14" ht="24.75" customHeight="1" x14ac:dyDescent="0.15">
      <c r="B40" s="58" t="s">
        <v>153</v>
      </c>
      <c r="C40" s="55">
        <v>39652</v>
      </c>
      <c r="D40" s="37">
        <v>41788</v>
      </c>
      <c r="E40" s="37">
        <v>42938</v>
      </c>
      <c r="F40" s="37">
        <v>43317</v>
      </c>
      <c r="G40" s="37">
        <v>44465</v>
      </c>
      <c r="H40" s="37">
        <v>41346</v>
      </c>
      <c r="I40" s="37">
        <v>42290</v>
      </c>
      <c r="J40" s="37">
        <v>44651</v>
      </c>
      <c r="K40" s="39">
        <v>47454</v>
      </c>
      <c r="L40" s="38">
        <v>48178</v>
      </c>
      <c r="M40" s="40">
        <f t="shared" ref="M40:M49" si="1">L40/$L$49</f>
        <v>5.643519739258096E-2</v>
      </c>
      <c r="N40" s="738">
        <f t="shared" si="0"/>
        <v>1.5256880347283674E-2</v>
      </c>
    </row>
    <row r="41" spans="2:14" ht="24.75" customHeight="1" x14ac:dyDescent="0.15">
      <c r="B41" s="58" t="s">
        <v>150</v>
      </c>
      <c r="C41" s="55">
        <v>256295</v>
      </c>
      <c r="D41" s="37">
        <v>263756</v>
      </c>
      <c r="E41" s="37">
        <v>265377</v>
      </c>
      <c r="F41" s="37">
        <v>269480</v>
      </c>
      <c r="G41" s="37">
        <v>263221</v>
      </c>
      <c r="H41" s="37">
        <v>261770</v>
      </c>
      <c r="I41" s="37">
        <v>263579</v>
      </c>
      <c r="J41" s="37">
        <v>274886</v>
      </c>
      <c r="K41" s="39">
        <v>272355</v>
      </c>
      <c r="L41" s="38">
        <v>263832</v>
      </c>
      <c r="M41" s="41">
        <f t="shared" si="1"/>
        <v>0.30905000204407446</v>
      </c>
      <c r="N41" s="738">
        <f t="shared" si="0"/>
        <v>-3.1293715922233845E-2</v>
      </c>
    </row>
    <row r="42" spans="2:14" ht="24.75" customHeight="1" x14ac:dyDescent="0.15">
      <c r="B42" s="58" t="s">
        <v>154</v>
      </c>
      <c r="C42" s="55">
        <v>5550</v>
      </c>
      <c r="D42" s="37">
        <v>5606</v>
      </c>
      <c r="E42" s="37">
        <v>5819</v>
      </c>
      <c r="F42" s="37">
        <v>6090</v>
      </c>
      <c r="G42" s="37">
        <v>6286</v>
      </c>
      <c r="H42" s="37">
        <v>6637</v>
      </c>
      <c r="I42" s="37">
        <v>6973</v>
      </c>
      <c r="J42" s="37">
        <v>7824</v>
      </c>
      <c r="K42" s="39">
        <v>8005</v>
      </c>
      <c r="L42" s="38">
        <v>8711</v>
      </c>
      <c r="M42" s="40">
        <f t="shared" si="1"/>
        <v>1.0203972860782364E-2</v>
      </c>
      <c r="N42" s="738">
        <f t="shared" si="0"/>
        <v>8.8194878201124371E-2</v>
      </c>
    </row>
    <row r="43" spans="2:14" ht="24.75" customHeight="1" x14ac:dyDescent="0.15">
      <c r="B43" s="58" t="s">
        <v>155</v>
      </c>
      <c r="C43" s="55">
        <v>5347</v>
      </c>
      <c r="D43" s="37">
        <v>5262</v>
      </c>
      <c r="E43" s="37">
        <v>5146</v>
      </c>
      <c r="F43" s="37">
        <v>5613</v>
      </c>
      <c r="G43" s="37">
        <v>5902</v>
      </c>
      <c r="H43" s="37">
        <v>5885</v>
      </c>
      <c r="I43" s="37">
        <v>5861</v>
      </c>
      <c r="J43" s="37">
        <v>7003</v>
      </c>
      <c r="K43" s="39">
        <v>8023</v>
      </c>
      <c r="L43" s="38">
        <v>7781</v>
      </c>
      <c r="M43" s="40">
        <f t="shared" si="1"/>
        <v>9.1145807404141403E-3</v>
      </c>
      <c r="N43" s="738">
        <f t="shared" si="0"/>
        <v>-3.0163280568365924E-2</v>
      </c>
    </row>
    <row r="44" spans="2:14" ht="24.75" customHeight="1" x14ac:dyDescent="0.15">
      <c r="B44" s="58" t="s">
        <v>156</v>
      </c>
      <c r="C44" s="55">
        <v>124972</v>
      </c>
      <c r="D44" s="37">
        <v>132912</v>
      </c>
      <c r="E44" s="37">
        <v>131572</v>
      </c>
      <c r="F44" s="37">
        <v>133970</v>
      </c>
      <c r="G44" s="37">
        <v>132789</v>
      </c>
      <c r="H44" s="37">
        <v>129076</v>
      </c>
      <c r="I44" s="37">
        <v>132632</v>
      </c>
      <c r="J44" s="37">
        <v>141967</v>
      </c>
      <c r="K44" s="39">
        <v>140608</v>
      </c>
      <c r="L44" s="38">
        <v>147746</v>
      </c>
      <c r="M44" s="41">
        <f t="shared" si="1"/>
        <v>0.17306809485583186</v>
      </c>
      <c r="N44" s="738">
        <f t="shared" si="0"/>
        <v>5.0765248065543833E-2</v>
      </c>
    </row>
    <row r="45" spans="2:14" ht="24.75" customHeight="1" x14ac:dyDescent="0.15">
      <c r="B45" s="58" t="s">
        <v>2279</v>
      </c>
      <c r="C45" s="55">
        <v>6456</v>
      </c>
      <c r="D45" s="37">
        <v>6862</v>
      </c>
      <c r="E45" s="37">
        <v>7129</v>
      </c>
      <c r="F45" s="37">
        <v>7156</v>
      </c>
      <c r="G45" s="37">
        <v>6985</v>
      </c>
      <c r="H45" s="37">
        <v>6855</v>
      </c>
      <c r="I45" s="37">
        <v>7084</v>
      </c>
      <c r="J45" s="37">
        <v>7664</v>
      </c>
      <c r="K45" s="39">
        <v>7805</v>
      </c>
      <c r="L45" s="38">
        <v>7869</v>
      </c>
      <c r="M45" s="40">
        <f t="shared" si="1"/>
        <v>9.2176630055672629E-3</v>
      </c>
      <c r="N45" s="738">
        <f t="shared" si="0"/>
        <v>8.1998718770019963E-3</v>
      </c>
    </row>
    <row r="46" spans="2:14" ht="24.75" customHeight="1" x14ac:dyDescent="0.15">
      <c r="B46" s="58" t="s">
        <v>158</v>
      </c>
      <c r="C46" s="55">
        <v>5732</v>
      </c>
      <c r="D46" s="37">
        <v>6292</v>
      </c>
      <c r="E46" s="37">
        <v>7463</v>
      </c>
      <c r="F46" s="37">
        <v>8321</v>
      </c>
      <c r="G46" s="37">
        <v>8312</v>
      </c>
      <c r="H46" s="37">
        <v>8051</v>
      </c>
      <c r="I46" s="37">
        <v>7706</v>
      </c>
      <c r="J46" s="37">
        <v>7802</v>
      </c>
      <c r="K46" s="39">
        <v>8006</v>
      </c>
      <c r="L46" s="38">
        <v>8249</v>
      </c>
      <c r="M46" s="40">
        <f t="shared" si="1"/>
        <v>9.6627909687284717E-3</v>
      </c>
      <c r="N46" s="738">
        <f t="shared" si="0"/>
        <v>3.0352235823132734E-2</v>
      </c>
    </row>
    <row r="47" spans="2:14" ht="24.75" customHeight="1" x14ac:dyDescent="0.15">
      <c r="B47" s="58" t="s">
        <v>157</v>
      </c>
      <c r="C47" s="55">
        <v>5552</v>
      </c>
      <c r="D47" s="37">
        <v>5799</v>
      </c>
      <c r="E47" s="37">
        <v>6696</v>
      </c>
      <c r="F47" s="37">
        <v>7060</v>
      </c>
      <c r="G47" s="37">
        <v>7266</v>
      </c>
      <c r="H47" s="37">
        <v>7323</v>
      </c>
      <c r="I47" s="37">
        <v>7449</v>
      </c>
      <c r="J47" s="37">
        <v>7573</v>
      </c>
      <c r="K47" s="39">
        <v>7370</v>
      </c>
      <c r="L47" s="38">
        <v>7337.1</v>
      </c>
      <c r="M47" s="40">
        <f t="shared" si="1"/>
        <v>8.5946009960792425E-3</v>
      </c>
      <c r="N47" s="738">
        <f t="shared" si="0"/>
        <v>-4.4640434192672052E-3</v>
      </c>
    </row>
    <row r="48" spans="2:14" ht="24.75" customHeight="1" thickBot="1" x14ac:dyDescent="0.2">
      <c r="B48" s="59" t="s">
        <v>161</v>
      </c>
      <c r="C48" s="60">
        <v>37</v>
      </c>
      <c r="D48" s="61">
        <v>37</v>
      </c>
      <c r="E48" s="61">
        <v>35</v>
      </c>
      <c r="F48" s="61">
        <v>29</v>
      </c>
      <c r="G48" s="61">
        <v>28</v>
      </c>
      <c r="H48" s="61">
        <v>28</v>
      </c>
      <c r="I48" s="61">
        <v>30</v>
      </c>
      <c r="J48" s="61">
        <v>31</v>
      </c>
      <c r="K48" s="62">
        <v>30</v>
      </c>
      <c r="L48" s="63">
        <v>24</v>
      </c>
      <c r="M48" s="64">
        <f t="shared" si="1"/>
        <v>2.8113345041760619E-5</v>
      </c>
      <c r="N48" s="742">
        <f t="shared" si="0"/>
        <v>-0.19999999999999996</v>
      </c>
    </row>
    <row r="49" spans="2:14" ht="24.75" customHeight="1" thickBot="1" x14ac:dyDescent="0.2">
      <c r="B49" s="65" t="s">
        <v>151</v>
      </c>
      <c r="C49" s="66">
        <f t="shared" ref="C49:L49" si="2">SUM(C39:C48)</f>
        <v>701969</v>
      </c>
      <c r="D49" s="67">
        <f t="shared" si="2"/>
        <v>735378</v>
      </c>
      <c r="E49" s="67">
        <f t="shared" si="2"/>
        <v>745897</v>
      </c>
      <c r="F49" s="67">
        <f t="shared" si="2"/>
        <v>755724</v>
      </c>
      <c r="G49" s="67">
        <f t="shared" si="2"/>
        <v>758248</v>
      </c>
      <c r="H49" s="67">
        <f t="shared" si="2"/>
        <v>758788</v>
      </c>
      <c r="I49" s="67">
        <f t="shared" si="2"/>
        <v>782650</v>
      </c>
      <c r="J49" s="67">
        <f t="shared" si="2"/>
        <v>837718</v>
      </c>
      <c r="K49" s="68">
        <f t="shared" si="2"/>
        <v>839516</v>
      </c>
      <c r="L49" s="69">
        <f t="shared" si="2"/>
        <v>853687.1</v>
      </c>
      <c r="M49" s="70">
        <f t="shared" si="1"/>
        <v>1</v>
      </c>
      <c r="N49" s="740">
        <f t="shared" si="0"/>
        <v>1.6880083286083813E-2</v>
      </c>
    </row>
    <row r="50" spans="2:14" x14ac:dyDescent="0.15">
      <c r="B50" s="32"/>
    </row>
    <row r="51" spans="2:14" ht="14.25" thickBot="1" x14ac:dyDescent="0.2">
      <c r="B51" s="32"/>
      <c r="D51" s="3698" t="s">
        <v>164</v>
      </c>
      <c r="E51" s="3698"/>
      <c r="F51" s="3698"/>
      <c r="G51" s="3698"/>
      <c r="H51" s="3698"/>
      <c r="I51" s="3698"/>
      <c r="J51" s="3698"/>
    </row>
    <row r="52" spans="2:14" ht="14.25" thickBot="1" x14ac:dyDescent="0.2">
      <c r="B52" s="75" t="s">
        <v>119</v>
      </c>
      <c r="C52" s="94" t="s">
        <v>120</v>
      </c>
      <c r="D52" s="35" t="s">
        <v>123</v>
      </c>
      <c r="E52" s="35" t="s">
        <v>124</v>
      </c>
      <c r="F52" s="35" t="s">
        <v>125</v>
      </c>
      <c r="G52" s="35" t="s">
        <v>126</v>
      </c>
      <c r="H52" s="35" t="s">
        <v>127</v>
      </c>
      <c r="I52" s="35" t="s">
        <v>128</v>
      </c>
      <c r="J52" s="35" t="s">
        <v>129</v>
      </c>
      <c r="K52" s="35" t="s">
        <v>144</v>
      </c>
      <c r="L52" s="49" t="s">
        <v>145</v>
      </c>
    </row>
    <row r="53" spans="2:14" x14ac:dyDescent="0.15">
      <c r="B53" s="57" t="s">
        <v>168</v>
      </c>
      <c r="C53" s="76">
        <f>C39/C$49</f>
        <v>0.35952584800753312</v>
      </c>
      <c r="D53" s="77">
        <f t="shared" ref="D53:L53" si="3">D39/D$49</f>
        <v>0.36316561006720355</v>
      </c>
      <c r="E53" s="77">
        <f t="shared" si="3"/>
        <v>0.36697023851818683</v>
      </c>
      <c r="F53" s="77">
        <f t="shared" si="3"/>
        <v>0.36347661315506719</v>
      </c>
      <c r="G53" s="77">
        <f t="shared" si="3"/>
        <v>0.37322089870332664</v>
      </c>
      <c r="H53" s="77">
        <f t="shared" si="3"/>
        <v>0.38458304559376266</v>
      </c>
      <c r="I53" s="77">
        <f t="shared" si="3"/>
        <v>0.3948712706829362</v>
      </c>
      <c r="J53" s="78">
        <f t="shared" si="3"/>
        <v>0.4038554740378027</v>
      </c>
      <c r="K53" s="78">
        <f t="shared" si="3"/>
        <v>0.40482849641936547</v>
      </c>
      <c r="L53" s="79">
        <f t="shared" si="3"/>
        <v>0.41462498379089952</v>
      </c>
    </row>
    <row r="54" spans="2:14" x14ac:dyDescent="0.15">
      <c r="B54" s="58" t="s">
        <v>165</v>
      </c>
      <c r="C54" s="80">
        <f t="shared" ref="C54:C63" si="4">C40/$C$49</f>
        <v>5.6486824916769832E-2</v>
      </c>
      <c r="D54" s="42">
        <f t="shared" ref="D54:L54" si="5">D40/D$49</f>
        <v>5.6825197381482721E-2</v>
      </c>
      <c r="E54" s="42">
        <f t="shared" si="5"/>
        <v>5.7565588814541421E-2</v>
      </c>
      <c r="F54" s="42">
        <f t="shared" si="5"/>
        <v>5.7318544865585852E-2</v>
      </c>
      <c r="G54" s="42">
        <f t="shared" si="5"/>
        <v>5.8641763644612314E-2</v>
      </c>
      <c r="H54" s="42">
        <f t="shared" si="5"/>
        <v>5.4489528036816608E-2</v>
      </c>
      <c r="I54" s="42">
        <f t="shared" si="5"/>
        <v>5.4034370408228456E-2</v>
      </c>
      <c r="J54" s="43">
        <f t="shared" si="5"/>
        <v>5.3300752759281762E-2</v>
      </c>
      <c r="K54" s="43">
        <f t="shared" si="5"/>
        <v>5.6525426555300913E-2</v>
      </c>
      <c r="L54" s="81">
        <f t="shared" si="5"/>
        <v>5.643519739258096E-2</v>
      </c>
    </row>
    <row r="55" spans="2:14" x14ac:dyDescent="0.15">
      <c r="B55" s="58" t="s">
        <v>10</v>
      </c>
      <c r="C55" s="82">
        <f t="shared" si="4"/>
        <v>0.36510871562704333</v>
      </c>
      <c r="D55" s="42">
        <f t="shared" ref="D55:L55" si="6">D41/D$49</f>
        <v>0.35866724324089105</v>
      </c>
      <c r="E55" s="42">
        <f t="shared" si="6"/>
        <v>0.35578236673428099</v>
      </c>
      <c r="F55" s="42">
        <f t="shared" si="6"/>
        <v>0.35658520835648994</v>
      </c>
      <c r="G55" s="42">
        <f t="shared" si="6"/>
        <v>0.34714367858537049</v>
      </c>
      <c r="H55" s="42">
        <f t="shared" si="6"/>
        <v>0.34498436981080355</v>
      </c>
      <c r="I55" s="42">
        <f t="shared" si="6"/>
        <v>0.33677761451478949</v>
      </c>
      <c r="J55" s="43">
        <f t="shared" si="6"/>
        <v>0.32813667606521524</v>
      </c>
      <c r="K55" s="43">
        <f t="shared" si="6"/>
        <v>0.32441907003559195</v>
      </c>
      <c r="L55" s="81">
        <f t="shared" si="6"/>
        <v>0.30905000204407446</v>
      </c>
    </row>
    <row r="56" spans="2:14" x14ac:dyDescent="0.15">
      <c r="B56" s="58" t="s">
        <v>166</v>
      </c>
      <c r="C56" s="82">
        <f t="shared" si="4"/>
        <v>7.9063320460020306E-3</v>
      </c>
      <c r="D56" s="42">
        <f t="shared" ref="D56:L56" si="7">D42/D$49</f>
        <v>7.6232903350385789E-3</v>
      </c>
      <c r="E56" s="42">
        <f t="shared" si="7"/>
        <v>7.801345225949427E-3</v>
      </c>
      <c r="F56" s="42">
        <f t="shared" si="7"/>
        <v>8.0584975467234074E-3</v>
      </c>
      <c r="G56" s="42">
        <f t="shared" si="7"/>
        <v>8.290163640392062E-3</v>
      </c>
      <c r="H56" s="42">
        <f t="shared" si="7"/>
        <v>8.7468436506639539E-3</v>
      </c>
      <c r="I56" s="42">
        <f t="shared" si="7"/>
        <v>8.9094742221938281E-3</v>
      </c>
      <c r="J56" s="43">
        <f t="shared" si="7"/>
        <v>9.3396584530832574E-3</v>
      </c>
      <c r="K56" s="43">
        <f t="shared" si="7"/>
        <v>9.5352560284735488E-3</v>
      </c>
      <c r="L56" s="81">
        <f t="shared" si="7"/>
        <v>1.0203972860782364E-2</v>
      </c>
    </row>
    <row r="57" spans="2:14" x14ac:dyDescent="0.15">
      <c r="B57" s="58" t="s">
        <v>11</v>
      </c>
      <c r="C57" s="82">
        <f t="shared" si="4"/>
        <v>7.6171454864815968E-3</v>
      </c>
      <c r="D57" s="42">
        <f t="shared" ref="D57:L57" si="8">D43/D$49</f>
        <v>7.1555037001378883E-3</v>
      </c>
      <c r="E57" s="42">
        <f t="shared" si="8"/>
        <v>6.8990758777686461E-3</v>
      </c>
      <c r="F57" s="42">
        <f t="shared" si="8"/>
        <v>7.4273147339504898E-3</v>
      </c>
      <c r="G57" s="42">
        <f t="shared" si="8"/>
        <v>7.7837330266614614E-3</v>
      </c>
      <c r="H57" s="42">
        <f t="shared" si="8"/>
        <v>7.7557894958802725E-3</v>
      </c>
      <c r="I57" s="42">
        <f t="shared" si="8"/>
        <v>7.4886603207052959E-3</v>
      </c>
      <c r="J57" s="43">
        <f t="shared" si="8"/>
        <v>8.359615049455784E-3</v>
      </c>
      <c r="K57" s="43">
        <f t="shared" si="8"/>
        <v>9.5566969539591859E-3</v>
      </c>
      <c r="L57" s="81">
        <f t="shared" si="8"/>
        <v>9.1145807404141403E-3</v>
      </c>
    </row>
    <row r="58" spans="2:14" x14ac:dyDescent="0.15">
      <c r="B58" s="58" t="s">
        <v>12</v>
      </c>
      <c r="C58" s="82">
        <f t="shared" si="4"/>
        <v>0.17803065377530916</v>
      </c>
      <c r="D58" s="42">
        <f t="shared" ref="D58:L58" si="9">D44/D$49</f>
        <v>0.18073970121488542</v>
      </c>
      <c r="E58" s="42">
        <f t="shared" si="9"/>
        <v>0.17639432790318235</v>
      </c>
      <c r="F58" s="42">
        <f t="shared" si="9"/>
        <v>0.17727371368383166</v>
      </c>
      <c r="G58" s="42">
        <f t="shared" si="9"/>
        <v>0.17512608012154335</v>
      </c>
      <c r="H58" s="42">
        <f t="shared" si="9"/>
        <v>0.17010811979103518</v>
      </c>
      <c r="I58" s="42">
        <f t="shared" si="9"/>
        <v>0.16946527822142721</v>
      </c>
      <c r="J58" s="43">
        <f t="shared" si="9"/>
        <v>0.16946872336514196</v>
      </c>
      <c r="K58" s="43">
        <f t="shared" si="9"/>
        <v>0.16748698059358011</v>
      </c>
      <c r="L58" s="81">
        <f t="shared" si="9"/>
        <v>0.17306809485583186</v>
      </c>
    </row>
    <row r="59" spans="2:14" ht="22.5" x14ac:dyDescent="0.15">
      <c r="B59" s="58" t="s">
        <v>2280</v>
      </c>
      <c r="C59" s="82">
        <f t="shared" si="4"/>
        <v>9.1969873313493909E-3</v>
      </c>
      <c r="D59" s="42">
        <f t="shared" ref="D59:L59" si="10">D45/D$49</f>
        <v>9.3312554903736585E-3</v>
      </c>
      <c r="E59" s="42">
        <f t="shared" si="10"/>
        <v>9.5576198858555537E-3</v>
      </c>
      <c r="F59" s="42">
        <f t="shared" si="10"/>
        <v>9.4690654260020848E-3</v>
      </c>
      <c r="G59" s="42">
        <f t="shared" si="10"/>
        <v>9.2120256169485448E-3</v>
      </c>
      <c r="H59" s="42">
        <f t="shared" si="10"/>
        <v>9.0341439242581593E-3</v>
      </c>
      <c r="I59" s="42">
        <f t="shared" si="10"/>
        <v>9.0513000702740695E-3</v>
      </c>
      <c r="J59" s="43">
        <f t="shared" si="10"/>
        <v>9.1486633926930062E-3</v>
      </c>
      <c r="K59" s="43">
        <f t="shared" si="10"/>
        <v>9.2970235230775827E-3</v>
      </c>
      <c r="L59" s="81">
        <f t="shared" si="10"/>
        <v>9.2176630055672629E-3</v>
      </c>
    </row>
    <row r="60" spans="2:14" x14ac:dyDescent="0.15">
      <c r="B60" s="58" t="s">
        <v>171</v>
      </c>
      <c r="C60" s="82">
        <f t="shared" si="4"/>
        <v>8.1656027545375931E-3</v>
      </c>
      <c r="D60" s="42">
        <f t="shared" ref="D60:L60" si="11">D46/D$49</f>
        <v>8.5561439151021646E-3</v>
      </c>
      <c r="E60" s="42">
        <f t="shared" si="11"/>
        <v>1.0005402890747649E-2</v>
      </c>
      <c r="F60" s="42">
        <f t="shared" si="11"/>
        <v>1.1010633511705331E-2</v>
      </c>
      <c r="G60" s="42">
        <f t="shared" si="11"/>
        <v>1.0962112659710279E-2</v>
      </c>
      <c r="H60" s="42">
        <f t="shared" si="11"/>
        <v>1.061034175553646E-2</v>
      </c>
      <c r="I60" s="42">
        <f t="shared" si="11"/>
        <v>9.8460359036606406E-3</v>
      </c>
      <c r="J60" s="43">
        <f t="shared" si="11"/>
        <v>9.3133966322795983E-3</v>
      </c>
      <c r="K60" s="43">
        <f t="shared" si="11"/>
        <v>9.5364471910005296E-3</v>
      </c>
      <c r="L60" s="81">
        <f t="shared" si="11"/>
        <v>9.6627909687284717E-3</v>
      </c>
    </row>
    <row r="61" spans="2:14" x14ac:dyDescent="0.15">
      <c r="B61" s="58" t="s">
        <v>170</v>
      </c>
      <c r="C61" s="82">
        <f t="shared" si="4"/>
        <v>7.9091811746672576E-3</v>
      </c>
      <c r="D61" s="42">
        <f t="shared" ref="D61:K61" si="12">D47/D$49</f>
        <v>7.8857403947357688E-3</v>
      </c>
      <c r="E61" s="42">
        <f t="shared" si="12"/>
        <v>8.9771107807110097E-3</v>
      </c>
      <c r="F61" s="42">
        <f t="shared" si="12"/>
        <v>9.3420349228025053E-3</v>
      </c>
      <c r="G61" s="42">
        <f t="shared" si="12"/>
        <v>9.5826167691836963E-3</v>
      </c>
      <c r="H61" s="42">
        <f t="shared" si="12"/>
        <v>9.6509169886714076E-3</v>
      </c>
      <c r="I61" s="42">
        <f t="shared" si="12"/>
        <v>9.517664345492876E-3</v>
      </c>
      <c r="J61" s="43">
        <f t="shared" si="12"/>
        <v>9.0400349520960519E-3</v>
      </c>
      <c r="K61" s="43">
        <f t="shared" si="12"/>
        <v>8.7788678238413555E-3</v>
      </c>
      <c r="L61" s="81">
        <f>L47/L$49</f>
        <v>8.5946009960792425E-3</v>
      </c>
    </row>
    <row r="62" spans="2:14" ht="14.25" thickBot="1" x14ac:dyDescent="0.2">
      <c r="B62" s="59" t="s">
        <v>169</v>
      </c>
      <c r="C62" s="88">
        <f t="shared" si="4"/>
        <v>5.270888030668021E-5</v>
      </c>
      <c r="D62" s="84">
        <f t="shared" ref="D62:L62" si="13">D48/D$49</f>
        <v>5.0314260149202181E-5</v>
      </c>
      <c r="E62" s="84">
        <f t="shared" si="13"/>
        <v>4.6923368776117883E-5</v>
      </c>
      <c r="F62" s="84">
        <f t="shared" si="13"/>
        <v>3.8373797841540034E-5</v>
      </c>
      <c r="G62" s="84">
        <f t="shared" si="13"/>
        <v>3.6927232251189588E-5</v>
      </c>
      <c r="H62" s="84">
        <f t="shared" si="13"/>
        <v>3.6900952571732813E-5</v>
      </c>
      <c r="I62" s="84">
        <f t="shared" si="13"/>
        <v>3.8331310291956811E-5</v>
      </c>
      <c r="J62" s="89">
        <f t="shared" si="13"/>
        <v>3.7005292950611064E-5</v>
      </c>
      <c r="K62" s="89">
        <f t="shared" si="13"/>
        <v>3.5734875809394937E-5</v>
      </c>
      <c r="L62" s="90">
        <f t="shared" si="13"/>
        <v>2.8113345041760619E-5</v>
      </c>
    </row>
    <row r="63" spans="2:14" ht="14.25" thickBot="1" x14ac:dyDescent="0.2">
      <c r="B63" s="65" t="s">
        <v>167</v>
      </c>
      <c r="C63" s="91">
        <f t="shared" si="4"/>
        <v>1</v>
      </c>
      <c r="D63" s="86">
        <f t="shared" ref="D63:L63" si="14">D49/D$49</f>
        <v>1</v>
      </c>
      <c r="E63" s="86">
        <f t="shared" si="14"/>
        <v>1</v>
      </c>
      <c r="F63" s="86">
        <f t="shared" si="14"/>
        <v>1</v>
      </c>
      <c r="G63" s="86">
        <f t="shared" si="14"/>
        <v>1</v>
      </c>
      <c r="H63" s="86">
        <f t="shared" si="14"/>
        <v>1</v>
      </c>
      <c r="I63" s="86">
        <f t="shared" si="14"/>
        <v>1</v>
      </c>
      <c r="J63" s="92">
        <f t="shared" si="14"/>
        <v>1</v>
      </c>
      <c r="K63" s="92">
        <f t="shared" si="14"/>
        <v>1</v>
      </c>
      <c r="L63" s="93">
        <f t="shared" si="14"/>
        <v>1</v>
      </c>
    </row>
  </sheetData>
  <mergeCells count="1">
    <mergeCell ref="D51:J51"/>
  </mergeCells>
  <phoneticPr fontId="35"/>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S73"/>
  <sheetViews>
    <sheetView zoomScale="130" zoomScaleNormal="130" workbookViewId="0">
      <selection activeCell="D44" sqref="D44"/>
    </sheetView>
  </sheetViews>
  <sheetFormatPr defaultRowHeight="13.5" x14ac:dyDescent="0.15"/>
  <cols>
    <col min="1" max="1" width="1.75" style="552" customWidth="1"/>
    <col min="2" max="2" width="6.875" style="552" customWidth="1"/>
    <col min="3" max="3" width="2" style="552" customWidth="1"/>
    <col min="4" max="13" width="6.375" style="552" customWidth="1"/>
    <col min="14" max="14" width="4.625" style="552" customWidth="1"/>
    <col min="15" max="15" width="6" style="552" customWidth="1"/>
    <col min="16" max="16384" width="9" style="552"/>
  </cols>
  <sheetData>
    <row r="1" spans="2:15" x14ac:dyDescent="0.15">
      <c r="B1" s="554"/>
      <c r="C1" s="554"/>
    </row>
    <row r="2" spans="2:15" s="33" customFormat="1" ht="17.25" x14ac:dyDescent="0.15">
      <c r="B2" s="174" t="s">
        <v>667</v>
      </c>
      <c r="N2" s="734"/>
      <c r="O2" s="734" t="s">
        <v>1351</v>
      </c>
    </row>
    <row r="3" spans="2:15" ht="17.25" x14ac:dyDescent="0.15">
      <c r="B3" s="551"/>
    </row>
    <row r="4" spans="2:15" ht="17.25" x14ac:dyDescent="0.15">
      <c r="B4" s="551"/>
    </row>
    <row r="5" spans="2:15" ht="17.25" x14ac:dyDescent="0.15">
      <c r="B5" s="551"/>
    </row>
    <row r="6" spans="2:15" ht="17.25" x14ac:dyDescent="0.15">
      <c r="B6" s="551"/>
      <c r="C6" s="607"/>
      <c r="I6" s="607"/>
    </row>
    <row r="7" spans="2:15" x14ac:dyDescent="0.15">
      <c r="B7" s="554"/>
      <c r="C7" s="554"/>
    </row>
    <row r="8" spans="2:15" x14ac:dyDescent="0.15">
      <c r="B8" s="554"/>
      <c r="C8" s="554"/>
    </row>
    <row r="9" spans="2:15" x14ac:dyDescent="0.15">
      <c r="B9" s="554"/>
      <c r="C9" s="554"/>
    </row>
    <row r="10" spans="2:15" x14ac:dyDescent="0.15">
      <c r="B10" s="554"/>
      <c r="C10" s="554"/>
    </row>
    <row r="11" spans="2:15" x14ac:dyDescent="0.15">
      <c r="B11" s="554"/>
      <c r="C11" s="554"/>
    </row>
    <row r="12" spans="2:15" x14ac:dyDescent="0.15">
      <c r="B12" s="554"/>
      <c r="C12" s="554"/>
    </row>
    <row r="13" spans="2:15" x14ac:dyDescent="0.15">
      <c r="B13" s="554"/>
      <c r="C13" s="554"/>
    </row>
    <row r="14" spans="2:15" x14ac:dyDescent="0.15">
      <c r="B14" s="554"/>
      <c r="C14" s="554"/>
    </row>
    <row r="15" spans="2:15" x14ac:dyDescent="0.15">
      <c r="B15" s="554"/>
      <c r="C15" s="554"/>
    </row>
    <row r="16" spans="2:15" x14ac:dyDescent="0.15">
      <c r="B16" s="554"/>
      <c r="C16" s="554"/>
    </row>
    <row r="17" spans="2:3" x14ac:dyDescent="0.15">
      <c r="B17" s="554"/>
      <c r="C17" s="554"/>
    </row>
    <row r="18" spans="2:3" x14ac:dyDescent="0.15">
      <c r="B18" s="554"/>
      <c r="C18" s="554"/>
    </row>
    <row r="19" spans="2:3" x14ac:dyDescent="0.15">
      <c r="B19" s="554"/>
      <c r="C19" s="554"/>
    </row>
    <row r="20" spans="2:3" x14ac:dyDescent="0.15">
      <c r="B20" s="554"/>
      <c r="C20" s="554"/>
    </row>
    <row r="21" spans="2:3" x14ac:dyDescent="0.15">
      <c r="B21" s="554"/>
      <c r="C21" s="554"/>
    </row>
    <row r="22" spans="2:3" x14ac:dyDescent="0.15">
      <c r="B22" s="554"/>
      <c r="C22" s="554"/>
    </row>
    <row r="23" spans="2:3" x14ac:dyDescent="0.15">
      <c r="B23" s="554"/>
      <c r="C23" s="554"/>
    </row>
    <row r="24" spans="2:3" x14ac:dyDescent="0.15">
      <c r="B24" s="554"/>
      <c r="C24" s="554"/>
    </row>
    <row r="25" spans="2:3" x14ac:dyDescent="0.15">
      <c r="B25" s="554"/>
      <c r="C25" s="554"/>
    </row>
    <row r="26" spans="2:3" x14ac:dyDescent="0.15">
      <c r="B26" s="554"/>
      <c r="C26" s="554"/>
    </row>
    <row r="27" spans="2:3" x14ac:dyDescent="0.15">
      <c r="B27" s="554"/>
      <c r="C27" s="554"/>
    </row>
    <row r="28" spans="2:3" x14ac:dyDescent="0.15">
      <c r="B28" s="554"/>
      <c r="C28" s="554"/>
    </row>
    <row r="29" spans="2:3" x14ac:dyDescent="0.15">
      <c r="B29" s="554"/>
      <c r="C29" s="554"/>
    </row>
    <row r="30" spans="2:3" x14ac:dyDescent="0.15">
      <c r="B30" s="554"/>
      <c r="C30" s="554"/>
    </row>
    <row r="31" spans="2:3" x14ac:dyDescent="0.15">
      <c r="B31" s="554"/>
      <c r="C31" s="554"/>
    </row>
    <row r="32" spans="2:3" x14ac:dyDescent="0.15">
      <c r="B32" s="554"/>
      <c r="C32" s="554"/>
    </row>
    <row r="33" spans="2:19" x14ac:dyDescent="0.15">
      <c r="B33" s="554"/>
      <c r="C33" s="554"/>
      <c r="S33" s="608"/>
    </row>
    <row r="34" spans="2:19" ht="14.25" thickBot="1" x14ac:dyDescent="0.2">
      <c r="B34" s="554"/>
      <c r="C34" s="554"/>
    </row>
    <row r="35" spans="2:19" ht="14.25" thickBot="1" x14ac:dyDescent="0.2">
      <c r="B35" s="584" t="s">
        <v>119</v>
      </c>
      <c r="C35" s="609"/>
      <c r="D35" s="610" t="s">
        <v>1254</v>
      </c>
      <c r="E35" s="585" t="s">
        <v>1255</v>
      </c>
      <c r="F35" s="585" t="s">
        <v>1256</v>
      </c>
      <c r="G35" s="585" t="s">
        <v>1257</v>
      </c>
      <c r="H35" s="585" t="s">
        <v>1258</v>
      </c>
      <c r="I35" s="585" t="s">
        <v>1259</v>
      </c>
      <c r="J35" s="585" t="s">
        <v>1277</v>
      </c>
      <c r="K35" s="611" t="s">
        <v>1278</v>
      </c>
      <c r="L35" s="611" t="s">
        <v>1279</v>
      </c>
      <c r="M35" s="612" t="s">
        <v>1281</v>
      </c>
      <c r="N35" s="723" t="s">
        <v>146</v>
      </c>
      <c r="O35" s="724" t="s">
        <v>1282</v>
      </c>
    </row>
    <row r="36" spans="2:19" x14ac:dyDescent="0.15">
      <c r="B36" s="3699" t="s">
        <v>1283</v>
      </c>
      <c r="C36" s="613" t="s">
        <v>131</v>
      </c>
      <c r="D36" s="614">
        <f t="shared" ref="D36:M36" si="0">D38+D40+D42+D44+D46+D48+D50+D52+D54+D56</f>
        <v>490230</v>
      </c>
      <c r="E36" s="615">
        <f t="shared" si="0"/>
        <v>513847</v>
      </c>
      <c r="F36" s="615">
        <f t="shared" si="0"/>
        <v>528240</v>
      </c>
      <c r="G36" s="615">
        <f t="shared" si="0"/>
        <v>539943</v>
      </c>
      <c r="H36" s="615">
        <f t="shared" si="0"/>
        <v>544636</v>
      </c>
      <c r="I36" s="615">
        <f t="shared" si="0"/>
        <v>548729</v>
      </c>
      <c r="J36" s="615">
        <f t="shared" si="0"/>
        <v>570260</v>
      </c>
      <c r="K36" s="616">
        <f t="shared" si="0"/>
        <v>602887</v>
      </c>
      <c r="L36" s="616">
        <f t="shared" si="0"/>
        <v>607435</v>
      </c>
      <c r="M36" s="617">
        <f t="shared" si="0"/>
        <v>620500.1</v>
      </c>
      <c r="N36" s="618">
        <f>M36/($M$36+$M$37)</f>
        <v>0.48094254803088349</v>
      </c>
      <c r="O36" s="668">
        <f>IF(OR(M36=0,L36=0),"-",(M36/L36)-1)</f>
        <v>2.1508638784396572E-2</v>
      </c>
    </row>
    <row r="37" spans="2:19" ht="14.25" thickBot="1" x14ac:dyDescent="0.2">
      <c r="B37" s="3700"/>
      <c r="C37" s="619" t="s">
        <v>132</v>
      </c>
      <c r="D37" s="620">
        <f t="shared" ref="D37:L37" si="1">D39+D41+D43+D45+D47+D49+D51+D53+D55+D57</f>
        <v>522317</v>
      </c>
      <c r="E37" s="621">
        <f t="shared" si="1"/>
        <v>549848</v>
      </c>
      <c r="F37" s="621">
        <f t="shared" si="1"/>
        <v>557431</v>
      </c>
      <c r="G37" s="621">
        <f t="shared" si="1"/>
        <v>577050</v>
      </c>
      <c r="H37" s="621">
        <f t="shared" si="1"/>
        <v>587171</v>
      </c>
      <c r="I37" s="621">
        <f t="shared" si="1"/>
        <v>594628</v>
      </c>
      <c r="J37" s="621">
        <f t="shared" si="1"/>
        <v>612297</v>
      </c>
      <c r="K37" s="622">
        <f t="shared" si="1"/>
        <v>646690</v>
      </c>
      <c r="L37" s="622">
        <f t="shared" si="1"/>
        <v>650828</v>
      </c>
      <c r="M37" s="623">
        <f>M39+M41+M43+M45+M47+M49+M51+M53+M55+M57</f>
        <v>669675</v>
      </c>
      <c r="N37" s="624">
        <f>M37/($M$36+$M$37)</f>
        <v>0.51905745196911646</v>
      </c>
      <c r="O37" s="666">
        <f t="shared" ref="O37:O56" si="2">IF(OR(M37=0,L37=0),"-",(M37/L37)-1)</f>
        <v>2.8958495946701746E-2</v>
      </c>
    </row>
    <row r="38" spans="2:19" x14ac:dyDescent="0.15">
      <c r="B38" s="3699" t="s">
        <v>1284</v>
      </c>
      <c r="C38" s="625" t="s">
        <v>131</v>
      </c>
      <c r="D38" s="626">
        <v>160557</v>
      </c>
      <c r="E38" s="627">
        <v>171717</v>
      </c>
      <c r="F38" s="627">
        <v>177617</v>
      </c>
      <c r="G38" s="627">
        <v>180535</v>
      </c>
      <c r="H38" s="627">
        <v>186676</v>
      </c>
      <c r="I38" s="627">
        <v>193100</v>
      </c>
      <c r="J38" s="627">
        <v>207467</v>
      </c>
      <c r="K38" s="628">
        <v>225213</v>
      </c>
      <c r="L38" s="628">
        <v>226494</v>
      </c>
      <c r="M38" s="617">
        <v>236395</v>
      </c>
      <c r="N38" s="618">
        <f t="shared" ref="N38:N57" si="3">M38/($M$36+$M$37)</f>
        <v>0.18322706739573566</v>
      </c>
      <c r="O38" s="669">
        <f t="shared" si="2"/>
        <v>4.3714182274144031E-2</v>
      </c>
    </row>
    <row r="39" spans="2:19" ht="14.25" thickBot="1" x14ac:dyDescent="0.2">
      <c r="B39" s="3700"/>
      <c r="C39" s="619" t="s">
        <v>132</v>
      </c>
      <c r="D39" s="620">
        <v>100190</v>
      </c>
      <c r="E39" s="621">
        <v>106018</v>
      </c>
      <c r="F39" s="621">
        <v>109540</v>
      </c>
      <c r="G39" s="621">
        <v>112097</v>
      </c>
      <c r="H39" s="621">
        <v>115793</v>
      </c>
      <c r="I39" s="621">
        <v>119667</v>
      </c>
      <c r="J39" s="621">
        <v>124329</v>
      </c>
      <c r="K39" s="622">
        <v>136809</v>
      </c>
      <c r="L39" s="622">
        <v>136384</v>
      </c>
      <c r="M39" s="623">
        <v>143103</v>
      </c>
      <c r="N39" s="624">
        <f t="shared" si="3"/>
        <v>0.11091750259325264</v>
      </c>
      <c r="O39" s="670">
        <f t="shared" si="2"/>
        <v>4.9265309713749428E-2</v>
      </c>
    </row>
    <row r="40" spans="2:19" x14ac:dyDescent="0.15">
      <c r="B40" s="3699" t="s">
        <v>1285</v>
      </c>
      <c r="C40" s="625" t="s">
        <v>131</v>
      </c>
      <c r="D40" s="626">
        <v>26880</v>
      </c>
      <c r="E40" s="627">
        <v>28853</v>
      </c>
      <c r="F40" s="627">
        <v>30433</v>
      </c>
      <c r="G40" s="627">
        <v>31749</v>
      </c>
      <c r="H40" s="627">
        <v>33179</v>
      </c>
      <c r="I40" s="627">
        <v>33482</v>
      </c>
      <c r="J40" s="627">
        <v>34849</v>
      </c>
      <c r="K40" s="628">
        <v>36648</v>
      </c>
      <c r="L40" s="628">
        <v>38459</v>
      </c>
      <c r="M40" s="617">
        <v>39879</v>
      </c>
      <c r="N40" s="618">
        <f t="shared" si="3"/>
        <v>3.0909757908054492E-2</v>
      </c>
      <c r="O40" s="668">
        <f t="shared" si="2"/>
        <v>3.6922436880834075E-2</v>
      </c>
    </row>
    <row r="41" spans="2:19" ht="14.25" thickBot="1" x14ac:dyDescent="0.2">
      <c r="B41" s="3700"/>
      <c r="C41" s="619" t="s">
        <v>132</v>
      </c>
      <c r="D41" s="620">
        <v>45991</v>
      </c>
      <c r="E41" s="621">
        <v>49246</v>
      </c>
      <c r="F41" s="621">
        <v>52058</v>
      </c>
      <c r="G41" s="621">
        <v>54804</v>
      </c>
      <c r="H41" s="621">
        <v>58010</v>
      </c>
      <c r="I41" s="621">
        <v>57704</v>
      </c>
      <c r="J41" s="621">
        <v>60349</v>
      </c>
      <c r="K41" s="622">
        <v>63672</v>
      </c>
      <c r="L41" s="622">
        <v>66608</v>
      </c>
      <c r="M41" s="629">
        <v>69024</v>
      </c>
      <c r="N41" s="624">
        <f t="shared" si="3"/>
        <v>5.3499714883661911E-2</v>
      </c>
      <c r="O41" s="666">
        <f t="shared" si="2"/>
        <v>3.6271919288974219E-2</v>
      </c>
    </row>
    <row r="42" spans="2:19" x14ac:dyDescent="0.15">
      <c r="B42" s="3699" t="s">
        <v>1286</v>
      </c>
      <c r="C42" s="625" t="s">
        <v>131</v>
      </c>
      <c r="D42" s="626">
        <v>173414</v>
      </c>
      <c r="E42" s="627">
        <v>179343</v>
      </c>
      <c r="F42" s="627">
        <v>186569</v>
      </c>
      <c r="G42" s="627">
        <v>191340</v>
      </c>
      <c r="H42" s="627">
        <v>190331</v>
      </c>
      <c r="I42" s="627">
        <v>190829</v>
      </c>
      <c r="J42" s="627">
        <v>195078</v>
      </c>
      <c r="K42" s="628">
        <v>202449</v>
      </c>
      <c r="L42" s="628">
        <v>202704</v>
      </c>
      <c r="M42" s="617">
        <v>201212</v>
      </c>
      <c r="N42" s="618">
        <f t="shared" si="3"/>
        <v>0.15595712550955293</v>
      </c>
      <c r="O42" s="669">
        <f t="shared" si="2"/>
        <v>-7.3604862262215409E-3</v>
      </c>
    </row>
    <row r="43" spans="2:19" ht="14.25" thickBot="1" x14ac:dyDescent="0.2">
      <c r="B43" s="3700"/>
      <c r="C43" s="619" t="s">
        <v>132</v>
      </c>
      <c r="D43" s="620">
        <v>224171</v>
      </c>
      <c r="E43" s="621">
        <v>235209</v>
      </c>
      <c r="F43" s="621">
        <v>235547</v>
      </c>
      <c r="G43" s="621">
        <v>245192</v>
      </c>
      <c r="H43" s="621">
        <v>246977</v>
      </c>
      <c r="I43" s="621">
        <v>252071</v>
      </c>
      <c r="J43" s="621">
        <v>259757</v>
      </c>
      <c r="K43" s="622">
        <v>270386</v>
      </c>
      <c r="L43" s="622">
        <v>272292</v>
      </c>
      <c r="M43" s="629">
        <v>276295</v>
      </c>
      <c r="N43" s="624">
        <f t="shared" si="3"/>
        <v>0.21415310216419459</v>
      </c>
      <c r="O43" s="670">
        <f t="shared" si="2"/>
        <v>1.4701129669619339E-2</v>
      </c>
    </row>
    <row r="44" spans="2:19" x14ac:dyDescent="0.15">
      <c r="B44" s="3699" t="s">
        <v>1287</v>
      </c>
      <c r="C44" s="625" t="s">
        <v>131</v>
      </c>
      <c r="D44" s="626">
        <v>4565</v>
      </c>
      <c r="E44" s="627">
        <v>4582</v>
      </c>
      <c r="F44" s="627">
        <v>4707</v>
      </c>
      <c r="G44" s="627">
        <v>4848</v>
      </c>
      <c r="H44" s="627">
        <v>5078</v>
      </c>
      <c r="I44" s="627">
        <v>5171</v>
      </c>
      <c r="J44" s="627">
        <v>5368</v>
      </c>
      <c r="K44" s="628">
        <v>5962</v>
      </c>
      <c r="L44" s="628">
        <v>6206</v>
      </c>
      <c r="M44" s="617">
        <v>6704</v>
      </c>
      <c r="N44" s="618">
        <f t="shared" si="3"/>
        <v>5.1961939119736537E-3</v>
      </c>
      <c r="O44" s="668">
        <f t="shared" si="2"/>
        <v>8.0244924266838602E-2</v>
      </c>
    </row>
    <row r="45" spans="2:19" ht="14.25" thickBot="1" x14ac:dyDescent="0.2">
      <c r="B45" s="3700"/>
      <c r="C45" s="619" t="s">
        <v>132</v>
      </c>
      <c r="D45" s="620">
        <v>4135</v>
      </c>
      <c r="E45" s="621">
        <v>4198</v>
      </c>
      <c r="F45" s="621">
        <v>4314</v>
      </c>
      <c r="G45" s="621">
        <v>4444</v>
      </c>
      <c r="H45" s="621">
        <v>4468</v>
      </c>
      <c r="I45" s="621">
        <v>4613</v>
      </c>
      <c r="J45" s="621">
        <v>4799</v>
      </c>
      <c r="K45" s="622">
        <v>5150</v>
      </c>
      <c r="L45" s="622">
        <v>5146</v>
      </c>
      <c r="M45" s="629">
        <v>5421</v>
      </c>
      <c r="N45" s="624">
        <f t="shared" si="3"/>
        <v>4.2017552501207008E-3</v>
      </c>
      <c r="O45" s="666">
        <f t="shared" si="2"/>
        <v>5.3439564710454635E-2</v>
      </c>
    </row>
    <row r="46" spans="2:19" x14ac:dyDescent="0.15">
      <c r="B46" s="3699" t="s">
        <v>1288</v>
      </c>
      <c r="C46" s="625" t="s">
        <v>131</v>
      </c>
      <c r="D46" s="626">
        <v>47232</v>
      </c>
      <c r="E46" s="627">
        <v>46644</v>
      </c>
      <c r="F46" s="627">
        <v>45032</v>
      </c>
      <c r="G46" s="627">
        <v>44952</v>
      </c>
      <c r="H46" s="627">
        <v>44552</v>
      </c>
      <c r="I46" s="627">
        <v>43913</v>
      </c>
      <c r="J46" s="627">
        <v>43009</v>
      </c>
      <c r="K46" s="628">
        <v>42813</v>
      </c>
      <c r="L46" s="628">
        <v>43494</v>
      </c>
      <c r="M46" s="617">
        <v>42280</v>
      </c>
      <c r="N46" s="618">
        <f t="shared" si="3"/>
        <v>3.2770745614296846E-2</v>
      </c>
      <c r="O46" s="669">
        <f t="shared" si="2"/>
        <v>-2.7911895893686478E-2</v>
      </c>
    </row>
    <row r="47" spans="2:19" ht="14.25" thickBot="1" x14ac:dyDescent="0.2">
      <c r="B47" s="3700"/>
      <c r="C47" s="619" t="s">
        <v>132</v>
      </c>
      <c r="D47" s="620">
        <v>42469</v>
      </c>
      <c r="E47" s="621">
        <v>42018</v>
      </c>
      <c r="F47" s="621">
        <v>40942</v>
      </c>
      <c r="G47" s="621">
        <v>40798</v>
      </c>
      <c r="H47" s="621">
        <v>40457</v>
      </c>
      <c r="I47" s="621">
        <v>39918</v>
      </c>
      <c r="J47" s="621">
        <v>39020</v>
      </c>
      <c r="K47" s="622">
        <v>38941</v>
      </c>
      <c r="L47" s="622">
        <v>39262</v>
      </c>
      <c r="M47" s="629">
        <v>37933</v>
      </c>
      <c r="N47" s="624">
        <f t="shared" si="3"/>
        <v>2.9401435510575266E-2</v>
      </c>
      <c r="O47" s="670">
        <f t="shared" si="2"/>
        <v>-3.38495237124955E-2</v>
      </c>
    </row>
    <row r="48" spans="2:19" x14ac:dyDescent="0.15">
      <c r="B48" s="3699" t="s">
        <v>1289</v>
      </c>
      <c r="C48" s="625" t="s">
        <v>131</v>
      </c>
      <c r="D48" s="626">
        <v>66391</v>
      </c>
      <c r="E48" s="627">
        <v>70841</v>
      </c>
      <c r="F48" s="627">
        <v>70364</v>
      </c>
      <c r="G48" s="627">
        <v>72165</v>
      </c>
      <c r="H48" s="627">
        <v>70621</v>
      </c>
      <c r="I48" s="627">
        <v>68420</v>
      </c>
      <c r="J48" s="627">
        <v>70675</v>
      </c>
      <c r="K48" s="628">
        <v>75559</v>
      </c>
      <c r="L48" s="628">
        <v>75680</v>
      </c>
      <c r="M48" s="617">
        <v>79512</v>
      </c>
      <c r="N48" s="618">
        <f t="shared" si="3"/>
        <v>6.1628844022799695E-2</v>
      </c>
      <c r="O48" s="668">
        <f t="shared" si="2"/>
        <v>5.063424947145867E-2</v>
      </c>
    </row>
    <row r="49" spans="2:17" ht="14.25" thickBot="1" x14ac:dyDescent="0.2">
      <c r="B49" s="3700"/>
      <c r="C49" s="619" t="s">
        <v>132</v>
      </c>
      <c r="D49" s="620">
        <v>96252</v>
      </c>
      <c r="E49" s="621">
        <v>103297</v>
      </c>
      <c r="F49" s="621">
        <v>104349</v>
      </c>
      <c r="G49" s="621">
        <v>108577</v>
      </c>
      <c r="H49" s="621">
        <v>110001</v>
      </c>
      <c r="I49" s="621">
        <v>108960</v>
      </c>
      <c r="J49" s="621">
        <v>112161</v>
      </c>
      <c r="K49" s="622">
        <v>119319</v>
      </c>
      <c r="L49" s="622">
        <v>118726</v>
      </c>
      <c r="M49" s="629">
        <v>125199</v>
      </c>
      <c r="N49" s="624">
        <f t="shared" si="3"/>
        <v>9.7040316465571222E-2</v>
      </c>
      <c r="O49" s="666">
        <f t="shared" si="2"/>
        <v>5.4520492562707412E-2</v>
      </c>
    </row>
    <row r="50" spans="2:17" x14ac:dyDescent="0.15">
      <c r="B50" s="3699" t="s">
        <v>2277</v>
      </c>
      <c r="C50" s="625" t="s">
        <v>131</v>
      </c>
      <c r="D50" s="626">
        <v>3991</v>
      </c>
      <c r="E50" s="627">
        <v>4212</v>
      </c>
      <c r="F50" s="627">
        <v>4396</v>
      </c>
      <c r="G50" s="627">
        <v>4436</v>
      </c>
      <c r="H50" s="627">
        <v>4342</v>
      </c>
      <c r="I50" s="627">
        <v>4229</v>
      </c>
      <c r="J50" s="627">
        <v>4368</v>
      </c>
      <c r="K50" s="628">
        <v>4733</v>
      </c>
      <c r="L50" s="628">
        <v>4880</v>
      </c>
      <c r="M50" s="617">
        <v>4889</v>
      </c>
      <c r="N50" s="618">
        <f t="shared" si="3"/>
        <v>3.7894081198745809E-3</v>
      </c>
      <c r="O50" s="669">
        <f t="shared" si="2"/>
        <v>1.8442622950820553E-3</v>
      </c>
    </row>
    <row r="51" spans="2:17" ht="14.25" thickBot="1" x14ac:dyDescent="0.2">
      <c r="B51" s="3700"/>
      <c r="C51" s="619" t="s">
        <v>132</v>
      </c>
      <c r="D51" s="620">
        <v>3141</v>
      </c>
      <c r="E51" s="621">
        <v>3444</v>
      </c>
      <c r="F51" s="621">
        <v>3606</v>
      </c>
      <c r="G51" s="621">
        <v>3615</v>
      </c>
      <c r="H51" s="621">
        <v>3574</v>
      </c>
      <c r="I51" s="621">
        <v>3594</v>
      </c>
      <c r="J51" s="621">
        <v>3744</v>
      </c>
      <c r="K51" s="622">
        <v>4050</v>
      </c>
      <c r="L51" s="622">
        <v>4088</v>
      </c>
      <c r="M51" s="629">
        <v>4172</v>
      </c>
      <c r="N51" s="624">
        <f t="shared" si="3"/>
        <v>3.2336696003511457E-3</v>
      </c>
      <c r="O51" s="670">
        <f t="shared" si="2"/>
        <v>2.0547945205479534E-2</v>
      </c>
    </row>
    <row r="52" spans="2:17" x14ac:dyDescent="0.15">
      <c r="B52" s="3699" t="s">
        <v>1290</v>
      </c>
      <c r="C52" s="625" t="s">
        <v>131</v>
      </c>
      <c r="D52" s="626">
        <v>3850</v>
      </c>
      <c r="E52" s="627">
        <v>4177</v>
      </c>
      <c r="F52" s="627">
        <v>4968</v>
      </c>
      <c r="G52" s="627">
        <v>5452</v>
      </c>
      <c r="H52" s="627">
        <v>5285</v>
      </c>
      <c r="I52" s="627">
        <v>5121</v>
      </c>
      <c r="J52" s="627">
        <v>4890</v>
      </c>
      <c r="K52" s="628">
        <v>4807</v>
      </c>
      <c r="L52" s="628">
        <v>4871</v>
      </c>
      <c r="M52" s="617">
        <v>5068</v>
      </c>
      <c r="N52" s="618">
        <f t="shared" si="3"/>
        <v>3.9281489776077675E-3</v>
      </c>
      <c r="O52" s="668">
        <f t="shared" si="2"/>
        <v>4.0443440771915418E-2</v>
      </c>
    </row>
    <row r="53" spans="2:17" ht="14.25" thickBot="1" x14ac:dyDescent="0.2">
      <c r="B53" s="3700"/>
      <c r="C53" s="619" t="s">
        <v>132</v>
      </c>
      <c r="D53" s="620">
        <v>3212</v>
      </c>
      <c r="E53" s="621">
        <v>3508</v>
      </c>
      <c r="F53" s="621">
        <v>3877</v>
      </c>
      <c r="G53" s="621">
        <v>4302</v>
      </c>
      <c r="H53" s="621">
        <v>4547</v>
      </c>
      <c r="I53" s="621">
        <v>4574</v>
      </c>
      <c r="J53" s="621">
        <v>4562</v>
      </c>
      <c r="K53" s="622">
        <v>4799</v>
      </c>
      <c r="L53" s="622">
        <v>4902</v>
      </c>
      <c r="M53" s="629">
        <v>5015</v>
      </c>
      <c r="N53" s="624">
        <f t="shared" si="3"/>
        <v>3.8870692823012934E-3</v>
      </c>
      <c r="O53" s="666">
        <f t="shared" si="2"/>
        <v>2.305181558547531E-2</v>
      </c>
    </row>
    <row r="54" spans="2:17" x14ac:dyDescent="0.15">
      <c r="B54" s="3699" t="s">
        <v>1291</v>
      </c>
      <c r="C54" s="625" t="s">
        <v>131</v>
      </c>
      <c r="D54" s="626">
        <v>3315</v>
      </c>
      <c r="E54" s="627">
        <v>3442</v>
      </c>
      <c r="F54" s="627">
        <v>4121</v>
      </c>
      <c r="G54" s="627">
        <v>4439</v>
      </c>
      <c r="H54" s="627">
        <v>4546</v>
      </c>
      <c r="I54" s="627">
        <v>4438</v>
      </c>
      <c r="J54" s="627">
        <v>4528</v>
      </c>
      <c r="K54" s="628">
        <v>4674</v>
      </c>
      <c r="L54" s="628">
        <v>4619</v>
      </c>
      <c r="M54" s="617">
        <v>4537.1000000000004</v>
      </c>
      <c r="N54" s="618">
        <f t="shared" si="3"/>
        <v>3.5166544448114057E-3</v>
      </c>
      <c r="O54" s="669">
        <f t="shared" si="2"/>
        <v>-1.773111063000643E-2</v>
      </c>
      <c r="Q54" s="630"/>
    </row>
    <row r="55" spans="2:17" ht="14.25" thickBot="1" x14ac:dyDescent="0.2">
      <c r="B55" s="3700"/>
      <c r="C55" s="619" t="s">
        <v>132</v>
      </c>
      <c r="D55" s="620">
        <v>2754</v>
      </c>
      <c r="E55" s="621">
        <v>2909</v>
      </c>
      <c r="F55" s="621">
        <v>3196</v>
      </c>
      <c r="G55" s="621">
        <v>3219</v>
      </c>
      <c r="H55" s="621">
        <v>3342</v>
      </c>
      <c r="I55" s="621">
        <v>3525</v>
      </c>
      <c r="J55" s="621">
        <v>3574</v>
      </c>
      <c r="K55" s="622">
        <v>3562</v>
      </c>
      <c r="L55" s="622">
        <v>3418</v>
      </c>
      <c r="M55" s="629">
        <v>3513</v>
      </c>
      <c r="N55" s="624">
        <f t="shared" si="3"/>
        <v>2.722886219087626E-3</v>
      </c>
      <c r="O55" s="670">
        <f t="shared" si="2"/>
        <v>2.7794031597425439E-2</v>
      </c>
    </row>
    <row r="56" spans="2:17" x14ac:dyDescent="0.15">
      <c r="B56" s="3699" t="s">
        <v>1292</v>
      </c>
      <c r="C56" s="625" t="s">
        <v>131</v>
      </c>
      <c r="D56" s="631">
        <v>35</v>
      </c>
      <c r="E56" s="632">
        <v>36</v>
      </c>
      <c r="F56" s="632">
        <v>33</v>
      </c>
      <c r="G56" s="632">
        <v>27</v>
      </c>
      <c r="H56" s="632">
        <v>26</v>
      </c>
      <c r="I56" s="632">
        <v>26</v>
      </c>
      <c r="J56" s="632">
        <v>28</v>
      </c>
      <c r="K56" s="633">
        <v>29</v>
      </c>
      <c r="L56" s="633">
        <v>28</v>
      </c>
      <c r="M56" s="634">
        <v>24</v>
      </c>
      <c r="N56" s="618">
        <f t="shared" si="3"/>
        <v>1.8602126176516659E-5</v>
      </c>
      <c r="O56" s="668">
        <f t="shared" si="2"/>
        <v>-0.1428571428571429</v>
      </c>
    </row>
    <row r="57" spans="2:17" ht="14.25" thickBot="1" x14ac:dyDescent="0.2">
      <c r="B57" s="3700"/>
      <c r="C57" s="619" t="s">
        <v>132</v>
      </c>
      <c r="D57" s="635">
        <v>2</v>
      </c>
      <c r="E57" s="636">
        <v>1</v>
      </c>
      <c r="F57" s="636">
        <v>2</v>
      </c>
      <c r="G57" s="636">
        <v>2</v>
      </c>
      <c r="H57" s="636">
        <v>2</v>
      </c>
      <c r="I57" s="636">
        <v>2</v>
      </c>
      <c r="J57" s="636">
        <v>2</v>
      </c>
      <c r="K57" s="637">
        <v>2</v>
      </c>
      <c r="L57" s="637">
        <v>2</v>
      </c>
      <c r="M57" s="638">
        <v>0</v>
      </c>
      <c r="N57" s="624">
        <f t="shared" si="3"/>
        <v>0</v>
      </c>
      <c r="O57" s="666" t="str">
        <f>IF(OR(M57=0,L57=0),"-",(M57/L57)-1)</f>
        <v>-</v>
      </c>
    </row>
    <row r="58" spans="2:17" x14ac:dyDescent="0.15">
      <c r="B58" s="554"/>
      <c r="C58" s="554"/>
    </row>
    <row r="59" spans="2:17" x14ac:dyDescent="0.15">
      <c r="B59" s="554"/>
      <c r="C59" s="554"/>
    </row>
    <row r="61" spans="2:17" ht="14.25" thickBot="1" x14ac:dyDescent="0.2">
      <c r="D61" s="607" t="s">
        <v>1293</v>
      </c>
      <c r="I61" s="607" t="s">
        <v>147</v>
      </c>
    </row>
    <row r="62" spans="2:17" ht="14.25" thickBot="1" x14ac:dyDescent="0.2">
      <c r="D62" s="639" t="s">
        <v>133</v>
      </c>
      <c r="E62" s="640" t="s">
        <v>134</v>
      </c>
      <c r="F62" s="641" t="s">
        <v>135</v>
      </c>
      <c r="I62" s="642" t="s">
        <v>136</v>
      </c>
      <c r="J62" s="643" t="s">
        <v>134</v>
      </c>
      <c r="K62" s="644" t="s">
        <v>135</v>
      </c>
    </row>
    <row r="63" spans="2:17" x14ac:dyDescent="0.15">
      <c r="C63" s="645"/>
      <c r="D63" s="646" t="s">
        <v>1294</v>
      </c>
      <c r="E63" s="647">
        <f>M36/(M36+M37)</f>
        <v>0.48094254803088349</v>
      </c>
      <c r="F63" s="648">
        <f>N37/(N36+N37)</f>
        <v>0.51905745196911646</v>
      </c>
      <c r="G63" s="667"/>
      <c r="I63" s="649" t="s">
        <v>143</v>
      </c>
      <c r="J63" s="650">
        <f>D$36/(D$36+D$37)</f>
        <v>0.48415530340813812</v>
      </c>
      <c r="K63" s="651">
        <f>D$37/(D$36+D$37)</f>
        <v>0.51584469659186194</v>
      </c>
    </row>
    <row r="64" spans="2:17" x14ac:dyDescent="0.15">
      <c r="C64" s="645"/>
      <c r="D64" s="652" t="s">
        <v>1295</v>
      </c>
      <c r="E64" s="653">
        <f>M38/(M38+M39)</f>
        <v>0.62291500877474981</v>
      </c>
      <c r="F64" s="654">
        <f>N39/(N38+N39)</f>
        <v>0.37708499122525019</v>
      </c>
      <c r="G64" s="667"/>
      <c r="I64" s="655" t="s">
        <v>142</v>
      </c>
      <c r="J64" s="656">
        <f>E$36/(E$36+E$37)</f>
        <v>0.48307738590479415</v>
      </c>
      <c r="K64" s="657">
        <f t="shared" ref="K64" si="4">E$37/(E$36+E$37)</f>
        <v>0.5169226140952059</v>
      </c>
    </row>
    <row r="65" spans="2:11" x14ac:dyDescent="0.15">
      <c r="C65" s="645"/>
      <c r="D65" s="652" t="s">
        <v>1296</v>
      </c>
      <c r="E65" s="653">
        <f>M40/(M40+M41)</f>
        <v>0.36618825927660398</v>
      </c>
      <c r="F65" s="654">
        <f>N41/(N40+N41)</f>
        <v>0.63381174072339608</v>
      </c>
      <c r="G65" s="667"/>
      <c r="I65" s="655" t="s">
        <v>141</v>
      </c>
      <c r="J65" s="656">
        <f>F$36/(F$36+F$37)</f>
        <v>0.4865562403343186</v>
      </c>
      <c r="K65" s="657">
        <f>F$37/(F$36+F$37)</f>
        <v>0.51344375966568145</v>
      </c>
    </row>
    <row r="66" spans="2:11" x14ac:dyDescent="0.15">
      <c r="C66" s="645"/>
      <c r="D66" s="652" t="s">
        <v>1297</v>
      </c>
      <c r="E66" s="653">
        <f>M42/(M42+M43)</f>
        <v>0.42138021013304516</v>
      </c>
      <c r="F66" s="654">
        <f>N43/(N42+N43)</f>
        <v>0.57861978986695484</v>
      </c>
      <c r="G66" s="667"/>
      <c r="I66" s="655" t="s">
        <v>140</v>
      </c>
      <c r="J66" s="656">
        <f>G$36/(G$36+G$37)</f>
        <v>0.48338977952413309</v>
      </c>
      <c r="K66" s="657">
        <f>G$37/(G$36+G$37)</f>
        <v>0.51661022047586691</v>
      </c>
    </row>
    <row r="67" spans="2:11" x14ac:dyDescent="0.15">
      <c r="C67" s="645"/>
      <c r="D67" s="652" t="s">
        <v>1298</v>
      </c>
      <c r="E67" s="653">
        <f>M44/(M44+M45)</f>
        <v>0.55290721649484531</v>
      </c>
      <c r="F67" s="654">
        <f>N45/(N44+N45)</f>
        <v>0.44709278350515463</v>
      </c>
      <c r="G67" s="667"/>
      <c r="I67" s="655" t="s">
        <v>139</v>
      </c>
      <c r="J67" s="656">
        <f>H$36/(H$36+H$37)</f>
        <v>0.48120925210747062</v>
      </c>
      <c r="K67" s="657">
        <f>H$37/(H$36+H$37)</f>
        <v>0.51879074789252932</v>
      </c>
    </row>
    <row r="68" spans="2:11" x14ac:dyDescent="0.15">
      <c r="B68" s="658" t="s">
        <v>1299</v>
      </c>
      <c r="C68" s="645"/>
      <c r="D68" s="652" t="s">
        <v>1300</v>
      </c>
      <c r="E68" s="653">
        <f>M46/(M46+M47)</f>
        <v>0.52709660528841962</v>
      </c>
      <c r="F68" s="654">
        <f>N47/(N46+N47)</f>
        <v>0.47290339471158044</v>
      </c>
      <c r="G68" s="667"/>
      <c r="I68" s="655" t="s">
        <v>138</v>
      </c>
      <c r="J68" s="656">
        <f>I$36/(I$36+I$37)</f>
        <v>0.47992796650564962</v>
      </c>
      <c r="K68" s="657">
        <f>I$37/(I$36+I$37)</f>
        <v>0.52007203349435038</v>
      </c>
    </row>
    <row r="69" spans="2:11" x14ac:dyDescent="0.15">
      <c r="C69" s="645"/>
      <c r="D69" s="652" t="s">
        <v>1301</v>
      </c>
      <c r="E69" s="653">
        <f>M48/(M48+M49)</f>
        <v>0.38841097938068792</v>
      </c>
      <c r="F69" s="654">
        <f>N49/(N48+N49)</f>
        <v>0.61158902061931208</v>
      </c>
      <c r="G69" s="667"/>
      <c r="I69" s="655" t="s">
        <v>137</v>
      </c>
      <c r="J69" s="656">
        <f>J$36/(J$36+J$37)</f>
        <v>0.48222622672733745</v>
      </c>
      <c r="K69" s="657">
        <f>J$37/(J$36+J$37)</f>
        <v>0.5177737732726625</v>
      </c>
    </row>
    <row r="70" spans="2:11" ht="22.5" x14ac:dyDescent="0.15">
      <c r="C70" s="645"/>
      <c r="D70" s="652" t="s">
        <v>2278</v>
      </c>
      <c r="E70" s="653">
        <f>M50/(M50+M51)</f>
        <v>0.53956516940735022</v>
      </c>
      <c r="F70" s="654">
        <f>N51/(N50+N51)</f>
        <v>0.46043483059264978</v>
      </c>
      <c r="G70" s="667"/>
      <c r="I70" s="655" t="s">
        <v>148</v>
      </c>
      <c r="J70" s="656">
        <f>K$36/(K$36+K$37)</f>
        <v>0.4824728688188083</v>
      </c>
      <c r="K70" s="657">
        <f>K$37/(K$36+K$37)</f>
        <v>0.51752713118119176</v>
      </c>
    </row>
    <row r="71" spans="2:11" x14ac:dyDescent="0.15">
      <c r="B71" s="659" t="s">
        <v>1302</v>
      </c>
      <c r="C71" s="645"/>
      <c r="D71" s="652" t="s">
        <v>1303</v>
      </c>
      <c r="E71" s="653">
        <f>M52/(M52+M53)</f>
        <v>0.50262818605573734</v>
      </c>
      <c r="F71" s="654">
        <f>N53/(N52+N53)</f>
        <v>0.49737181394426255</v>
      </c>
      <c r="G71" s="667"/>
      <c r="I71" s="655" t="s">
        <v>149</v>
      </c>
      <c r="J71" s="656">
        <f>L$36/(L$36+L$37)</f>
        <v>0.48275678455140142</v>
      </c>
      <c r="K71" s="657">
        <f>L$37/(L$36+L$37)</f>
        <v>0.51724321544859864</v>
      </c>
    </row>
    <row r="72" spans="2:11" ht="14.25" thickBot="1" x14ac:dyDescent="0.2">
      <c r="C72" s="645"/>
      <c r="D72" s="660" t="s">
        <v>1304</v>
      </c>
      <c r="E72" s="661">
        <f>M54/(M54+M55)</f>
        <v>0.56360790549185724</v>
      </c>
      <c r="F72" s="662">
        <f>N55/(N54+N55)</f>
        <v>0.43639209450814276</v>
      </c>
      <c r="G72" s="667"/>
      <c r="I72" s="663" t="s">
        <v>1305</v>
      </c>
      <c r="J72" s="664">
        <f>M$36/(M$36+M$37)</f>
        <v>0.48094254803088349</v>
      </c>
      <c r="K72" s="665">
        <f>M$37/(M$36+M$37)</f>
        <v>0.51905745196911646</v>
      </c>
    </row>
    <row r="73" spans="2:11" x14ac:dyDescent="0.15">
      <c r="C73" s="645"/>
    </row>
  </sheetData>
  <mergeCells count="11">
    <mergeCell ref="B46:B47"/>
    <mergeCell ref="B36:B37"/>
    <mergeCell ref="B38:B39"/>
    <mergeCell ref="B40:B41"/>
    <mergeCell ref="B42:B43"/>
    <mergeCell ref="B44:B45"/>
    <mergeCell ref="B48:B49"/>
    <mergeCell ref="B50:B51"/>
    <mergeCell ref="B52:B53"/>
    <mergeCell ref="B54:B55"/>
    <mergeCell ref="B56:B57"/>
  </mergeCells>
  <phoneticPr fontId="35"/>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O65"/>
  <sheetViews>
    <sheetView zoomScaleNormal="100" workbookViewId="0">
      <selection activeCell="AA64" sqref="AA64"/>
    </sheetView>
  </sheetViews>
  <sheetFormatPr defaultRowHeight="13.5" x14ac:dyDescent="0.15"/>
  <cols>
    <col min="1" max="1" width="1.25" style="552" customWidth="1"/>
    <col min="2" max="3" width="6.875" style="552" customWidth="1"/>
    <col min="4" max="21" width="6.625" style="552" customWidth="1"/>
    <col min="22" max="22" width="6.25" style="552" customWidth="1"/>
    <col min="23" max="16384" width="9" style="552"/>
  </cols>
  <sheetData>
    <row r="1" spans="2:20" x14ac:dyDescent="0.15">
      <c r="B1" s="554"/>
      <c r="C1" s="554"/>
    </row>
    <row r="2" spans="2:20" ht="25.5" x14ac:dyDescent="0.15">
      <c r="B2" s="671" t="s">
        <v>2265</v>
      </c>
      <c r="T2" s="736" t="s">
        <v>1341</v>
      </c>
    </row>
    <row r="3" spans="2:20" ht="17.25" x14ac:dyDescent="0.15">
      <c r="B3" s="551"/>
    </row>
    <row r="4" spans="2:20" ht="17.25" x14ac:dyDescent="0.15">
      <c r="B4" s="551"/>
    </row>
    <row r="5" spans="2:20" ht="17.25" x14ac:dyDescent="0.15">
      <c r="B5" s="551"/>
    </row>
    <row r="6" spans="2:20" ht="17.25" x14ac:dyDescent="0.15">
      <c r="B6" s="551"/>
      <c r="C6" s="607"/>
      <c r="I6" s="607"/>
    </row>
    <row r="7" spans="2:20" x14ac:dyDescent="0.15">
      <c r="B7" s="554"/>
      <c r="C7" s="554"/>
    </row>
    <row r="8" spans="2:20" x14ac:dyDescent="0.15">
      <c r="B8" s="554"/>
      <c r="C8" s="554"/>
    </row>
    <row r="9" spans="2:20" x14ac:dyDescent="0.15">
      <c r="B9" s="554"/>
      <c r="C9" s="554"/>
    </row>
    <row r="10" spans="2:20" x14ac:dyDescent="0.15">
      <c r="B10" s="554"/>
      <c r="C10" s="554"/>
    </row>
    <row r="11" spans="2:20" x14ac:dyDescent="0.15">
      <c r="B11" s="554"/>
      <c r="C11" s="554"/>
    </row>
    <row r="12" spans="2:20" x14ac:dyDescent="0.15">
      <c r="B12" s="554"/>
      <c r="C12" s="554"/>
    </row>
    <row r="13" spans="2:20" x14ac:dyDescent="0.15">
      <c r="B13" s="554"/>
      <c r="C13" s="554"/>
    </row>
    <row r="14" spans="2:20" x14ac:dyDescent="0.15">
      <c r="B14" s="554"/>
      <c r="C14" s="554"/>
    </row>
    <row r="15" spans="2:20" x14ac:dyDescent="0.15">
      <c r="B15" s="554"/>
      <c r="C15" s="554"/>
    </row>
    <row r="16" spans="2:20" x14ac:dyDescent="0.15">
      <c r="B16" s="554"/>
      <c r="C16" s="554"/>
    </row>
    <row r="17" spans="2:3" x14ac:dyDescent="0.15">
      <c r="B17" s="554"/>
      <c r="C17" s="554"/>
    </row>
    <row r="18" spans="2:3" x14ac:dyDescent="0.15">
      <c r="B18" s="554"/>
      <c r="C18" s="554"/>
    </row>
    <row r="19" spans="2:3" x14ac:dyDescent="0.15">
      <c r="B19" s="554"/>
      <c r="C19" s="554"/>
    </row>
    <row r="20" spans="2:3" x14ac:dyDescent="0.15">
      <c r="B20" s="554"/>
      <c r="C20" s="554"/>
    </row>
    <row r="21" spans="2:3" x14ac:dyDescent="0.15">
      <c r="B21" s="554"/>
      <c r="C21" s="554"/>
    </row>
    <row r="22" spans="2:3" x14ac:dyDescent="0.15">
      <c r="B22" s="554"/>
      <c r="C22" s="554"/>
    </row>
    <row r="23" spans="2:3" x14ac:dyDescent="0.15">
      <c r="B23" s="554"/>
      <c r="C23" s="554"/>
    </row>
    <row r="24" spans="2:3" x14ac:dyDescent="0.15">
      <c r="B24" s="554"/>
      <c r="C24" s="554"/>
    </row>
    <row r="25" spans="2:3" x14ac:dyDescent="0.15">
      <c r="B25" s="554"/>
      <c r="C25" s="554"/>
    </row>
    <row r="26" spans="2:3" x14ac:dyDescent="0.15">
      <c r="B26" s="554"/>
      <c r="C26" s="554"/>
    </row>
    <row r="27" spans="2:3" x14ac:dyDescent="0.15">
      <c r="B27" s="554"/>
      <c r="C27" s="554"/>
    </row>
    <row r="28" spans="2:3" x14ac:dyDescent="0.15">
      <c r="B28" s="554"/>
      <c r="C28" s="554"/>
    </row>
    <row r="29" spans="2:3" x14ac:dyDescent="0.15">
      <c r="B29" s="554"/>
      <c r="C29" s="554"/>
    </row>
    <row r="30" spans="2:3" x14ac:dyDescent="0.15">
      <c r="B30" s="554"/>
      <c r="C30" s="554"/>
    </row>
    <row r="31" spans="2:3" x14ac:dyDescent="0.15">
      <c r="B31" s="554"/>
      <c r="C31" s="554"/>
    </row>
    <row r="32" spans="2:3" x14ac:dyDescent="0.15">
      <c r="B32" s="554"/>
      <c r="C32" s="554"/>
    </row>
    <row r="33" spans="2:3" x14ac:dyDescent="0.15">
      <c r="B33" s="554"/>
      <c r="C33" s="554"/>
    </row>
    <row r="34" spans="2:3" x14ac:dyDescent="0.15">
      <c r="B34" s="554"/>
      <c r="C34" s="554"/>
    </row>
    <row r="35" spans="2:3" x14ac:dyDescent="0.15">
      <c r="B35" s="554"/>
      <c r="C35" s="554"/>
    </row>
    <row r="36" spans="2:3" x14ac:dyDescent="0.15">
      <c r="B36" s="554"/>
      <c r="C36" s="554"/>
    </row>
    <row r="37" spans="2:3" x14ac:dyDescent="0.15">
      <c r="B37" s="554"/>
      <c r="C37" s="554"/>
    </row>
    <row r="38" spans="2:3" x14ac:dyDescent="0.15">
      <c r="B38" s="554"/>
      <c r="C38" s="554"/>
    </row>
    <row r="39" spans="2:3" x14ac:dyDescent="0.15">
      <c r="B39" s="554"/>
      <c r="C39" s="554"/>
    </row>
    <row r="40" spans="2:3" x14ac:dyDescent="0.15">
      <c r="B40" s="554"/>
      <c r="C40" s="554"/>
    </row>
    <row r="41" spans="2:3" x14ac:dyDescent="0.15">
      <c r="B41" s="554"/>
      <c r="C41" s="554"/>
    </row>
    <row r="42" spans="2:3" x14ac:dyDescent="0.15">
      <c r="B42" s="554"/>
      <c r="C42" s="554"/>
    </row>
    <row r="43" spans="2:3" x14ac:dyDescent="0.15">
      <c r="B43" s="554"/>
      <c r="C43" s="554"/>
    </row>
    <row r="44" spans="2:3" x14ac:dyDescent="0.15">
      <c r="B44" s="554"/>
      <c r="C44" s="554"/>
    </row>
    <row r="45" spans="2:3" x14ac:dyDescent="0.15">
      <c r="B45" s="554"/>
      <c r="C45" s="554"/>
    </row>
    <row r="46" spans="2:3" x14ac:dyDescent="0.15">
      <c r="B46" s="554"/>
      <c r="C46" s="554"/>
    </row>
    <row r="47" spans="2:3" x14ac:dyDescent="0.15">
      <c r="B47" s="554"/>
      <c r="C47" s="554"/>
    </row>
    <row r="48" spans="2:3" x14ac:dyDescent="0.15">
      <c r="B48" s="554"/>
      <c r="C48" s="554"/>
    </row>
    <row r="49" spans="2:41" x14ac:dyDescent="0.15">
      <c r="B49" s="554"/>
      <c r="C49" s="554"/>
    </row>
    <row r="50" spans="2:41" x14ac:dyDescent="0.15">
      <c r="B50" s="554"/>
      <c r="C50" s="554"/>
    </row>
    <row r="51" spans="2:41" x14ac:dyDescent="0.15">
      <c r="B51" s="554"/>
      <c r="C51" s="554"/>
    </row>
    <row r="52" spans="2:41" ht="14.25" thickBot="1" x14ac:dyDescent="0.2"/>
    <row r="53" spans="2:41" ht="30.75" customHeight="1" x14ac:dyDescent="0.15">
      <c r="B53" s="3705" t="s">
        <v>1306</v>
      </c>
      <c r="C53" s="3705" t="s">
        <v>1307</v>
      </c>
      <c r="D53" s="3707" t="s">
        <v>2289</v>
      </c>
      <c r="E53" s="3702"/>
      <c r="F53" s="3702"/>
      <c r="G53" s="3701" t="s">
        <v>2290</v>
      </c>
      <c r="H53" s="3702"/>
      <c r="I53" s="3703"/>
      <c r="J53" s="3701" t="s">
        <v>2291</v>
      </c>
      <c r="K53" s="3702"/>
      <c r="L53" s="3703"/>
      <c r="M53" s="3702" t="s">
        <v>2292</v>
      </c>
      <c r="N53" s="3702"/>
      <c r="O53" s="3702"/>
      <c r="P53" s="3701" t="s">
        <v>2293</v>
      </c>
      <c r="Q53" s="3702"/>
      <c r="R53" s="3703"/>
      <c r="S53" s="3702" t="s">
        <v>2294</v>
      </c>
      <c r="T53" s="3702"/>
      <c r="U53" s="3704"/>
    </row>
    <row r="54" spans="2:41" ht="30.75" customHeight="1" thickBot="1" x14ac:dyDescent="0.2">
      <c r="B54" s="3706"/>
      <c r="C54" s="3706"/>
      <c r="D54" s="3506" t="s">
        <v>2288</v>
      </c>
      <c r="E54" s="3509" t="s">
        <v>2286</v>
      </c>
      <c r="F54" s="3528" t="s">
        <v>2287</v>
      </c>
      <c r="G54" s="3535" t="s">
        <v>2288</v>
      </c>
      <c r="H54" s="3508" t="s">
        <v>2182</v>
      </c>
      <c r="I54" s="3531" t="s">
        <v>2287</v>
      </c>
      <c r="J54" s="3530" t="s">
        <v>2288</v>
      </c>
      <c r="K54" s="3509" t="s">
        <v>2182</v>
      </c>
      <c r="L54" s="3531" t="s">
        <v>2287</v>
      </c>
      <c r="M54" s="3529" t="s">
        <v>2288</v>
      </c>
      <c r="N54" s="3508" t="s">
        <v>2182</v>
      </c>
      <c r="O54" s="3528" t="s">
        <v>2287</v>
      </c>
      <c r="P54" s="3530" t="s">
        <v>2288</v>
      </c>
      <c r="Q54" s="3509" t="s">
        <v>2182</v>
      </c>
      <c r="R54" s="3531" t="s">
        <v>2287</v>
      </c>
      <c r="S54" s="3529" t="s">
        <v>2288</v>
      </c>
      <c r="T54" s="3508" t="s">
        <v>2182</v>
      </c>
      <c r="U54" s="3507" t="s">
        <v>2287</v>
      </c>
    </row>
    <row r="55" spans="2:41" ht="39.75" customHeight="1" x14ac:dyDescent="0.15">
      <c r="B55" s="3569" t="s">
        <v>152</v>
      </c>
      <c r="C55" s="3568">
        <f>D55+G55+J55+M55+P55+S55</f>
        <v>379498</v>
      </c>
      <c r="D55" s="3541">
        <v>46352</v>
      </c>
      <c r="E55" s="3542">
        <v>37425</v>
      </c>
      <c r="F55" s="3545">
        <v>8927</v>
      </c>
      <c r="G55" s="3543">
        <v>57426</v>
      </c>
      <c r="H55" s="3544">
        <v>44743</v>
      </c>
      <c r="I55" s="3546">
        <v>12683</v>
      </c>
      <c r="J55" s="3540">
        <v>92095</v>
      </c>
      <c r="K55" s="3542">
        <v>57085</v>
      </c>
      <c r="L55" s="3546">
        <v>35010</v>
      </c>
      <c r="M55" s="3546">
        <v>67540</v>
      </c>
      <c r="N55" s="3544">
        <v>36683</v>
      </c>
      <c r="O55" s="3545">
        <v>30857</v>
      </c>
      <c r="P55" s="3540">
        <v>27640</v>
      </c>
      <c r="Q55" s="3542">
        <v>13709</v>
      </c>
      <c r="R55" s="3546">
        <v>13931</v>
      </c>
      <c r="S55" s="3546">
        <v>88445</v>
      </c>
      <c r="T55" s="3544">
        <v>46750</v>
      </c>
      <c r="U55" s="3547">
        <v>41695</v>
      </c>
    </row>
    <row r="56" spans="2:41" ht="39.75" customHeight="1" x14ac:dyDescent="0.15">
      <c r="B56" s="3570" t="s">
        <v>153</v>
      </c>
      <c r="C56" s="3567">
        <f t="shared" ref="C56:C64" si="0">D56+G56+J56+M56+P56+S56</f>
        <v>108903</v>
      </c>
      <c r="D56" s="3548">
        <v>5979</v>
      </c>
      <c r="E56" s="3549">
        <v>2536</v>
      </c>
      <c r="F56" s="3550">
        <v>3443</v>
      </c>
      <c r="G56" s="3551">
        <v>7538</v>
      </c>
      <c r="H56" s="3552">
        <v>2547</v>
      </c>
      <c r="I56" s="3553">
        <v>4991</v>
      </c>
      <c r="J56" s="3554">
        <v>17560</v>
      </c>
      <c r="K56" s="3549">
        <v>4884</v>
      </c>
      <c r="L56" s="3553">
        <v>12676</v>
      </c>
      <c r="M56" s="3553">
        <v>26522</v>
      </c>
      <c r="N56" s="3552">
        <v>7276</v>
      </c>
      <c r="O56" s="3550">
        <v>19246</v>
      </c>
      <c r="P56" s="3554">
        <v>22863</v>
      </c>
      <c r="Q56" s="3549">
        <v>8282</v>
      </c>
      <c r="R56" s="3553">
        <v>14581</v>
      </c>
      <c r="S56" s="3553">
        <v>28441</v>
      </c>
      <c r="T56" s="3552">
        <v>14354</v>
      </c>
      <c r="U56" s="3555">
        <v>14087</v>
      </c>
    </row>
    <row r="57" spans="2:41" ht="39.75" customHeight="1" x14ac:dyDescent="0.15">
      <c r="B57" s="3569" t="s">
        <v>150</v>
      </c>
      <c r="C57" s="3568">
        <f t="shared" si="0"/>
        <v>477507</v>
      </c>
      <c r="D57" s="3541">
        <v>59290</v>
      </c>
      <c r="E57" s="3542">
        <v>25865</v>
      </c>
      <c r="F57" s="3545">
        <v>33425</v>
      </c>
      <c r="G57" s="3543">
        <v>57368</v>
      </c>
      <c r="H57" s="3544">
        <v>24736</v>
      </c>
      <c r="I57" s="3546">
        <v>32632</v>
      </c>
      <c r="J57" s="3566">
        <v>102240</v>
      </c>
      <c r="K57" s="3542">
        <v>36898</v>
      </c>
      <c r="L57" s="3546">
        <v>65342</v>
      </c>
      <c r="M57" s="3546">
        <v>91565</v>
      </c>
      <c r="N57" s="3544">
        <v>34113</v>
      </c>
      <c r="O57" s="3545">
        <v>57452</v>
      </c>
      <c r="P57" s="3540">
        <v>62018</v>
      </c>
      <c r="Q57" s="3542">
        <v>26459</v>
      </c>
      <c r="R57" s="3546">
        <v>35559</v>
      </c>
      <c r="S57" s="3556">
        <v>105026</v>
      </c>
      <c r="T57" s="3544">
        <v>53141</v>
      </c>
      <c r="U57" s="3547">
        <v>51885</v>
      </c>
    </row>
    <row r="58" spans="2:41" ht="39.75" customHeight="1" x14ac:dyDescent="0.15">
      <c r="B58" s="3570" t="s">
        <v>176</v>
      </c>
      <c r="C58" s="3553">
        <f t="shared" si="0"/>
        <v>12125</v>
      </c>
      <c r="D58" s="3548">
        <v>1659</v>
      </c>
      <c r="E58" s="3549">
        <v>980</v>
      </c>
      <c r="F58" s="3550">
        <v>679</v>
      </c>
      <c r="G58" s="3551">
        <v>1392</v>
      </c>
      <c r="H58" s="3552">
        <v>1004</v>
      </c>
      <c r="I58" s="3553">
        <v>388</v>
      </c>
      <c r="J58" s="3554">
        <v>2467</v>
      </c>
      <c r="K58" s="3549">
        <v>1407</v>
      </c>
      <c r="L58" s="3553">
        <v>1060</v>
      </c>
      <c r="M58" s="3553">
        <v>2676</v>
      </c>
      <c r="N58" s="3552">
        <v>1318</v>
      </c>
      <c r="O58" s="3550">
        <v>1358</v>
      </c>
      <c r="P58" s="3554">
        <v>1475</v>
      </c>
      <c r="Q58" s="3549">
        <v>723</v>
      </c>
      <c r="R58" s="3553">
        <v>752</v>
      </c>
      <c r="S58" s="3553">
        <v>2456</v>
      </c>
      <c r="T58" s="3552">
        <v>1272</v>
      </c>
      <c r="U58" s="3555">
        <v>1184</v>
      </c>
      <c r="X58" s="672" t="s">
        <v>1309</v>
      </c>
      <c r="Y58" s="673" t="s">
        <v>1310</v>
      </c>
      <c r="Z58" s="673" t="s">
        <v>1311</v>
      </c>
      <c r="AA58" s="673" t="s">
        <v>1312</v>
      </c>
      <c r="AB58" s="673" t="s">
        <v>1313</v>
      </c>
      <c r="AC58" s="673" t="s">
        <v>1314</v>
      </c>
      <c r="AD58" s="673" t="s">
        <v>1315</v>
      </c>
      <c r="AE58" s="672" t="s">
        <v>1307</v>
      </c>
    </row>
    <row r="59" spans="2:41" ht="39.75" customHeight="1" x14ac:dyDescent="0.15">
      <c r="B59" s="3569" t="s">
        <v>155</v>
      </c>
      <c r="C59" s="3546">
        <f t="shared" si="0"/>
        <v>80213</v>
      </c>
      <c r="D59" s="3541">
        <v>55057</v>
      </c>
      <c r="E59" s="3542">
        <v>28881</v>
      </c>
      <c r="F59" s="3545">
        <v>26176</v>
      </c>
      <c r="G59" s="3543">
        <v>5039</v>
      </c>
      <c r="H59" s="3544">
        <v>2857</v>
      </c>
      <c r="I59" s="3546">
        <v>2182</v>
      </c>
      <c r="J59" s="3540">
        <v>5268</v>
      </c>
      <c r="K59" s="3542">
        <v>2944</v>
      </c>
      <c r="L59" s="3546">
        <v>2324</v>
      </c>
      <c r="M59" s="3546">
        <v>5235</v>
      </c>
      <c r="N59" s="3544">
        <v>2652</v>
      </c>
      <c r="O59" s="3545">
        <v>2583</v>
      </c>
      <c r="P59" s="3540">
        <v>3536</v>
      </c>
      <c r="Q59" s="3542">
        <v>1774</v>
      </c>
      <c r="R59" s="3546">
        <v>1762</v>
      </c>
      <c r="S59" s="3546">
        <v>6078</v>
      </c>
      <c r="T59" s="3544">
        <v>3172</v>
      </c>
      <c r="U59" s="3547">
        <v>2906</v>
      </c>
      <c r="X59" s="674" t="s">
        <v>1316</v>
      </c>
      <c r="Y59" s="675">
        <f>$E$65</f>
        <v>102909</v>
      </c>
      <c r="Z59" s="675">
        <f>$H$65</f>
        <v>84977</v>
      </c>
      <c r="AA59" s="675">
        <f>$K$65</f>
        <v>119634</v>
      </c>
      <c r="AB59" s="675">
        <f>$N$65</f>
        <v>102090</v>
      </c>
      <c r="AC59" s="675">
        <f>$Q$65</f>
        <v>62990</v>
      </c>
      <c r="AD59" s="675">
        <f>$T$65</f>
        <v>147900</v>
      </c>
      <c r="AE59" s="676">
        <f>SUM(Y59:AD59)</f>
        <v>620500</v>
      </c>
    </row>
    <row r="60" spans="2:41" ht="39.75" customHeight="1" x14ac:dyDescent="0.15">
      <c r="B60" s="3570" t="s">
        <v>156</v>
      </c>
      <c r="C60" s="3567">
        <f t="shared" si="0"/>
        <v>204711</v>
      </c>
      <c r="D60" s="3548">
        <v>15547</v>
      </c>
      <c r="E60" s="3549">
        <v>5957</v>
      </c>
      <c r="F60" s="3550">
        <v>9590</v>
      </c>
      <c r="G60" s="3551">
        <v>18875</v>
      </c>
      <c r="H60" s="3552">
        <v>6964</v>
      </c>
      <c r="I60" s="3553">
        <v>11911</v>
      </c>
      <c r="J60" s="3554">
        <v>43475</v>
      </c>
      <c r="K60" s="3549">
        <v>13307</v>
      </c>
      <c r="L60" s="3553">
        <v>30168</v>
      </c>
      <c r="M60" s="3553">
        <v>49880</v>
      </c>
      <c r="N60" s="3552">
        <v>16979</v>
      </c>
      <c r="O60" s="3550">
        <v>32901</v>
      </c>
      <c r="P60" s="3554">
        <v>25752</v>
      </c>
      <c r="Q60" s="3549">
        <v>10348</v>
      </c>
      <c r="R60" s="3553">
        <v>15404</v>
      </c>
      <c r="S60" s="3553">
        <v>51182</v>
      </c>
      <c r="T60" s="3552">
        <v>25957</v>
      </c>
      <c r="U60" s="3555">
        <v>25225</v>
      </c>
      <c r="W60" s="729"/>
      <c r="X60" s="677" t="s">
        <v>1317</v>
      </c>
      <c r="Y60" s="675">
        <f>$F$65</f>
        <v>82752</v>
      </c>
      <c r="Z60" s="675">
        <f>$I$65</f>
        <v>65772</v>
      </c>
      <c r="AA60" s="675">
        <f>$L$65</f>
        <v>149275</v>
      </c>
      <c r="AB60" s="675">
        <f>$O$65</f>
        <v>147683</v>
      </c>
      <c r="AC60" s="675">
        <f>$R$65</f>
        <v>83923</v>
      </c>
      <c r="AD60" s="675">
        <f>$U$65</f>
        <v>140270</v>
      </c>
      <c r="AE60" s="676">
        <f>SUM(Y60:AD60)</f>
        <v>669675</v>
      </c>
      <c r="AF60" s="729"/>
      <c r="AG60" s="729"/>
      <c r="AH60" s="729"/>
      <c r="AI60" s="729"/>
      <c r="AJ60" s="729"/>
      <c r="AK60" s="729"/>
      <c r="AL60" s="729"/>
      <c r="AM60" s="729"/>
      <c r="AN60" s="729"/>
      <c r="AO60" s="729"/>
    </row>
    <row r="61" spans="2:41" ht="39.75" customHeight="1" x14ac:dyDescent="0.15">
      <c r="B61" s="3574" t="s">
        <v>2295</v>
      </c>
      <c r="C61" s="3546">
        <f t="shared" si="0"/>
        <v>9061</v>
      </c>
      <c r="D61" s="3541">
        <v>492</v>
      </c>
      <c r="E61" s="3542">
        <v>336</v>
      </c>
      <c r="F61" s="3545">
        <v>156</v>
      </c>
      <c r="G61" s="3543">
        <v>970</v>
      </c>
      <c r="H61" s="3544">
        <v>699</v>
      </c>
      <c r="I61" s="3546">
        <v>271</v>
      </c>
      <c r="J61" s="3540">
        <v>1983</v>
      </c>
      <c r="K61" s="3542">
        <v>1164</v>
      </c>
      <c r="L61" s="3546">
        <v>819</v>
      </c>
      <c r="M61" s="3546">
        <v>2052</v>
      </c>
      <c r="N61" s="3544">
        <v>996</v>
      </c>
      <c r="O61" s="3545">
        <v>1056</v>
      </c>
      <c r="P61" s="3540">
        <v>1463</v>
      </c>
      <c r="Q61" s="3542">
        <v>628</v>
      </c>
      <c r="R61" s="3546">
        <v>835</v>
      </c>
      <c r="S61" s="3546">
        <v>2101</v>
      </c>
      <c r="T61" s="3544">
        <v>1066</v>
      </c>
      <c r="U61" s="3547">
        <v>1035</v>
      </c>
      <c r="W61" s="729"/>
      <c r="X61" s="674" t="s">
        <v>1318</v>
      </c>
      <c r="Y61" s="676">
        <f>Y59+Y60</f>
        <v>185661</v>
      </c>
      <c r="Z61" s="676">
        <f t="shared" ref="Z61:AE61" si="1">Z59+Z60</f>
        <v>150749</v>
      </c>
      <c r="AA61" s="676">
        <f t="shared" si="1"/>
        <v>268909</v>
      </c>
      <c r="AB61" s="676">
        <f t="shared" si="1"/>
        <v>249773</v>
      </c>
      <c r="AC61" s="676">
        <f t="shared" si="1"/>
        <v>146913</v>
      </c>
      <c r="AD61" s="676">
        <f t="shared" si="1"/>
        <v>288170</v>
      </c>
      <c r="AE61" s="3539">
        <f t="shared" si="1"/>
        <v>1290175</v>
      </c>
      <c r="AF61" s="729"/>
      <c r="AG61" s="729"/>
      <c r="AH61" s="729"/>
      <c r="AI61" s="729"/>
      <c r="AJ61" s="729"/>
      <c r="AK61" s="729"/>
      <c r="AL61" s="729"/>
      <c r="AM61" s="729"/>
      <c r="AN61" s="729"/>
      <c r="AO61" s="729"/>
    </row>
    <row r="62" spans="2:41" ht="39.75" customHeight="1" x14ac:dyDescent="0.15">
      <c r="B62" s="3570" t="s">
        <v>158</v>
      </c>
      <c r="C62" s="3514">
        <f t="shared" si="0"/>
        <v>10083</v>
      </c>
      <c r="D62" s="3510">
        <v>531</v>
      </c>
      <c r="E62" s="3511">
        <v>356</v>
      </c>
      <c r="F62" s="3512">
        <v>175</v>
      </c>
      <c r="G62" s="3536">
        <v>1125</v>
      </c>
      <c r="H62" s="3513">
        <v>729</v>
      </c>
      <c r="I62" s="3514">
        <v>396</v>
      </c>
      <c r="J62" s="3532">
        <v>2243</v>
      </c>
      <c r="K62" s="3511">
        <v>1080</v>
      </c>
      <c r="L62" s="3514">
        <v>1163</v>
      </c>
      <c r="M62" s="3514">
        <v>2312</v>
      </c>
      <c r="N62" s="3513">
        <v>1041</v>
      </c>
      <c r="O62" s="3512">
        <v>1271</v>
      </c>
      <c r="P62" s="3532">
        <v>1048</v>
      </c>
      <c r="Q62" s="3511">
        <v>456</v>
      </c>
      <c r="R62" s="3514">
        <v>592</v>
      </c>
      <c r="S62" s="3514">
        <v>2824</v>
      </c>
      <c r="T62" s="3513">
        <v>1406</v>
      </c>
      <c r="U62" s="3515">
        <v>1418</v>
      </c>
    </row>
    <row r="63" spans="2:41" ht="39.75" customHeight="1" x14ac:dyDescent="0.15">
      <c r="B63" s="3571" t="s">
        <v>157</v>
      </c>
      <c r="C63" s="3516">
        <f t="shared" si="0"/>
        <v>8050</v>
      </c>
      <c r="D63" s="3517">
        <v>754</v>
      </c>
      <c r="E63" s="3518">
        <v>573</v>
      </c>
      <c r="F63" s="3519">
        <v>181</v>
      </c>
      <c r="G63" s="3537">
        <v>1013</v>
      </c>
      <c r="H63" s="3520">
        <v>695</v>
      </c>
      <c r="I63" s="3516">
        <v>318</v>
      </c>
      <c r="J63" s="3533">
        <v>1574</v>
      </c>
      <c r="K63" s="3518">
        <v>861</v>
      </c>
      <c r="L63" s="3516">
        <v>713</v>
      </c>
      <c r="M63" s="3516">
        <v>1979</v>
      </c>
      <c r="N63" s="3520">
        <v>1020</v>
      </c>
      <c r="O63" s="3519">
        <v>959</v>
      </c>
      <c r="P63" s="3533">
        <v>1113</v>
      </c>
      <c r="Q63" s="3518">
        <v>606</v>
      </c>
      <c r="R63" s="3516">
        <v>507</v>
      </c>
      <c r="S63" s="3516">
        <v>1617</v>
      </c>
      <c r="T63" s="3520">
        <v>782</v>
      </c>
      <c r="U63" s="3521">
        <v>835</v>
      </c>
    </row>
    <row r="64" spans="2:41" ht="39.75" customHeight="1" thickBot="1" x14ac:dyDescent="0.2">
      <c r="B64" s="3572" t="s">
        <v>161</v>
      </c>
      <c r="C64" s="3522">
        <f t="shared" si="0"/>
        <v>24</v>
      </c>
      <c r="D64" s="3523">
        <v>0</v>
      </c>
      <c r="E64" s="3524">
        <v>0</v>
      </c>
      <c r="F64" s="3525">
        <v>0</v>
      </c>
      <c r="G64" s="3538">
        <v>3</v>
      </c>
      <c r="H64" s="3526">
        <v>3</v>
      </c>
      <c r="I64" s="3522">
        <v>0</v>
      </c>
      <c r="J64" s="3534">
        <v>4</v>
      </c>
      <c r="K64" s="3524">
        <v>4</v>
      </c>
      <c r="L64" s="3522">
        <v>0</v>
      </c>
      <c r="M64" s="3522">
        <v>12</v>
      </c>
      <c r="N64" s="3526">
        <v>12</v>
      </c>
      <c r="O64" s="3525">
        <v>0</v>
      </c>
      <c r="P64" s="3534">
        <v>5</v>
      </c>
      <c r="Q64" s="3524">
        <v>5</v>
      </c>
      <c r="R64" s="3522">
        <v>0</v>
      </c>
      <c r="S64" s="3522">
        <v>0</v>
      </c>
      <c r="T64" s="3526">
        <v>0</v>
      </c>
      <c r="U64" s="3527">
        <v>0</v>
      </c>
    </row>
    <row r="65" spans="2:21" ht="39.75" customHeight="1" thickBot="1" x14ac:dyDescent="0.2">
      <c r="B65" s="3573" t="s">
        <v>1308</v>
      </c>
      <c r="C65" s="3557">
        <f>SUM(C55:C64)</f>
        <v>1290175</v>
      </c>
      <c r="D65" s="3558">
        <f>SUM(D55:D64)</f>
        <v>185661</v>
      </c>
      <c r="E65" s="3559">
        <f t="shared" ref="E65:U65" si="2">SUM(E55:E64)</f>
        <v>102909</v>
      </c>
      <c r="F65" s="3560">
        <f t="shared" si="2"/>
        <v>82752</v>
      </c>
      <c r="G65" s="3561">
        <f t="shared" si="2"/>
        <v>150749</v>
      </c>
      <c r="H65" s="3562">
        <f t="shared" si="2"/>
        <v>84977</v>
      </c>
      <c r="I65" s="3563">
        <f t="shared" si="2"/>
        <v>65772</v>
      </c>
      <c r="J65" s="3564">
        <f t="shared" si="2"/>
        <v>268909</v>
      </c>
      <c r="K65" s="3559">
        <f t="shared" si="2"/>
        <v>119634</v>
      </c>
      <c r="L65" s="3563">
        <f t="shared" si="2"/>
        <v>149275</v>
      </c>
      <c r="M65" s="3563">
        <f t="shared" si="2"/>
        <v>249773</v>
      </c>
      <c r="N65" s="3562">
        <f t="shared" si="2"/>
        <v>102090</v>
      </c>
      <c r="O65" s="3560">
        <f t="shared" si="2"/>
        <v>147683</v>
      </c>
      <c r="P65" s="3564">
        <f t="shared" si="2"/>
        <v>146913</v>
      </c>
      <c r="Q65" s="3559">
        <f t="shared" si="2"/>
        <v>62990</v>
      </c>
      <c r="R65" s="3563">
        <f t="shared" si="2"/>
        <v>83923</v>
      </c>
      <c r="S65" s="3563">
        <f t="shared" si="2"/>
        <v>288170</v>
      </c>
      <c r="T65" s="3562">
        <f t="shared" si="2"/>
        <v>147900</v>
      </c>
      <c r="U65" s="3565">
        <f t="shared" si="2"/>
        <v>140270</v>
      </c>
    </row>
  </sheetData>
  <mergeCells count="8">
    <mergeCell ref="P53:R53"/>
    <mergeCell ref="S53:U53"/>
    <mergeCell ref="B53:B54"/>
    <mergeCell ref="C53:C54"/>
    <mergeCell ref="D53:F53"/>
    <mergeCell ref="G53:I53"/>
    <mergeCell ref="J53:L53"/>
    <mergeCell ref="M53:O53"/>
  </mergeCells>
  <phoneticPr fontId="35"/>
  <pageMargins left="0.70866141732283472" right="0.70866141732283472" top="0.74803149606299213" bottom="0.74803149606299213" header="0.31496062992125984" footer="0.31496062992125984"/>
  <pageSetup paperSize="9" scale="66" orientation="portrait"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91"/>
  <sheetViews>
    <sheetView zoomScaleNormal="100" workbookViewId="0">
      <selection activeCell="F2" sqref="F2"/>
    </sheetView>
  </sheetViews>
  <sheetFormatPr defaultRowHeight="13.5" x14ac:dyDescent="0.15"/>
  <cols>
    <col min="1" max="1" width="3.625" style="678" customWidth="1"/>
    <col min="2" max="2" width="9" style="678" customWidth="1"/>
    <col min="3" max="3" width="11" style="678" customWidth="1"/>
    <col min="4" max="10" width="9" style="678"/>
    <col min="11" max="11" width="2.375" style="678" customWidth="1"/>
    <col min="12" max="16384" width="9" style="678"/>
  </cols>
  <sheetData>
    <row r="1" spans="1:10" x14ac:dyDescent="0.15">
      <c r="C1" s="679"/>
      <c r="E1" s="680"/>
      <c r="F1" s="679"/>
      <c r="H1" s="680"/>
      <c r="I1" s="679"/>
      <c r="J1" s="681"/>
    </row>
    <row r="2" spans="1:10" ht="17.25" x14ac:dyDescent="0.15">
      <c r="A2" s="682" t="s">
        <v>2266</v>
      </c>
      <c r="C2" s="679"/>
      <c r="E2" s="680"/>
      <c r="F2" s="679"/>
      <c r="H2" s="680"/>
      <c r="I2" s="679"/>
      <c r="J2" s="735" t="s">
        <v>1341</v>
      </c>
    </row>
    <row r="3" spans="1:10" x14ac:dyDescent="0.15">
      <c r="B3" s="683"/>
      <c r="C3" s="679"/>
      <c r="E3" s="680"/>
      <c r="F3" s="679"/>
      <c r="H3" s="680"/>
      <c r="I3" s="679"/>
      <c r="J3" s="681"/>
    </row>
    <row r="4" spans="1:10" x14ac:dyDescent="0.15">
      <c r="B4" s="683"/>
    </row>
    <row r="5" spans="1:10" x14ac:dyDescent="0.15">
      <c r="B5" s="683"/>
    </row>
    <row r="15" spans="1:10" x14ac:dyDescent="0.15">
      <c r="B15" s="683"/>
    </row>
    <row r="19" spans="2:9" x14ac:dyDescent="0.15">
      <c r="F19" s="684"/>
    </row>
    <row r="20" spans="2:9" x14ac:dyDescent="0.15">
      <c r="F20" s="684"/>
    </row>
    <row r="21" spans="2:9" x14ac:dyDescent="0.15">
      <c r="B21" s="684"/>
      <c r="E21" s="684"/>
      <c r="F21" s="684"/>
    </row>
    <row r="22" spans="2:9" x14ac:dyDescent="0.15">
      <c r="B22" s="684"/>
      <c r="C22" s="684"/>
      <c r="D22" s="684"/>
      <c r="E22" s="684"/>
      <c r="F22" s="684"/>
    </row>
    <row r="23" spans="2:9" x14ac:dyDescent="0.15">
      <c r="B23" s="684"/>
      <c r="C23" s="684"/>
      <c r="D23" s="684"/>
      <c r="E23" s="684"/>
      <c r="G23" s="684"/>
      <c r="H23" s="684"/>
      <c r="I23" s="684"/>
    </row>
    <row r="24" spans="2:9" x14ac:dyDescent="0.15">
      <c r="B24" s="684"/>
      <c r="C24" s="684"/>
      <c r="D24" s="684"/>
      <c r="E24" s="684"/>
      <c r="F24" s="684"/>
    </row>
    <row r="25" spans="2:9" x14ac:dyDescent="0.15">
      <c r="E25" s="684"/>
      <c r="G25" s="684"/>
    </row>
    <row r="26" spans="2:9" x14ac:dyDescent="0.15">
      <c r="E26" s="684"/>
    </row>
    <row r="27" spans="2:9" x14ac:dyDescent="0.15">
      <c r="B27" s="684"/>
      <c r="C27" s="684"/>
      <c r="E27" s="684"/>
      <c r="G27" s="684"/>
    </row>
    <row r="28" spans="2:9" x14ac:dyDescent="0.15">
      <c r="B28" s="684"/>
      <c r="G28" s="684"/>
    </row>
    <row r="29" spans="2:9" x14ac:dyDescent="0.15">
      <c r="B29" s="684"/>
    </row>
    <row r="30" spans="2:9" x14ac:dyDescent="0.15">
      <c r="B30" s="684"/>
    </row>
    <row r="31" spans="2:9" x14ac:dyDescent="0.15">
      <c r="B31" s="684"/>
    </row>
    <row r="32" spans="2:9" x14ac:dyDescent="0.15">
      <c r="B32" s="684"/>
    </row>
    <row r="33" spans="2:17" x14ac:dyDescent="0.15">
      <c r="B33" s="684"/>
    </row>
    <row r="34" spans="2:17" x14ac:dyDescent="0.15">
      <c r="B34" s="684"/>
    </row>
    <row r="35" spans="2:17" x14ac:dyDescent="0.15">
      <c r="B35" s="684"/>
    </row>
    <row r="36" spans="2:17" x14ac:dyDescent="0.15">
      <c r="B36" s="684"/>
    </row>
    <row r="37" spans="2:17" x14ac:dyDescent="0.15">
      <c r="B37" s="684"/>
    </row>
    <row r="38" spans="2:17" x14ac:dyDescent="0.15">
      <c r="B38" s="684"/>
    </row>
    <row r="39" spans="2:17" x14ac:dyDescent="0.15">
      <c r="B39" s="684"/>
    </row>
    <row r="40" spans="2:17" x14ac:dyDescent="0.15">
      <c r="B40" s="684"/>
    </row>
    <row r="41" spans="2:17" x14ac:dyDescent="0.15">
      <c r="B41" s="684"/>
    </row>
    <row r="42" spans="2:17" x14ac:dyDescent="0.15">
      <c r="B42" s="684"/>
    </row>
    <row r="43" spans="2:17" x14ac:dyDescent="0.15">
      <c r="B43" s="684"/>
    </row>
    <row r="44" spans="2:17" x14ac:dyDescent="0.15">
      <c r="B44" s="684"/>
    </row>
    <row r="45" spans="2:17" x14ac:dyDescent="0.15">
      <c r="B45" s="684"/>
    </row>
    <row r="46" spans="2:17" x14ac:dyDescent="0.15">
      <c r="B46" s="684"/>
    </row>
    <row r="47" spans="2:17" ht="15" customHeight="1" x14ac:dyDescent="0.15">
      <c r="B47" s="685" t="s">
        <v>119</v>
      </c>
      <c r="C47" s="686" t="s">
        <v>511</v>
      </c>
      <c r="D47" s="686" t="s">
        <v>512</v>
      </c>
      <c r="E47" s="686" t="s">
        <v>513</v>
      </c>
      <c r="F47" s="687" t="s">
        <v>514</v>
      </c>
      <c r="G47" s="686" t="s">
        <v>515</v>
      </c>
      <c r="H47" s="686" t="s">
        <v>516</v>
      </c>
      <c r="I47" s="686" t="s">
        <v>1318</v>
      </c>
      <c r="N47" s="688"/>
      <c r="P47" s="688"/>
      <c r="Q47" s="689"/>
    </row>
    <row r="48" spans="2:17" ht="15" customHeight="1" x14ac:dyDescent="0.15">
      <c r="B48" s="690" t="s">
        <v>1319</v>
      </c>
      <c r="C48" s="691">
        <v>252474</v>
      </c>
      <c r="D48" s="692">
        <v>950</v>
      </c>
      <c r="E48" s="691">
        <v>13593</v>
      </c>
      <c r="F48" s="691">
        <v>23112</v>
      </c>
      <c r="G48" s="691">
        <v>6837</v>
      </c>
      <c r="H48" s="691">
        <v>56994</v>
      </c>
      <c r="I48" s="693">
        <f t="shared" ref="I48:I57" si="0">SUM(C48:H48)</f>
        <v>353960</v>
      </c>
      <c r="N48" s="688"/>
      <c r="P48" s="688"/>
      <c r="Q48" s="689"/>
    </row>
    <row r="49" spans="2:17" ht="15" customHeight="1" x14ac:dyDescent="0.15">
      <c r="B49" s="694" t="s">
        <v>1320</v>
      </c>
      <c r="C49" s="691">
        <v>8806</v>
      </c>
      <c r="D49" s="691">
        <v>36</v>
      </c>
      <c r="E49" s="691">
        <v>2795</v>
      </c>
      <c r="F49" s="691">
        <v>20394</v>
      </c>
      <c r="G49" s="691">
        <v>924</v>
      </c>
      <c r="H49" s="691">
        <v>15223</v>
      </c>
      <c r="I49" s="693">
        <f t="shared" si="0"/>
        <v>48178</v>
      </c>
      <c r="N49" s="688"/>
      <c r="P49" s="688"/>
      <c r="Q49" s="689"/>
    </row>
    <row r="50" spans="2:17" ht="15" customHeight="1" x14ac:dyDescent="0.15">
      <c r="B50" s="694" t="s">
        <v>1321</v>
      </c>
      <c r="C50" s="691">
        <v>124951</v>
      </c>
      <c r="D50" s="691">
        <v>1795</v>
      </c>
      <c r="E50" s="691">
        <v>13102</v>
      </c>
      <c r="F50" s="691">
        <v>88385</v>
      </c>
      <c r="G50" s="691">
        <v>4264</v>
      </c>
      <c r="H50" s="691">
        <v>31335</v>
      </c>
      <c r="I50" s="693">
        <f t="shared" si="0"/>
        <v>263832</v>
      </c>
      <c r="N50" s="688"/>
      <c r="P50" s="688"/>
      <c r="Q50" s="689"/>
    </row>
    <row r="51" spans="2:17" ht="15" customHeight="1" x14ac:dyDescent="0.15">
      <c r="B51" s="694" t="s">
        <v>1322</v>
      </c>
      <c r="C51" s="691">
        <v>5181</v>
      </c>
      <c r="D51" s="691">
        <v>7</v>
      </c>
      <c r="E51" s="691">
        <v>718</v>
      </c>
      <c r="F51" s="691">
        <v>791</v>
      </c>
      <c r="G51" s="691">
        <v>867</v>
      </c>
      <c r="H51" s="691">
        <v>1147</v>
      </c>
      <c r="I51" s="693">
        <f t="shared" si="0"/>
        <v>8711</v>
      </c>
      <c r="N51" s="688"/>
      <c r="P51" s="688"/>
      <c r="Q51" s="689"/>
    </row>
    <row r="52" spans="2:17" ht="15" customHeight="1" x14ac:dyDescent="0.15">
      <c r="B52" s="694" t="s">
        <v>1323</v>
      </c>
      <c r="C52" s="691">
        <v>4342</v>
      </c>
      <c r="D52" s="691">
        <v>27</v>
      </c>
      <c r="E52" s="691">
        <v>649</v>
      </c>
      <c r="F52" s="691">
        <v>532</v>
      </c>
      <c r="G52" s="691">
        <v>1090</v>
      </c>
      <c r="H52" s="691">
        <v>1141</v>
      </c>
      <c r="I52" s="693">
        <f t="shared" si="0"/>
        <v>7781</v>
      </c>
      <c r="N52" s="688"/>
      <c r="P52" s="688"/>
      <c r="Q52" s="689"/>
    </row>
    <row r="53" spans="2:17" ht="15" customHeight="1" x14ac:dyDescent="0.15">
      <c r="B53" s="694" t="s">
        <v>1324</v>
      </c>
      <c r="C53" s="691">
        <v>52390</v>
      </c>
      <c r="D53" s="691">
        <v>687</v>
      </c>
      <c r="E53" s="691">
        <v>14280</v>
      </c>
      <c r="F53" s="691">
        <v>47007</v>
      </c>
      <c r="G53" s="691">
        <v>4824</v>
      </c>
      <c r="H53" s="691">
        <v>28558</v>
      </c>
      <c r="I53" s="693">
        <f t="shared" si="0"/>
        <v>147746</v>
      </c>
      <c r="N53" s="688"/>
      <c r="P53" s="688"/>
      <c r="Q53" s="689"/>
    </row>
    <row r="54" spans="2:17" ht="15" customHeight="1" x14ac:dyDescent="0.15">
      <c r="B54" s="694" t="s">
        <v>2296</v>
      </c>
      <c r="C54" s="691">
        <v>3896</v>
      </c>
      <c r="D54" s="691">
        <v>44</v>
      </c>
      <c r="E54" s="691">
        <v>464</v>
      </c>
      <c r="F54" s="691">
        <v>1584</v>
      </c>
      <c r="G54" s="691">
        <v>973</v>
      </c>
      <c r="H54" s="691">
        <v>908</v>
      </c>
      <c r="I54" s="693">
        <f t="shared" si="0"/>
        <v>7869</v>
      </c>
      <c r="N54" s="688"/>
      <c r="P54" s="688"/>
      <c r="Q54" s="689"/>
    </row>
    <row r="55" spans="2:17" ht="15" customHeight="1" x14ac:dyDescent="0.15">
      <c r="B55" s="694" t="s">
        <v>1325</v>
      </c>
      <c r="C55" s="691">
        <v>5142</v>
      </c>
      <c r="D55" s="691">
        <v>56</v>
      </c>
      <c r="E55" s="691">
        <v>247</v>
      </c>
      <c r="F55" s="691">
        <v>390</v>
      </c>
      <c r="G55" s="691">
        <v>822</v>
      </c>
      <c r="H55" s="691">
        <v>1592</v>
      </c>
      <c r="I55" s="693">
        <f t="shared" si="0"/>
        <v>8249</v>
      </c>
      <c r="N55" s="688"/>
      <c r="P55" s="688"/>
      <c r="Q55" s="689"/>
    </row>
    <row r="56" spans="2:17" ht="15" customHeight="1" x14ac:dyDescent="0.15">
      <c r="B56" s="694" t="s">
        <v>1326</v>
      </c>
      <c r="C56" s="691">
        <v>1930</v>
      </c>
      <c r="D56" s="691">
        <v>63</v>
      </c>
      <c r="E56" s="691">
        <v>399</v>
      </c>
      <c r="F56" s="691">
        <v>262.10000000000002</v>
      </c>
      <c r="G56" s="691">
        <v>3209</v>
      </c>
      <c r="H56" s="691">
        <v>1474</v>
      </c>
      <c r="I56" s="693">
        <f t="shared" si="0"/>
        <v>7337.1</v>
      </c>
      <c r="N56" s="688"/>
      <c r="P56" s="688"/>
      <c r="Q56" s="689"/>
    </row>
    <row r="57" spans="2:17" ht="15" customHeight="1" x14ac:dyDescent="0.15">
      <c r="B57" s="694" t="s">
        <v>1327</v>
      </c>
      <c r="C57" s="691">
        <v>0</v>
      </c>
      <c r="D57" s="691">
        <v>0</v>
      </c>
      <c r="E57" s="691">
        <v>0</v>
      </c>
      <c r="F57" s="691">
        <v>0</v>
      </c>
      <c r="G57" s="691">
        <v>24</v>
      </c>
      <c r="H57" s="691">
        <v>0</v>
      </c>
      <c r="I57" s="693">
        <f t="shared" si="0"/>
        <v>24</v>
      </c>
    </row>
    <row r="58" spans="2:17" ht="15" customHeight="1" x14ac:dyDescent="0.15">
      <c r="B58" s="694" t="s">
        <v>1328</v>
      </c>
      <c r="C58" s="695">
        <f>SUM(C48:C57)</f>
        <v>459112</v>
      </c>
      <c r="D58" s="695">
        <f t="shared" ref="D58:H58" si="1">SUM(D48:D57)</f>
        <v>3665</v>
      </c>
      <c r="E58" s="695">
        <f t="shared" si="1"/>
        <v>46247</v>
      </c>
      <c r="F58" s="695">
        <f t="shared" si="1"/>
        <v>182457.1</v>
      </c>
      <c r="G58" s="695">
        <f t="shared" si="1"/>
        <v>23834</v>
      </c>
      <c r="H58" s="695">
        <f t="shared" si="1"/>
        <v>138372</v>
      </c>
      <c r="I58" s="693">
        <f>SUM(I48:I57)</f>
        <v>853687.1</v>
      </c>
    </row>
    <row r="59" spans="2:17" x14ac:dyDescent="0.15">
      <c r="B59" s="684"/>
      <c r="N59" s="689"/>
      <c r="O59" s="689"/>
    </row>
    <row r="60" spans="2:17" x14ac:dyDescent="0.15">
      <c r="B60" s="684"/>
      <c r="N60" s="689"/>
      <c r="O60" s="689"/>
    </row>
    <row r="61" spans="2:17" x14ac:dyDescent="0.15">
      <c r="B61" s="684"/>
      <c r="N61" s="689"/>
      <c r="O61" s="689"/>
    </row>
    <row r="62" spans="2:17" x14ac:dyDescent="0.15">
      <c r="B62" s="684"/>
      <c r="N62" s="689"/>
      <c r="O62" s="689"/>
    </row>
    <row r="63" spans="2:17" x14ac:dyDescent="0.15">
      <c r="B63" s="684"/>
      <c r="N63" s="689"/>
      <c r="O63" s="689"/>
    </row>
    <row r="64" spans="2:17" x14ac:dyDescent="0.15">
      <c r="B64" s="684"/>
      <c r="N64" s="689"/>
      <c r="O64" s="689"/>
    </row>
    <row r="65" spans="2:15" x14ac:dyDescent="0.15">
      <c r="B65" s="684"/>
      <c r="N65" s="689"/>
      <c r="O65" s="689"/>
    </row>
    <row r="66" spans="2:15" x14ac:dyDescent="0.15">
      <c r="B66" s="684"/>
      <c r="N66" s="689"/>
      <c r="O66" s="689"/>
    </row>
    <row r="67" spans="2:15" x14ac:dyDescent="0.15">
      <c r="B67" s="684"/>
      <c r="N67" s="689"/>
      <c r="O67" s="689"/>
    </row>
    <row r="68" spans="2:15" x14ac:dyDescent="0.15">
      <c r="B68" s="684"/>
      <c r="N68" s="689"/>
      <c r="O68" s="689"/>
    </row>
    <row r="69" spans="2:15" x14ac:dyDescent="0.15">
      <c r="B69" s="696" t="s">
        <v>119</v>
      </c>
      <c r="C69" s="697" t="s">
        <v>511</v>
      </c>
      <c r="D69" s="697" t="s">
        <v>512</v>
      </c>
      <c r="E69" s="697" t="s">
        <v>513</v>
      </c>
      <c r="F69" s="698" t="s">
        <v>1329</v>
      </c>
      <c r="G69" s="697" t="s">
        <v>515</v>
      </c>
      <c r="H69" s="697" t="s">
        <v>516</v>
      </c>
      <c r="I69" s="697" t="s">
        <v>517</v>
      </c>
      <c r="N69" s="689"/>
      <c r="O69" s="689"/>
    </row>
    <row r="70" spans="2:15" x14ac:dyDescent="0.15">
      <c r="B70" s="696" t="s">
        <v>1319</v>
      </c>
      <c r="C70" s="699">
        <f>$C$48</f>
        <v>252474</v>
      </c>
      <c r="D70" s="684">
        <f>$D$48</f>
        <v>950</v>
      </c>
      <c r="E70" s="699">
        <f>$E$48</f>
        <v>13593</v>
      </c>
      <c r="F70" s="699">
        <f>$F$48</f>
        <v>23112</v>
      </c>
      <c r="G70" s="699">
        <f>$G$48</f>
        <v>6837</v>
      </c>
      <c r="H70" s="699">
        <f>$H$48</f>
        <v>56994</v>
      </c>
      <c r="I70" s="700">
        <f>SUM(C70:H70)</f>
        <v>353960</v>
      </c>
    </row>
    <row r="71" spans="2:15" x14ac:dyDescent="0.15">
      <c r="B71" s="696" t="s">
        <v>119</v>
      </c>
      <c r="C71" s="697" t="s">
        <v>511</v>
      </c>
      <c r="D71" s="697" t="s">
        <v>512</v>
      </c>
      <c r="E71" s="697" t="s">
        <v>513</v>
      </c>
      <c r="F71" s="697" t="s">
        <v>1330</v>
      </c>
      <c r="G71" s="697" t="s">
        <v>515</v>
      </c>
      <c r="H71" s="697" t="s">
        <v>516</v>
      </c>
      <c r="I71" s="697" t="s">
        <v>517</v>
      </c>
    </row>
    <row r="72" spans="2:15" x14ac:dyDescent="0.15">
      <c r="B72" s="696" t="s">
        <v>1331</v>
      </c>
      <c r="C72" s="699">
        <f>$C$49</f>
        <v>8806</v>
      </c>
      <c r="D72" s="699">
        <f>$D$49</f>
        <v>36</v>
      </c>
      <c r="E72" s="699">
        <f>$E$49</f>
        <v>2795</v>
      </c>
      <c r="F72" s="699">
        <f>$F$49</f>
        <v>20394</v>
      </c>
      <c r="G72" s="699">
        <f>$G$49</f>
        <v>924</v>
      </c>
      <c r="H72" s="699">
        <f>$H$49</f>
        <v>15223</v>
      </c>
      <c r="I72" s="700">
        <f>SUM(C72:H72)</f>
        <v>48178</v>
      </c>
    </row>
    <row r="73" spans="2:15" x14ac:dyDescent="0.15">
      <c r="B73" s="696" t="s">
        <v>119</v>
      </c>
      <c r="C73" s="697" t="s">
        <v>511</v>
      </c>
      <c r="D73" s="697" t="s">
        <v>512</v>
      </c>
      <c r="E73" s="697" t="s">
        <v>513</v>
      </c>
      <c r="F73" s="697" t="s">
        <v>1330</v>
      </c>
      <c r="G73" s="697" t="s">
        <v>515</v>
      </c>
      <c r="H73" s="697" t="s">
        <v>516</v>
      </c>
      <c r="I73" s="697" t="s">
        <v>517</v>
      </c>
    </row>
    <row r="74" spans="2:15" x14ac:dyDescent="0.15">
      <c r="B74" s="696" t="s">
        <v>1332</v>
      </c>
      <c r="C74" s="699">
        <f>$C$50</f>
        <v>124951</v>
      </c>
      <c r="D74" s="699">
        <f>$D$50</f>
        <v>1795</v>
      </c>
      <c r="E74" s="699">
        <f>$E$50</f>
        <v>13102</v>
      </c>
      <c r="F74" s="699">
        <f>$F$50</f>
        <v>88385</v>
      </c>
      <c r="G74" s="699">
        <f>$G$50</f>
        <v>4264</v>
      </c>
      <c r="H74" s="699">
        <f>$H$50</f>
        <v>31335</v>
      </c>
      <c r="I74" s="700">
        <f>SUM(C74:H74)</f>
        <v>263832</v>
      </c>
    </row>
    <row r="75" spans="2:15" x14ac:dyDescent="0.15">
      <c r="B75" s="696" t="s">
        <v>119</v>
      </c>
      <c r="C75" s="697" t="s">
        <v>511</v>
      </c>
      <c r="D75" s="697" t="s">
        <v>512</v>
      </c>
      <c r="E75" s="697" t="s">
        <v>513</v>
      </c>
      <c r="F75" s="697" t="s">
        <v>1330</v>
      </c>
      <c r="G75" s="697" t="s">
        <v>515</v>
      </c>
      <c r="H75" s="697" t="s">
        <v>516</v>
      </c>
      <c r="I75" s="697" t="s">
        <v>517</v>
      </c>
    </row>
    <row r="76" spans="2:15" x14ac:dyDescent="0.15">
      <c r="B76" s="696" t="s">
        <v>1333</v>
      </c>
      <c r="C76" s="699">
        <f>$C$51</f>
        <v>5181</v>
      </c>
      <c r="D76" s="699">
        <f>$D$51</f>
        <v>7</v>
      </c>
      <c r="E76" s="699">
        <f>$E$51</f>
        <v>718</v>
      </c>
      <c r="F76" s="699">
        <f>$F$51</f>
        <v>791</v>
      </c>
      <c r="G76" s="699">
        <f>$G$51</f>
        <v>867</v>
      </c>
      <c r="H76" s="699">
        <f>$H$51</f>
        <v>1147</v>
      </c>
      <c r="I76" s="700">
        <f>SUM(C76:H76)</f>
        <v>8711</v>
      </c>
    </row>
    <row r="77" spans="2:15" x14ac:dyDescent="0.15">
      <c r="B77" s="696" t="s">
        <v>119</v>
      </c>
      <c r="C77" s="697" t="s">
        <v>511</v>
      </c>
      <c r="D77" s="697" t="s">
        <v>512</v>
      </c>
      <c r="E77" s="697" t="s">
        <v>513</v>
      </c>
      <c r="F77" s="697" t="s">
        <v>1330</v>
      </c>
      <c r="G77" s="697" t="s">
        <v>515</v>
      </c>
      <c r="H77" s="697" t="s">
        <v>516</v>
      </c>
      <c r="I77" s="697" t="s">
        <v>517</v>
      </c>
    </row>
    <row r="78" spans="2:15" x14ac:dyDescent="0.15">
      <c r="B78" s="696" t="s">
        <v>1334</v>
      </c>
      <c r="C78" s="699">
        <f>$C$52</f>
        <v>4342</v>
      </c>
      <c r="D78" s="699">
        <f>$D$52</f>
        <v>27</v>
      </c>
      <c r="E78" s="699">
        <f>$E$52</f>
        <v>649</v>
      </c>
      <c r="F78" s="699">
        <f>$F$52</f>
        <v>532</v>
      </c>
      <c r="G78" s="699">
        <f>$G$52</f>
        <v>1090</v>
      </c>
      <c r="H78" s="699">
        <f>$H$52</f>
        <v>1141</v>
      </c>
      <c r="I78" s="700">
        <f>SUM(C78:H78)</f>
        <v>7781</v>
      </c>
    </row>
    <row r="79" spans="2:15" x14ac:dyDescent="0.15">
      <c r="B79" s="696" t="s">
        <v>119</v>
      </c>
      <c r="C79" s="697" t="s">
        <v>511</v>
      </c>
      <c r="D79" s="697" t="s">
        <v>512</v>
      </c>
      <c r="E79" s="697" t="s">
        <v>513</v>
      </c>
      <c r="F79" s="697" t="s">
        <v>1330</v>
      </c>
      <c r="G79" s="697" t="s">
        <v>515</v>
      </c>
      <c r="H79" s="697" t="s">
        <v>516</v>
      </c>
      <c r="I79" s="697" t="s">
        <v>517</v>
      </c>
    </row>
    <row r="80" spans="2:15" x14ac:dyDescent="0.15">
      <c r="B80" s="696" t="s">
        <v>1335</v>
      </c>
      <c r="C80" s="699">
        <f>$C$53</f>
        <v>52390</v>
      </c>
      <c r="D80" s="699">
        <f>$D$53</f>
        <v>687</v>
      </c>
      <c r="E80" s="699">
        <f>$E$53</f>
        <v>14280</v>
      </c>
      <c r="F80" s="699">
        <f>$F$53</f>
        <v>47007</v>
      </c>
      <c r="G80" s="699">
        <f>$G$53</f>
        <v>4824</v>
      </c>
      <c r="H80" s="699">
        <f>$H$53</f>
        <v>28558</v>
      </c>
      <c r="I80" s="700">
        <f>SUM(C80:H80)</f>
        <v>147746</v>
      </c>
    </row>
    <row r="81" spans="2:9" x14ac:dyDescent="0.15">
      <c r="B81" s="696" t="s">
        <v>119</v>
      </c>
      <c r="C81" s="697" t="s">
        <v>511</v>
      </c>
      <c r="D81" s="697" t="s">
        <v>512</v>
      </c>
      <c r="E81" s="697" t="s">
        <v>513</v>
      </c>
      <c r="F81" s="697" t="s">
        <v>1330</v>
      </c>
      <c r="G81" s="697" t="s">
        <v>515</v>
      </c>
      <c r="H81" s="697" t="s">
        <v>516</v>
      </c>
      <c r="I81" s="697" t="s">
        <v>517</v>
      </c>
    </row>
    <row r="82" spans="2:9" x14ac:dyDescent="0.15">
      <c r="B82" s="696" t="s">
        <v>1336</v>
      </c>
      <c r="C82" s="699">
        <f>$C$54</f>
        <v>3896</v>
      </c>
      <c r="D82" s="699">
        <f>$D$54</f>
        <v>44</v>
      </c>
      <c r="E82" s="699">
        <f>$E$54</f>
        <v>464</v>
      </c>
      <c r="F82" s="699">
        <f>$F$54</f>
        <v>1584</v>
      </c>
      <c r="G82" s="699">
        <f>$G$54</f>
        <v>973</v>
      </c>
      <c r="H82" s="699">
        <f>$H$54</f>
        <v>908</v>
      </c>
      <c r="I82" s="700">
        <f>SUM(C82:H82)</f>
        <v>7869</v>
      </c>
    </row>
    <row r="83" spans="2:9" x14ac:dyDescent="0.15">
      <c r="B83" s="696" t="s">
        <v>119</v>
      </c>
      <c r="C83" s="697" t="s">
        <v>511</v>
      </c>
      <c r="D83" s="697" t="s">
        <v>512</v>
      </c>
      <c r="E83" s="697" t="s">
        <v>513</v>
      </c>
      <c r="F83" s="697" t="s">
        <v>1330</v>
      </c>
      <c r="G83" s="697" t="s">
        <v>515</v>
      </c>
      <c r="H83" s="697" t="s">
        <v>516</v>
      </c>
      <c r="I83" s="697" t="s">
        <v>517</v>
      </c>
    </row>
    <row r="84" spans="2:9" x14ac:dyDescent="0.15">
      <c r="B84" s="696" t="s">
        <v>1337</v>
      </c>
      <c r="C84" s="699">
        <f>$C$55</f>
        <v>5142</v>
      </c>
      <c r="D84" s="699">
        <f>$D$55</f>
        <v>56</v>
      </c>
      <c r="E84" s="699">
        <f>$E$55</f>
        <v>247</v>
      </c>
      <c r="F84" s="699">
        <f>$F$55</f>
        <v>390</v>
      </c>
      <c r="G84" s="699">
        <f>$G$55</f>
        <v>822</v>
      </c>
      <c r="H84" s="699">
        <f>$H$55</f>
        <v>1592</v>
      </c>
      <c r="I84" s="700">
        <f>SUM(C84:H84)</f>
        <v>8249</v>
      </c>
    </row>
    <row r="85" spans="2:9" x14ac:dyDescent="0.15">
      <c r="B85" s="696" t="s">
        <v>119</v>
      </c>
      <c r="C85" s="697" t="s">
        <v>511</v>
      </c>
      <c r="D85" s="697" t="s">
        <v>512</v>
      </c>
      <c r="E85" s="697" t="s">
        <v>513</v>
      </c>
      <c r="F85" s="697" t="s">
        <v>1330</v>
      </c>
      <c r="G85" s="697" t="s">
        <v>515</v>
      </c>
      <c r="H85" s="697" t="s">
        <v>516</v>
      </c>
      <c r="I85" s="697" t="s">
        <v>517</v>
      </c>
    </row>
    <row r="86" spans="2:9" x14ac:dyDescent="0.15">
      <c r="B86" s="696" t="s">
        <v>1338</v>
      </c>
      <c r="C86" s="699">
        <f>$C$56</f>
        <v>1930</v>
      </c>
      <c r="D86" s="699">
        <f>$D$56</f>
        <v>63</v>
      </c>
      <c r="E86" s="699">
        <f>$E$56</f>
        <v>399</v>
      </c>
      <c r="F86" s="699">
        <f>$F$56</f>
        <v>262.10000000000002</v>
      </c>
      <c r="G86" s="699">
        <f>$G$56</f>
        <v>3209</v>
      </c>
      <c r="H86" s="699">
        <f>$H$56</f>
        <v>1474</v>
      </c>
      <c r="I86" s="700">
        <f>SUM(C86:H86)</f>
        <v>7337.1</v>
      </c>
    </row>
    <row r="87" spans="2:9" x14ac:dyDescent="0.15">
      <c r="B87" s="696" t="s">
        <v>119</v>
      </c>
      <c r="C87" s="697" t="s">
        <v>511</v>
      </c>
      <c r="D87" s="697" t="s">
        <v>512</v>
      </c>
      <c r="E87" s="697" t="s">
        <v>513</v>
      </c>
      <c r="F87" s="697" t="s">
        <v>1330</v>
      </c>
      <c r="G87" s="697" t="s">
        <v>515</v>
      </c>
      <c r="H87" s="697" t="s">
        <v>516</v>
      </c>
      <c r="I87" s="697" t="s">
        <v>517</v>
      </c>
    </row>
    <row r="88" spans="2:9" x14ac:dyDescent="0.15">
      <c r="B88" s="696" t="s">
        <v>1339</v>
      </c>
      <c r="C88" s="699">
        <f>$C$57</f>
        <v>0</v>
      </c>
      <c r="D88" s="699">
        <f>$D$57</f>
        <v>0</v>
      </c>
      <c r="E88" s="699">
        <f>$E$57</f>
        <v>0</v>
      </c>
      <c r="F88" s="699">
        <f>$F$57</f>
        <v>0</v>
      </c>
      <c r="G88" s="699">
        <f>$G$57</f>
        <v>24</v>
      </c>
      <c r="H88" s="699">
        <f>$H$57</f>
        <v>0</v>
      </c>
      <c r="I88" s="700">
        <f>SUM(C88:H88)</f>
        <v>24</v>
      </c>
    </row>
    <row r="89" spans="2:9" x14ac:dyDescent="0.15">
      <c r="B89" s="696" t="s">
        <v>119</v>
      </c>
      <c r="C89" s="697" t="s">
        <v>511</v>
      </c>
      <c r="D89" s="697" t="s">
        <v>512</v>
      </c>
      <c r="E89" s="697" t="s">
        <v>513</v>
      </c>
      <c r="F89" s="697" t="s">
        <v>1330</v>
      </c>
      <c r="G89" s="697" t="s">
        <v>515</v>
      </c>
      <c r="H89" s="697" t="s">
        <v>516</v>
      </c>
      <c r="I89" s="697" t="s">
        <v>517</v>
      </c>
    </row>
    <row r="90" spans="2:9" x14ac:dyDescent="0.15">
      <c r="B90" s="696" t="s">
        <v>1340</v>
      </c>
      <c r="C90" s="699">
        <f t="shared" ref="C90:H90" si="2">SUM(C70:C88)</f>
        <v>459112</v>
      </c>
      <c r="D90" s="699">
        <f t="shared" si="2"/>
        <v>3665</v>
      </c>
      <c r="E90" s="699">
        <f t="shared" si="2"/>
        <v>46247</v>
      </c>
      <c r="F90" s="699">
        <f t="shared" si="2"/>
        <v>182457.1</v>
      </c>
      <c r="G90" s="699">
        <f t="shared" si="2"/>
        <v>23834</v>
      </c>
      <c r="H90" s="699">
        <f t="shared" si="2"/>
        <v>138372</v>
      </c>
      <c r="I90" s="700">
        <f>SUM(I70:I88)</f>
        <v>853687.1</v>
      </c>
    </row>
    <row r="91" spans="2:9" x14ac:dyDescent="0.15">
      <c r="B91" s="684"/>
    </row>
  </sheetData>
  <phoneticPr fontId="35"/>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65"/>
  <sheetViews>
    <sheetView zoomScaleNormal="100" workbookViewId="0">
      <selection activeCell="T7" sqref="T7"/>
    </sheetView>
  </sheetViews>
  <sheetFormatPr defaultRowHeight="15" customHeight="1" x14ac:dyDescent="0.15"/>
  <cols>
    <col min="1" max="1" width="1.125" customWidth="1"/>
    <col min="2" max="2" width="2.75" style="95" customWidth="1"/>
    <col min="3" max="3" width="7.5" style="110" customWidth="1"/>
    <col min="4" max="4" width="5.625" style="98" customWidth="1"/>
    <col min="5" max="5" width="6.25" style="753" customWidth="1"/>
    <col min="6" max="6" width="7.5" style="110" customWidth="1"/>
    <col min="7" max="7" width="5.625" style="98" customWidth="1"/>
    <col min="8" max="8" width="6.25" style="753" customWidth="1"/>
    <col min="9" max="9" width="7.5" style="114" customWidth="1"/>
    <col min="10" max="10" width="5.625" style="98" customWidth="1"/>
    <col min="11" max="11" width="6.25" style="758" customWidth="1"/>
    <col min="12" max="12" width="7.5" style="114" customWidth="1"/>
    <col min="13" max="13" width="5.625" style="98" customWidth="1"/>
    <col min="14" max="14" width="6.25" style="758" customWidth="1"/>
    <col min="15" max="15" width="7.5" style="114" customWidth="1"/>
    <col min="16" max="16" width="5.625" style="98" customWidth="1"/>
    <col min="17" max="17" width="6.375" style="758" customWidth="1"/>
    <col min="18" max="18" width="1.125" customWidth="1"/>
  </cols>
  <sheetData>
    <row r="1" spans="2:20" ht="2.1" customHeight="1" x14ac:dyDescent="0.15"/>
    <row r="2" spans="2:20" ht="39" customHeight="1" x14ac:dyDescent="0.15"/>
    <row r="3" spans="2:20" ht="17.25" customHeight="1" x14ac:dyDescent="0.15">
      <c r="B3" s="202" t="s">
        <v>668</v>
      </c>
      <c r="C3" s="519"/>
      <c r="D3" s="519"/>
      <c r="E3" s="754"/>
      <c r="F3" s="519"/>
      <c r="G3" s="519"/>
      <c r="H3" s="754"/>
      <c r="I3" s="519"/>
      <c r="J3" s="175"/>
      <c r="K3" s="754"/>
      <c r="L3" s="519"/>
      <c r="M3" s="175"/>
      <c r="N3" s="754"/>
      <c r="O3" s="519"/>
      <c r="Q3" s="763" t="s">
        <v>1352</v>
      </c>
    </row>
    <row r="4" spans="2:20" ht="13.35" customHeight="1" thickBot="1" x14ac:dyDescent="0.2"/>
    <row r="5" spans="2:20" s="746" customFormat="1" ht="30.75" customHeight="1" x14ac:dyDescent="0.15">
      <c r="B5" s="3715" t="s">
        <v>217</v>
      </c>
      <c r="C5" s="3712" t="s">
        <v>1362</v>
      </c>
      <c r="D5" s="3713"/>
      <c r="E5" s="3714"/>
      <c r="F5" s="3712" t="s">
        <v>1354</v>
      </c>
      <c r="G5" s="3713"/>
      <c r="H5" s="3714"/>
      <c r="I5" s="3708" t="s">
        <v>1356</v>
      </c>
      <c r="J5" s="3709"/>
      <c r="K5" s="3710"/>
      <c r="L5" s="3708" t="s">
        <v>1358</v>
      </c>
      <c r="M5" s="3709"/>
      <c r="N5" s="3710"/>
      <c r="O5" s="3708" t="s">
        <v>1360</v>
      </c>
      <c r="P5" s="3709"/>
      <c r="Q5" s="3710"/>
      <c r="T5" s="98"/>
    </row>
    <row r="6" spans="2:20" s="746" customFormat="1" ht="30.75" customHeight="1" thickBot="1" x14ac:dyDescent="0.2">
      <c r="B6" s="3716"/>
      <c r="C6" s="139" t="s">
        <v>915</v>
      </c>
      <c r="D6" s="127" t="s">
        <v>263</v>
      </c>
      <c r="E6" s="755" t="s">
        <v>13</v>
      </c>
      <c r="F6" s="139" t="s">
        <v>915</v>
      </c>
      <c r="G6" s="127" t="s">
        <v>263</v>
      </c>
      <c r="H6" s="755" t="s">
        <v>13</v>
      </c>
      <c r="I6" s="245" t="s">
        <v>915</v>
      </c>
      <c r="J6" s="127" t="s">
        <v>263</v>
      </c>
      <c r="K6" s="759" t="s">
        <v>13</v>
      </c>
      <c r="L6" s="246" t="s">
        <v>915</v>
      </c>
      <c r="M6" s="127" t="s">
        <v>263</v>
      </c>
      <c r="N6" s="761" t="s">
        <v>13</v>
      </c>
      <c r="O6" s="247" t="s">
        <v>915</v>
      </c>
      <c r="P6" s="127" t="s">
        <v>263</v>
      </c>
      <c r="Q6" s="761" t="s">
        <v>13</v>
      </c>
    </row>
    <row r="7" spans="2:20" s="747" customFormat="1" ht="27.75" customHeight="1" x14ac:dyDescent="0.15">
      <c r="B7" s="99">
        <v>1</v>
      </c>
      <c r="C7" s="111" t="s">
        <v>1481</v>
      </c>
      <c r="D7" s="100">
        <v>414247</v>
      </c>
      <c r="E7" s="780">
        <v>3.8968686915197281E-3</v>
      </c>
      <c r="F7" s="111" t="s">
        <v>1462</v>
      </c>
      <c r="G7" s="100">
        <v>412639</v>
      </c>
      <c r="H7" s="780">
        <v>4.0537942881893052E-3</v>
      </c>
      <c r="I7" s="101" t="s">
        <v>194</v>
      </c>
      <c r="J7" s="125">
        <v>410973</v>
      </c>
      <c r="K7" s="811">
        <v>3.2800000000000003E-2</v>
      </c>
      <c r="L7" s="102" t="s">
        <v>194</v>
      </c>
      <c r="M7" s="125">
        <v>397937</v>
      </c>
      <c r="N7" s="815">
        <v>2.4400000000000002E-2</v>
      </c>
      <c r="O7" s="101" t="s">
        <v>194</v>
      </c>
      <c r="P7" s="125">
        <v>388457</v>
      </c>
      <c r="Q7" s="815">
        <v>1.0500000000000001E-2</v>
      </c>
      <c r="T7" s="2198"/>
    </row>
    <row r="8" spans="2:20" s="747" customFormat="1" ht="27.75" customHeight="1" x14ac:dyDescent="0.15">
      <c r="B8" s="103">
        <v>2</v>
      </c>
      <c r="C8" s="112" t="s">
        <v>195</v>
      </c>
      <c r="D8" s="104">
        <v>133902</v>
      </c>
      <c r="E8" s="781">
        <v>-8.7060809310176568E-3</v>
      </c>
      <c r="F8" s="112" t="s">
        <v>195</v>
      </c>
      <c r="G8" s="104">
        <v>135078</v>
      </c>
      <c r="H8" s="781">
        <v>-0.10186902838449718</v>
      </c>
      <c r="I8" s="105" t="s">
        <v>196</v>
      </c>
      <c r="J8" s="126">
        <v>150399</v>
      </c>
      <c r="K8" s="786">
        <v>6.7199999999999996E-2</v>
      </c>
      <c r="L8" s="106" t="s">
        <v>196</v>
      </c>
      <c r="M8" s="126">
        <v>140931</v>
      </c>
      <c r="N8" s="790">
        <v>7.1400000000000005E-2</v>
      </c>
      <c r="O8" s="105" t="s">
        <v>196</v>
      </c>
      <c r="P8" s="126">
        <v>131534</v>
      </c>
      <c r="Q8" s="790">
        <v>3.3399999999999999E-2</v>
      </c>
      <c r="T8" s="2198"/>
    </row>
    <row r="9" spans="2:20" s="747" customFormat="1" ht="27.75" customHeight="1" x14ac:dyDescent="0.15">
      <c r="B9" s="103">
        <v>3</v>
      </c>
      <c r="C9" s="112" t="s">
        <v>197</v>
      </c>
      <c r="D9" s="776">
        <v>85083</v>
      </c>
      <c r="E9" s="781">
        <v>3.7838035642404844E-2</v>
      </c>
      <c r="F9" s="112" t="s">
        <v>197</v>
      </c>
      <c r="G9" s="775">
        <v>81981</v>
      </c>
      <c r="H9" s="781">
        <v>4.2166683616393863E-2</v>
      </c>
      <c r="I9" s="105" t="s">
        <v>35</v>
      </c>
      <c r="J9" s="774">
        <v>78664</v>
      </c>
      <c r="K9" s="786">
        <v>5.3400000000000003E-2</v>
      </c>
      <c r="L9" s="106" t="s">
        <v>35</v>
      </c>
      <c r="M9" s="774">
        <v>74679</v>
      </c>
      <c r="N9" s="790">
        <v>5.3999999999999999E-2</v>
      </c>
      <c r="O9" s="105" t="s">
        <v>35</v>
      </c>
      <c r="P9" s="774">
        <v>70856</v>
      </c>
      <c r="Q9" s="790">
        <v>-2.2000000000000001E-3</v>
      </c>
      <c r="T9" s="2199"/>
    </row>
    <row r="10" spans="2:20" s="747" customFormat="1" ht="27.75" customHeight="1" x14ac:dyDescent="0.15">
      <c r="B10" s="103">
        <v>4</v>
      </c>
      <c r="C10" s="112" t="s">
        <v>253</v>
      </c>
      <c r="D10" s="776">
        <v>67258</v>
      </c>
      <c r="E10" s="781">
        <v>1.6381723953058369E-3</v>
      </c>
      <c r="F10" s="112" t="s">
        <v>253</v>
      </c>
      <c r="G10" s="775">
        <v>67148</v>
      </c>
      <c r="H10" s="781">
        <v>3.1934839403719106E-2</v>
      </c>
      <c r="I10" s="105" t="s">
        <v>14</v>
      </c>
      <c r="J10" s="774">
        <v>65070</v>
      </c>
      <c r="K10" s="786">
        <v>3.27E-2</v>
      </c>
      <c r="L10" s="106" t="s">
        <v>14</v>
      </c>
      <c r="M10" s="774">
        <v>63011</v>
      </c>
      <c r="N10" s="790">
        <v>1.4200000000000001E-2</v>
      </c>
      <c r="O10" s="105" t="s">
        <v>14</v>
      </c>
      <c r="P10" s="774">
        <v>62126</v>
      </c>
      <c r="Q10" s="790">
        <v>4.53E-2</v>
      </c>
      <c r="T10" s="2199"/>
    </row>
    <row r="11" spans="2:20" s="747" customFormat="1" ht="27.75" customHeight="1" x14ac:dyDescent="0.15">
      <c r="B11" s="103">
        <v>5</v>
      </c>
      <c r="C11" s="112" t="s">
        <v>198</v>
      </c>
      <c r="D11" s="776">
        <v>64285</v>
      </c>
      <c r="E11" s="781">
        <v>8.4612788932006078E-2</v>
      </c>
      <c r="F11" s="112" t="s">
        <v>99</v>
      </c>
      <c r="G11" s="775">
        <v>62349</v>
      </c>
      <c r="H11" s="781">
        <v>8.0027160733340263E-3</v>
      </c>
      <c r="I11" s="105" t="s">
        <v>15</v>
      </c>
      <c r="J11" s="774">
        <v>61854</v>
      </c>
      <c r="K11" s="786">
        <v>8.72E-2</v>
      </c>
      <c r="L11" s="106" t="s">
        <v>15</v>
      </c>
      <c r="M11" s="774">
        <v>56891</v>
      </c>
      <c r="N11" s="790">
        <v>4.5100000000000001E-2</v>
      </c>
      <c r="O11" s="105" t="s">
        <v>37</v>
      </c>
      <c r="P11" s="774">
        <v>58374</v>
      </c>
      <c r="Q11" s="790">
        <v>-2.1000000000000001E-2</v>
      </c>
      <c r="T11" s="2199"/>
    </row>
    <row r="12" spans="2:20" s="747" customFormat="1" ht="27.75" customHeight="1" x14ac:dyDescent="0.15">
      <c r="B12" s="103">
        <v>6</v>
      </c>
      <c r="C12" s="112" t="s">
        <v>99</v>
      </c>
      <c r="D12" s="776">
        <v>63252</v>
      </c>
      <c r="E12" s="781">
        <v>1.4482990906028892E-2</v>
      </c>
      <c r="F12" s="112" t="s">
        <v>198</v>
      </c>
      <c r="G12" s="775">
        <v>59270</v>
      </c>
      <c r="H12" s="781">
        <v>6.5355717726570006E-2</v>
      </c>
      <c r="I12" s="105" t="s">
        <v>37</v>
      </c>
      <c r="J12" s="774">
        <v>55927</v>
      </c>
      <c r="K12" s="786">
        <v>-1.4800000000000001E-2</v>
      </c>
      <c r="L12" s="106" t="s">
        <v>37</v>
      </c>
      <c r="M12" s="774">
        <v>56767</v>
      </c>
      <c r="N12" s="790">
        <v>-2.75E-2</v>
      </c>
      <c r="O12" s="105" t="s">
        <v>15</v>
      </c>
      <c r="P12" s="774">
        <v>54436</v>
      </c>
      <c r="Q12" s="790">
        <v>2.92E-2</v>
      </c>
      <c r="T12" s="2199"/>
    </row>
    <row r="13" spans="2:20" s="747" customFormat="1" ht="27.75" customHeight="1" x14ac:dyDescent="0.15">
      <c r="B13" s="103">
        <v>7</v>
      </c>
      <c r="C13" s="112" t="s">
        <v>7</v>
      </c>
      <c r="D13" s="776">
        <v>54377</v>
      </c>
      <c r="E13" s="781">
        <v>-3.2730312894675984E-2</v>
      </c>
      <c r="F13" s="112" t="s">
        <v>7</v>
      </c>
      <c r="G13" s="775">
        <v>56217</v>
      </c>
      <c r="H13" s="781">
        <v>5.1853308777514151E-3</v>
      </c>
      <c r="I13" s="105" t="s">
        <v>32</v>
      </c>
      <c r="J13" s="774">
        <v>55634</v>
      </c>
      <c r="K13" s="786">
        <v>0.11310000000000001</v>
      </c>
      <c r="L13" s="106" t="s">
        <v>32</v>
      </c>
      <c r="M13" s="774">
        <v>49983</v>
      </c>
      <c r="N13" s="790">
        <v>5.7799999999999997E-2</v>
      </c>
      <c r="O13" s="105" t="s">
        <v>32</v>
      </c>
      <c r="P13" s="774">
        <v>47251</v>
      </c>
      <c r="Q13" s="790">
        <v>3.1600000000000003E-2</v>
      </c>
      <c r="T13" s="2199"/>
    </row>
    <row r="14" spans="2:20" s="747" customFormat="1" ht="27.75" customHeight="1" x14ac:dyDescent="0.15">
      <c r="B14" s="103">
        <v>8</v>
      </c>
      <c r="C14" s="112" t="s">
        <v>199</v>
      </c>
      <c r="D14" s="776">
        <v>39902</v>
      </c>
      <c r="E14" s="781">
        <v>6.7098119968978187E-2</v>
      </c>
      <c r="F14" s="112" t="s">
        <v>199</v>
      </c>
      <c r="G14" s="775">
        <v>37393</v>
      </c>
      <c r="H14" s="781">
        <v>-3.4770263293753212E-2</v>
      </c>
      <c r="I14" s="105" t="s">
        <v>43</v>
      </c>
      <c r="J14" s="774">
        <v>38740</v>
      </c>
      <c r="K14" s="786">
        <v>5.6500000000000002E-2</v>
      </c>
      <c r="L14" s="106" t="s">
        <v>43</v>
      </c>
      <c r="M14" s="774">
        <v>36669</v>
      </c>
      <c r="N14" s="790">
        <v>2.64E-2</v>
      </c>
      <c r="O14" s="105" t="s">
        <v>43</v>
      </c>
      <c r="P14" s="774">
        <v>35725</v>
      </c>
      <c r="Q14" s="790">
        <v>-3.3399999999999999E-2</v>
      </c>
      <c r="T14" s="2199"/>
    </row>
    <row r="15" spans="2:20" s="747" customFormat="1" ht="27.75" customHeight="1" x14ac:dyDescent="0.15">
      <c r="B15" s="103">
        <v>9</v>
      </c>
      <c r="C15" s="112" t="s">
        <v>202</v>
      </c>
      <c r="D15" s="776">
        <v>38349</v>
      </c>
      <c r="E15" s="781">
        <v>0.17710795297584325</v>
      </c>
      <c r="F15" s="112" t="s">
        <v>200</v>
      </c>
      <c r="G15" s="775">
        <v>36719</v>
      </c>
      <c r="H15" s="781">
        <v>8.4884476747621562E-2</v>
      </c>
      <c r="I15" s="105" t="s">
        <v>44</v>
      </c>
      <c r="J15" s="774">
        <v>34538</v>
      </c>
      <c r="K15" s="786">
        <v>0.18590000000000001</v>
      </c>
      <c r="L15" s="106" t="s">
        <v>201</v>
      </c>
      <c r="M15" s="774">
        <v>30382</v>
      </c>
      <c r="N15" s="790">
        <v>4.53E-2</v>
      </c>
      <c r="O15" s="105" t="s">
        <v>201</v>
      </c>
      <c r="P15" s="774">
        <v>29064</v>
      </c>
      <c r="Q15" s="790">
        <v>2.63E-2</v>
      </c>
      <c r="T15" s="2199"/>
    </row>
    <row r="16" spans="2:20" s="747" customFormat="1" ht="27.75" customHeight="1" x14ac:dyDescent="0.15">
      <c r="B16" s="103">
        <v>10</v>
      </c>
      <c r="C16" s="112" t="s">
        <v>200</v>
      </c>
      <c r="D16" s="776">
        <v>36708</v>
      </c>
      <c r="E16" s="781">
        <v>-2.99572428443029E-4</v>
      </c>
      <c r="F16" s="112" t="s">
        <v>202</v>
      </c>
      <c r="G16" s="775">
        <v>32579</v>
      </c>
      <c r="H16" s="781">
        <v>-5.6720134344779627E-2</v>
      </c>
      <c r="I16" s="105" t="s">
        <v>201</v>
      </c>
      <c r="J16" s="774">
        <v>33846</v>
      </c>
      <c r="K16" s="786">
        <v>0.114</v>
      </c>
      <c r="L16" s="106" t="s">
        <v>44</v>
      </c>
      <c r="M16" s="774">
        <v>29124</v>
      </c>
      <c r="N16" s="790">
        <v>7.7899999999999997E-2</v>
      </c>
      <c r="O16" s="105" t="s">
        <v>44</v>
      </c>
      <c r="P16" s="774">
        <v>27020</v>
      </c>
      <c r="Q16" s="790">
        <v>-0.12690000000000001</v>
      </c>
      <c r="T16" s="2199"/>
    </row>
    <row r="17" spans="2:20" s="747" customFormat="1" ht="27.75" customHeight="1" x14ac:dyDescent="0.15">
      <c r="B17" s="103">
        <v>11</v>
      </c>
      <c r="C17" s="112" t="s">
        <v>203</v>
      </c>
      <c r="D17" s="776">
        <v>35982</v>
      </c>
      <c r="E17" s="781">
        <v>0.15928861395708482</v>
      </c>
      <c r="F17" s="112" t="s">
        <v>203</v>
      </c>
      <c r="G17" s="775">
        <v>31038</v>
      </c>
      <c r="H17" s="781">
        <v>0.12762942779291553</v>
      </c>
      <c r="I17" s="105" t="s">
        <v>26</v>
      </c>
      <c r="J17" s="774">
        <v>27525</v>
      </c>
      <c r="K17" s="786">
        <v>5.74E-2</v>
      </c>
      <c r="L17" s="106" t="s">
        <v>26</v>
      </c>
      <c r="M17" s="774">
        <v>26032</v>
      </c>
      <c r="N17" s="790">
        <v>6.0499999999999998E-2</v>
      </c>
      <c r="O17" s="105" t="s">
        <v>26</v>
      </c>
      <c r="P17" s="774">
        <v>24548</v>
      </c>
      <c r="Q17" s="790">
        <v>5.3699999999999998E-2</v>
      </c>
      <c r="T17" s="2199"/>
    </row>
    <row r="18" spans="2:20" s="747" customFormat="1" ht="27.75" customHeight="1" x14ac:dyDescent="0.15">
      <c r="B18" s="103">
        <v>12</v>
      </c>
      <c r="C18" s="112" t="s">
        <v>184</v>
      </c>
      <c r="D18" s="776">
        <v>22056</v>
      </c>
      <c r="E18" s="781">
        <v>3.1377133504792987E-2</v>
      </c>
      <c r="F18" s="112" t="s">
        <v>184</v>
      </c>
      <c r="G18" s="775">
        <v>21385</v>
      </c>
      <c r="H18" s="781">
        <v>4.6028174525533094E-2</v>
      </c>
      <c r="I18" s="105" t="s">
        <v>16</v>
      </c>
      <c r="J18" s="774">
        <v>20444</v>
      </c>
      <c r="K18" s="786">
        <v>0.96560000000000001</v>
      </c>
      <c r="L18" s="106" t="s">
        <v>17</v>
      </c>
      <c r="M18" s="774">
        <v>22396</v>
      </c>
      <c r="N18" s="790">
        <v>3.8800000000000001E-2</v>
      </c>
      <c r="O18" s="105" t="s">
        <v>17</v>
      </c>
      <c r="P18" s="774">
        <v>21559</v>
      </c>
      <c r="Q18" s="790">
        <v>5.8200000000000002E-2</v>
      </c>
    </row>
    <row r="19" spans="2:20" s="747" customFormat="1" ht="27.75" customHeight="1" x14ac:dyDescent="0.15">
      <c r="B19" s="103">
        <v>13</v>
      </c>
      <c r="C19" s="112" t="s">
        <v>204</v>
      </c>
      <c r="D19" s="776">
        <v>18870</v>
      </c>
      <c r="E19" s="781">
        <v>5.1370626253621543E-2</v>
      </c>
      <c r="F19" s="112" t="s">
        <v>204</v>
      </c>
      <c r="G19" s="775">
        <v>17948</v>
      </c>
      <c r="H19" s="781">
        <v>7.0699135899450205E-3</v>
      </c>
      <c r="I19" s="105" t="s">
        <v>34</v>
      </c>
      <c r="J19" s="774">
        <v>17822</v>
      </c>
      <c r="K19" s="786">
        <v>6.7999999999999996E-3</v>
      </c>
      <c r="L19" s="106" t="s">
        <v>34</v>
      </c>
      <c r="M19" s="774">
        <v>17702</v>
      </c>
      <c r="N19" s="790">
        <v>-2.75E-2</v>
      </c>
      <c r="O19" s="105" t="s">
        <v>34</v>
      </c>
      <c r="P19" s="774">
        <v>18202</v>
      </c>
      <c r="Q19" s="790">
        <v>2.5100000000000001E-2</v>
      </c>
    </row>
    <row r="20" spans="2:20" s="747" customFormat="1" ht="27.75" customHeight="1" x14ac:dyDescent="0.15">
      <c r="B20" s="103">
        <v>14</v>
      </c>
      <c r="C20" s="112" t="s">
        <v>185</v>
      </c>
      <c r="D20" s="776">
        <v>18592</v>
      </c>
      <c r="E20" s="781">
        <v>0.10686432100970422</v>
      </c>
      <c r="F20" s="112" t="s">
        <v>185</v>
      </c>
      <c r="G20" s="775">
        <v>16797</v>
      </c>
      <c r="H20" s="781">
        <v>5.8412098298676662E-2</v>
      </c>
      <c r="I20" s="105" t="s">
        <v>17</v>
      </c>
      <c r="J20" s="774">
        <v>15870</v>
      </c>
      <c r="K20" s="786">
        <v>-0.29139999999999999</v>
      </c>
      <c r="L20" s="96" t="s">
        <v>18</v>
      </c>
      <c r="M20" s="774">
        <v>13435</v>
      </c>
      <c r="N20" s="790">
        <v>-9.9000000000000008E-3</v>
      </c>
      <c r="O20" s="97" t="s">
        <v>18</v>
      </c>
      <c r="P20" s="774">
        <v>13569</v>
      </c>
      <c r="Q20" s="790">
        <v>9.1000000000000004E-3</v>
      </c>
    </row>
    <row r="21" spans="2:20" s="747" customFormat="1" ht="27.75" customHeight="1" x14ac:dyDescent="0.15">
      <c r="B21" s="103">
        <v>15</v>
      </c>
      <c r="C21" s="112" t="s">
        <v>205</v>
      </c>
      <c r="D21" s="776">
        <v>17893</v>
      </c>
      <c r="E21" s="781">
        <v>9.7999509081983405E-2</v>
      </c>
      <c r="F21" s="112" t="s">
        <v>205</v>
      </c>
      <c r="G21" s="775">
        <v>16296</v>
      </c>
      <c r="H21" s="781">
        <v>0.10706521739130426</v>
      </c>
      <c r="I21" s="105" t="s">
        <v>30</v>
      </c>
      <c r="J21" s="774">
        <v>14720</v>
      </c>
      <c r="K21" s="786">
        <v>0.18049999999999999</v>
      </c>
      <c r="L21" s="106" t="s">
        <v>40</v>
      </c>
      <c r="M21" s="774">
        <v>12563</v>
      </c>
      <c r="N21" s="790">
        <v>3.09E-2</v>
      </c>
      <c r="O21" s="105" t="s">
        <v>40</v>
      </c>
      <c r="P21" s="774">
        <v>12187</v>
      </c>
      <c r="Q21" s="790">
        <v>2.5999999999999999E-3</v>
      </c>
    </row>
    <row r="22" spans="2:20" s="747" customFormat="1" ht="27.75" customHeight="1" x14ac:dyDescent="0.15">
      <c r="B22" s="103">
        <v>16</v>
      </c>
      <c r="C22" s="112" t="s">
        <v>186</v>
      </c>
      <c r="D22" s="776">
        <v>16705</v>
      </c>
      <c r="E22" s="781">
        <v>5.6810273929271737E-2</v>
      </c>
      <c r="F22" s="112" t="s">
        <v>186</v>
      </c>
      <c r="G22" s="775">
        <v>15807</v>
      </c>
      <c r="H22" s="781">
        <v>9.702269414948983E-2</v>
      </c>
      <c r="I22" s="97" t="s">
        <v>18</v>
      </c>
      <c r="J22" s="774">
        <v>14409</v>
      </c>
      <c r="K22" s="786">
        <v>7.2499999999999995E-2</v>
      </c>
      <c r="L22" s="106" t="s">
        <v>30</v>
      </c>
      <c r="M22" s="774">
        <v>12469</v>
      </c>
      <c r="N22" s="790">
        <v>6.5600000000000006E-2</v>
      </c>
      <c r="O22" s="105" t="s">
        <v>208</v>
      </c>
      <c r="P22" s="774">
        <v>11791</v>
      </c>
      <c r="Q22" s="790">
        <v>2.5999999999999999E-3</v>
      </c>
    </row>
    <row r="23" spans="2:20" s="747" customFormat="1" ht="27.75" customHeight="1" x14ac:dyDescent="0.15">
      <c r="B23" s="103">
        <v>17</v>
      </c>
      <c r="C23" s="112" t="s">
        <v>206</v>
      </c>
      <c r="D23" s="776">
        <v>13687</v>
      </c>
      <c r="E23" s="781">
        <v>2.1341690918588174E-2</v>
      </c>
      <c r="F23" s="112" t="s">
        <v>206</v>
      </c>
      <c r="G23" s="775">
        <v>13401</v>
      </c>
      <c r="H23" s="781">
        <v>1.5227272727272645E-2</v>
      </c>
      <c r="I23" s="105" t="s">
        <v>40</v>
      </c>
      <c r="J23" s="774">
        <v>13200</v>
      </c>
      <c r="K23" s="786">
        <v>5.0700000000000002E-2</v>
      </c>
      <c r="L23" s="106" t="s">
        <v>208</v>
      </c>
      <c r="M23" s="774">
        <v>11657</v>
      </c>
      <c r="N23" s="790">
        <v>-1.14E-2</v>
      </c>
      <c r="O23" s="105" t="s">
        <v>30</v>
      </c>
      <c r="P23" s="774">
        <v>11701</v>
      </c>
      <c r="Q23" s="790">
        <v>3.8899999999999997E-2</v>
      </c>
    </row>
    <row r="24" spans="2:20" s="747" customFormat="1" ht="27.75" customHeight="1" x14ac:dyDescent="0.15">
      <c r="B24" s="103">
        <v>18</v>
      </c>
      <c r="C24" s="112" t="s">
        <v>207</v>
      </c>
      <c r="D24" s="776">
        <v>13547</v>
      </c>
      <c r="E24" s="781">
        <v>0.10551656601925896</v>
      </c>
      <c r="F24" s="112" t="s">
        <v>207</v>
      </c>
      <c r="G24" s="775">
        <v>12254</v>
      </c>
      <c r="H24" s="781">
        <v>9.4693585849562334E-2</v>
      </c>
      <c r="I24" s="105" t="s">
        <v>208</v>
      </c>
      <c r="J24" s="774">
        <v>11711</v>
      </c>
      <c r="K24" s="786">
        <v>4.5999999999999999E-3</v>
      </c>
      <c r="L24" s="106" t="s">
        <v>16</v>
      </c>
      <c r="M24" s="774">
        <v>10401</v>
      </c>
      <c r="N24" s="790">
        <v>7.17E-2</v>
      </c>
      <c r="O24" s="105" t="s">
        <v>16</v>
      </c>
      <c r="P24" s="771">
        <v>9705</v>
      </c>
      <c r="Q24" s="790">
        <v>6.1600000000000002E-2</v>
      </c>
    </row>
    <row r="25" spans="2:20" s="747" customFormat="1" ht="27.75" customHeight="1" x14ac:dyDescent="0.15">
      <c r="B25" s="103">
        <v>19</v>
      </c>
      <c r="C25" s="112" t="s">
        <v>209</v>
      </c>
      <c r="D25" s="776">
        <v>11675</v>
      </c>
      <c r="E25" s="781">
        <v>-2.991275446614039E-2</v>
      </c>
      <c r="F25" s="112" t="s">
        <v>209</v>
      </c>
      <c r="G25" s="775">
        <v>12035</v>
      </c>
      <c r="H25" s="781">
        <v>2.7666296644180743E-2</v>
      </c>
      <c r="I25" s="105" t="s">
        <v>33</v>
      </c>
      <c r="J25" s="774">
        <v>11194</v>
      </c>
      <c r="K25" s="786">
        <v>0.20200000000000001</v>
      </c>
      <c r="L25" s="106" t="s">
        <v>33</v>
      </c>
      <c r="M25" s="771">
        <v>9313</v>
      </c>
      <c r="N25" s="790">
        <v>9.01E-2</v>
      </c>
      <c r="O25" s="105" t="s">
        <v>42</v>
      </c>
      <c r="P25" s="771">
        <v>8557</v>
      </c>
      <c r="Q25" s="790">
        <v>6.7999999999999996E-3</v>
      </c>
    </row>
    <row r="26" spans="2:20" s="747" customFormat="1" ht="27.75" customHeight="1" x14ac:dyDescent="0.15">
      <c r="B26" s="103">
        <v>20</v>
      </c>
      <c r="C26" s="112" t="s">
        <v>210</v>
      </c>
      <c r="D26" s="776">
        <v>10166</v>
      </c>
      <c r="E26" s="781">
        <v>2.998986828774064E-2</v>
      </c>
      <c r="F26" s="112" t="s">
        <v>210</v>
      </c>
      <c r="G26" s="769">
        <v>9870</v>
      </c>
      <c r="H26" s="781">
        <v>2.3752722746603006E-2</v>
      </c>
      <c r="I26" s="105" t="s">
        <v>42</v>
      </c>
      <c r="J26" s="771">
        <v>9641</v>
      </c>
      <c r="K26" s="786">
        <v>5.3999999999999999E-2</v>
      </c>
      <c r="L26" s="106" t="s">
        <v>42</v>
      </c>
      <c r="M26" s="771">
        <v>9147</v>
      </c>
      <c r="N26" s="790">
        <v>6.8900000000000003E-2</v>
      </c>
      <c r="O26" s="105" t="s">
        <v>33</v>
      </c>
      <c r="P26" s="771">
        <v>8543</v>
      </c>
      <c r="Q26" s="790">
        <v>-9.7699999999999995E-2</v>
      </c>
    </row>
    <row r="27" spans="2:20" s="747" customFormat="1" ht="27.75" customHeight="1" x14ac:dyDescent="0.15">
      <c r="B27" s="103">
        <v>21</v>
      </c>
      <c r="C27" s="112" t="s">
        <v>211</v>
      </c>
      <c r="D27" s="769">
        <v>9186</v>
      </c>
      <c r="E27" s="781">
        <v>9.5266483844044458E-2</v>
      </c>
      <c r="F27" s="112" t="s">
        <v>211</v>
      </c>
      <c r="G27" s="769">
        <v>8387</v>
      </c>
      <c r="H27" s="781">
        <v>3.6071649166151909E-2</v>
      </c>
      <c r="I27" s="105" t="s">
        <v>212</v>
      </c>
      <c r="J27" s="771">
        <v>8095</v>
      </c>
      <c r="K27" s="786">
        <v>0.1084</v>
      </c>
      <c r="L27" s="106" t="s">
        <v>19</v>
      </c>
      <c r="M27" s="771">
        <v>7327</v>
      </c>
      <c r="N27" s="790">
        <v>6.1400000000000003E-2</v>
      </c>
      <c r="O27" s="105" t="s">
        <v>212</v>
      </c>
      <c r="P27" s="771">
        <v>6937</v>
      </c>
      <c r="Q27" s="790">
        <v>6.7100000000000007E-2</v>
      </c>
    </row>
    <row r="28" spans="2:20" s="747" customFormat="1" ht="27.75" customHeight="1" x14ac:dyDescent="0.15">
      <c r="B28" s="103">
        <v>22</v>
      </c>
      <c r="C28" s="112" t="s">
        <v>187</v>
      </c>
      <c r="D28" s="769">
        <v>8313</v>
      </c>
      <c r="E28" s="781">
        <v>5.4547761004693607E-2</v>
      </c>
      <c r="F28" s="112" t="s">
        <v>187</v>
      </c>
      <c r="G28" s="769">
        <v>7883</v>
      </c>
      <c r="H28" s="781">
        <v>0.1053000560852495</v>
      </c>
      <c r="I28" s="105" t="s">
        <v>19</v>
      </c>
      <c r="J28" s="771">
        <v>7547</v>
      </c>
      <c r="K28" s="786">
        <v>0.03</v>
      </c>
      <c r="L28" s="106" t="s">
        <v>212</v>
      </c>
      <c r="M28" s="771">
        <v>7303</v>
      </c>
      <c r="N28" s="790">
        <v>5.28E-2</v>
      </c>
      <c r="O28" s="105" t="s">
        <v>19</v>
      </c>
      <c r="P28" s="771">
        <v>6903</v>
      </c>
      <c r="Q28" s="790">
        <v>-2.0299999999999999E-2</v>
      </c>
    </row>
    <row r="29" spans="2:20" s="747" customFormat="1" ht="27.75" customHeight="1" x14ac:dyDescent="0.15">
      <c r="B29" s="103">
        <v>23</v>
      </c>
      <c r="C29" s="112" t="s">
        <v>188</v>
      </c>
      <c r="D29" s="769">
        <v>8080</v>
      </c>
      <c r="E29" s="781">
        <v>5.2083333333333259E-2</v>
      </c>
      <c r="F29" s="112" t="s">
        <v>188</v>
      </c>
      <c r="G29" s="769">
        <v>7680</v>
      </c>
      <c r="H29" s="781">
        <v>1.7622896515171682E-2</v>
      </c>
      <c r="I29" s="105" t="s">
        <v>20</v>
      </c>
      <c r="J29" s="771">
        <v>7132</v>
      </c>
      <c r="K29" s="786">
        <v>0.28410000000000002</v>
      </c>
      <c r="L29" s="106" t="s">
        <v>213</v>
      </c>
      <c r="M29" s="771">
        <v>6317</v>
      </c>
      <c r="N29" s="790">
        <v>-2.5499999999999998E-2</v>
      </c>
      <c r="O29" s="105" t="s">
        <v>213</v>
      </c>
      <c r="P29" s="771">
        <v>6482</v>
      </c>
      <c r="Q29" s="790">
        <v>-2.0299999999999999E-2</v>
      </c>
    </row>
    <row r="30" spans="2:20" s="747" customFormat="1" ht="27.75" customHeight="1" x14ac:dyDescent="0.15">
      <c r="B30" s="103">
        <v>24</v>
      </c>
      <c r="C30" s="112" t="s">
        <v>214</v>
      </c>
      <c r="D30" s="769">
        <v>6959</v>
      </c>
      <c r="E30" s="781">
        <v>6.5370483772198451E-2</v>
      </c>
      <c r="F30" s="112" t="s">
        <v>214</v>
      </c>
      <c r="G30" s="769">
        <v>6532</v>
      </c>
      <c r="H30" s="781">
        <v>1.2399256044637319E-2</v>
      </c>
      <c r="I30" s="105" t="s">
        <v>213</v>
      </c>
      <c r="J30" s="771">
        <v>6452</v>
      </c>
      <c r="K30" s="786">
        <v>2.1399999999999999E-2</v>
      </c>
      <c r="L30" s="106" t="s">
        <v>20</v>
      </c>
      <c r="M30" s="771">
        <v>5554</v>
      </c>
      <c r="N30" s="790">
        <v>0.2339</v>
      </c>
      <c r="O30" s="105" t="s">
        <v>215</v>
      </c>
      <c r="P30" s="771">
        <v>5520</v>
      </c>
      <c r="Q30" s="790">
        <v>-0.1532</v>
      </c>
    </row>
    <row r="31" spans="2:20" s="747" customFormat="1" ht="27.75" customHeight="1" thickBot="1" x14ac:dyDescent="0.2">
      <c r="B31" s="107">
        <v>25</v>
      </c>
      <c r="C31" s="113" t="s">
        <v>216</v>
      </c>
      <c r="D31" s="770">
        <v>5402</v>
      </c>
      <c r="E31" s="782">
        <v>-5.4437248380885706E-2</v>
      </c>
      <c r="F31" s="113" t="s">
        <v>216</v>
      </c>
      <c r="G31" s="770">
        <v>5713</v>
      </c>
      <c r="H31" s="782">
        <v>6.3413774881098117E-3</v>
      </c>
      <c r="I31" s="108" t="s">
        <v>215</v>
      </c>
      <c r="J31" s="772">
        <v>5677</v>
      </c>
      <c r="K31" s="812">
        <v>6.4100000000000004E-2</v>
      </c>
      <c r="L31" s="109" t="s">
        <v>215</v>
      </c>
      <c r="M31" s="772">
        <v>5335</v>
      </c>
      <c r="N31" s="792">
        <v>-3.3500000000000002E-2</v>
      </c>
      <c r="O31" s="108" t="s">
        <v>20</v>
      </c>
      <c r="P31" s="772">
        <v>4501</v>
      </c>
      <c r="Q31" s="792">
        <v>0.1202</v>
      </c>
    </row>
    <row r="32" spans="2:20" s="746" customFormat="1" ht="15" customHeight="1" x14ac:dyDescent="0.15">
      <c r="B32" s="95"/>
      <c r="C32" s="110"/>
      <c r="D32" s="98"/>
      <c r="E32" s="753"/>
      <c r="F32" s="110"/>
      <c r="G32" s="98"/>
      <c r="H32" s="753"/>
      <c r="I32" s="114"/>
      <c r="J32" s="98"/>
      <c r="K32" s="758"/>
      <c r="L32" s="114"/>
      <c r="M32" s="98"/>
      <c r="N32" s="758"/>
      <c r="O32" s="114"/>
      <c r="P32" s="98"/>
      <c r="Q32" s="758"/>
    </row>
    <row r="33" spans="2:17" s="746" customFormat="1" ht="15" customHeight="1" x14ac:dyDescent="0.15">
      <c r="B33" s="177" t="s">
        <v>1482</v>
      </c>
      <c r="C33" s="110"/>
      <c r="D33" s="98"/>
      <c r="E33" s="753"/>
      <c r="F33" s="110"/>
      <c r="G33" s="98"/>
      <c r="H33" s="753"/>
      <c r="I33" s="114"/>
      <c r="J33" s="98"/>
      <c r="K33" s="758"/>
      <c r="L33" s="114"/>
      <c r="M33" s="98"/>
      <c r="N33" s="758"/>
      <c r="O33" s="114"/>
      <c r="P33" s="98"/>
      <c r="Q33" s="758"/>
    </row>
    <row r="34" spans="2:17" s="746" customFormat="1" ht="15" customHeight="1" x14ac:dyDescent="0.15">
      <c r="B34" s="95"/>
      <c r="C34" s="110"/>
      <c r="D34" s="98"/>
      <c r="E34" s="753"/>
      <c r="F34" s="110"/>
      <c r="G34" s="98"/>
      <c r="H34" s="753"/>
      <c r="I34" s="114"/>
      <c r="J34" s="98"/>
      <c r="K34" s="758"/>
      <c r="L34" s="114"/>
      <c r="M34" s="98"/>
      <c r="N34" s="758"/>
      <c r="O34" s="114"/>
      <c r="P34" s="98"/>
      <c r="Q34" s="758"/>
    </row>
    <row r="35" spans="2:17" s="746" customFormat="1" ht="15" customHeight="1" x14ac:dyDescent="0.15">
      <c r="B35" s="95"/>
      <c r="C35" s="110"/>
      <c r="D35" s="98"/>
      <c r="E35" s="753"/>
      <c r="F35" s="110"/>
      <c r="G35" s="98"/>
      <c r="H35" s="753"/>
      <c r="I35" s="114"/>
      <c r="J35" s="98"/>
      <c r="K35" s="758"/>
      <c r="L35" s="114"/>
      <c r="M35" s="98"/>
      <c r="N35" s="758"/>
      <c r="O35" s="114"/>
      <c r="P35" s="98"/>
      <c r="Q35" s="758"/>
    </row>
    <row r="36" spans="2:17" s="746" customFormat="1" ht="16.5" customHeight="1" x14ac:dyDescent="0.15">
      <c r="B36" s="95"/>
      <c r="C36" s="110"/>
      <c r="D36" s="98"/>
      <c r="E36" s="753"/>
      <c r="F36" s="110"/>
      <c r="G36" s="98"/>
      <c r="H36" s="753"/>
      <c r="I36" s="114"/>
      <c r="J36" s="98"/>
      <c r="K36" s="758"/>
      <c r="L36" s="114"/>
      <c r="M36" s="98"/>
      <c r="N36" s="758"/>
      <c r="O36" s="114"/>
      <c r="P36" s="98"/>
      <c r="Q36" s="758"/>
    </row>
    <row r="37" spans="2:17" s="746" customFormat="1" ht="38.25" customHeight="1" x14ac:dyDescent="0.15">
      <c r="B37" s="95"/>
      <c r="C37" s="95"/>
      <c r="D37" s="95"/>
      <c r="E37" s="764"/>
      <c r="F37" s="3711"/>
      <c r="G37" s="3711"/>
      <c r="H37" s="3711"/>
      <c r="I37" s="3711"/>
      <c r="J37" s="3711"/>
      <c r="K37" s="3711"/>
      <c r="L37" s="3711"/>
      <c r="M37" s="3711"/>
      <c r="N37" s="3711"/>
      <c r="O37" s="3711"/>
      <c r="P37" s="3711"/>
      <c r="Q37" s="758"/>
    </row>
    <row r="38" spans="2:17" s="746" customFormat="1" ht="13.35" customHeight="1" thickBot="1" x14ac:dyDescent="0.2">
      <c r="B38" s="95"/>
      <c r="C38" s="110"/>
      <c r="D38" s="98"/>
      <c r="E38" s="753"/>
      <c r="F38" s="110"/>
      <c r="G38" s="98"/>
      <c r="H38" s="753"/>
      <c r="I38" s="114"/>
      <c r="J38" s="98"/>
      <c r="K38" s="758"/>
      <c r="L38" s="114"/>
      <c r="M38" s="98"/>
      <c r="N38" s="758"/>
      <c r="O38" s="114"/>
      <c r="P38" s="98"/>
      <c r="Q38" s="758"/>
    </row>
    <row r="39" spans="2:17" s="746" customFormat="1" ht="30.75" customHeight="1" x14ac:dyDescent="0.15">
      <c r="B39" s="3715" t="s">
        <v>217</v>
      </c>
      <c r="C39" s="3712" t="s">
        <v>1361</v>
      </c>
      <c r="D39" s="3713"/>
      <c r="E39" s="3714"/>
      <c r="F39" s="3712" t="s">
        <v>1353</v>
      </c>
      <c r="G39" s="3713"/>
      <c r="H39" s="3714"/>
      <c r="I39" s="3708" t="s">
        <v>1355</v>
      </c>
      <c r="J39" s="3709"/>
      <c r="K39" s="3710"/>
      <c r="L39" s="3708" t="s">
        <v>1357</v>
      </c>
      <c r="M39" s="3709"/>
      <c r="N39" s="3710"/>
      <c r="O39" s="3708" t="s">
        <v>1359</v>
      </c>
      <c r="P39" s="3709"/>
      <c r="Q39" s="3710"/>
    </row>
    <row r="40" spans="2:17" s="746" customFormat="1" ht="30.75" customHeight="1" thickBot="1" x14ac:dyDescent="0.2">
      <c r="B40" s="3717"/>
      <c r="C40" s="248" t="s">
        <v>915</v>
      </c>
      <c r="D40" s="128" t="s">
        <v>263</v>
      </c>
      <c r="E40" s="756" t="s">
        <v>13</v>
      </c>
      <c r="F40" s="248" t="s">
        <v>915</v>
      </c>
      <c r="G40" s="128" t="s">
        <v>263</v>
      </c>
      <c r="H40" s="756" t="s">
        <v>13</v>
      </c>
      <c r="I40" s="249" t="s">
        <v>915</v>
      </c>
      <c r="J40" s="128" t="s">
        <v>263</v>
      </c>
      <c r="K40" s="760" t="s">
        <v>13</v>
      </c>
      <c r="L40" s="250" t="s">
        <v>915</v>
      </c>
      <c r="M40" s="128" t="s">
        <v>263</v>
      </c>
      <c r="N40" s="762" t="s">
        <v>13</v>
      </c>
      <c r="O40" s="251" t="s">
        <v>915</v>
      </c>
      <c r="P40" s="128" t="s">
        <v>263</v>
      </c>
      <c r="Q40" s="762" t="s">
        <v>13</v>
      </c>
    </row>
    <row r="41" spans="2:17" s="746" customFormat="1" ht="27.75" customHeight="1" x14ac:dyDescent="0.15">
      <c r="B41" s="122">
        <v>26</v>
      </c>
      <c r="C41" s="2152" t="s">
        <v>21</v>
      </c>
      <c r="D41" s="768">
        <v>4484</v>
      </c>
      <c r="E41" s="793">
        <v>3.3179723502304137E-2</v>
      </c>
      <c r="F41" s="2152" t="s">
        <v>21</v>
      </c>
      <c r="G41" s="768">
        <v>4340</v>
      </c>
      <c r="H41" s="793">
        <v>1.4018691588784993E-2</v>
      </c>
      <c r="I41" s="2152" t="s">
        <v>21</v>
      </c>
      <c r="J41" s="768">
        <v>4280</v>
      </c>
      <c r="K41" s="829">
        <v>3.4099999999999998E-2</v>
      </c>
      <c r="L41" s="2197" t="s">
        <v>21</v>
      </c>
      <c r="M41" s="768">
        <v>4139</v>
      </c>
      <c r="N41" s="826">
        <v>4.2000000000000003E-2</v>
      </c>
      <c r="O41" s="2152" t="s">
        <v>21</v>
      </c>
      <c r="P41" s="768">
        <v>3972</v>
      </c>
      <c r="Q41" s="826">
        <v>2.4E-2</v>
      </c>
    </row>
    <row r="42" spans="2:17" s="746" customFormat="1" ht="27.75" customHeight="1" x14ac:dyDescent="0.15">
      <c r="B42" s="123">
        <v>27</v>
      </c>
      <c r="C42" s="117" t="s">
        <v>219</v>
      </c>
      <c r="D42" s="766">
        <v>3585</v>
      </c>
      <c r="E42" s="794">
        <v>-9.2175234236515524E-2</v>
      </c>
      <c r="F42" s="117" t="s">
        <v>219</v>
      </c>
      <c r="G42" s="766">
        <v>3949</v>
      </c>
      <c r="H42" s="794">
        <v>0.13705729916498699</v>
      </c>
      <c r="I42" s="115" t="s">
        <v>36</v>
      </c>
      <c r="J42" s="766">
        <v>3771</v>
      </c>
      <c r="K42" s="830">
        <v>-3.0800000000000001E-2</v>
      </c>
      <c r="L42" s="119" t="s">
        <v>36</v>
      </c>
      <c r="M42" s="766">
        <v>3891</v>
      </c>
      <c r="N42" s="827">
        <v>1.01E-2</v>
      </c>
      <c r="O42" s="115" t="s">
        <v>36</v>
      </c>
      <c r="P42" s="766">
        <v>3852</v>
      </c>
      <c r="Q42" s="827">
        <v>3.5799999999999998E-2</v>
      </c>
    </row>
    <row r="43" spans="2:17" s="746" customFormat="1" ht="27.75" customHeight="1" x14ac:dyDescent="0.15">
      <c r="B43" s="123">
        <v>28</v>
      </c>
      <c r="C43" s="117" t="s">
        <v>220</v>
      </c>
      <c r="D43" s="766">
        <v>3554</v>
      </c>
      <c r="E43" s="794">
        <v>-3.5287730727470157E-2</v>
      </c>
      <c r="F43" s="117" t="s">
        <v>220</v>
      </c>
      <c r="G43" s="766">
        <v>3684</v>
      </c>
      <c r="H43" s="794">
        <v>-2.3070803500397807E-2</v>
      </c>
      <c r="I43" s="115" t="s">
        <v>38</v>
      </c>
      <c r="J43" s="766">
        <v>3473</v>
      </c>
      <c r="K43" s="830">
        <v>0.11849999999999999</v>
      </c>
      <c r="L43" s="119" t="s">
        <v>221</v>
      </c>
      <c r="M43" s="766">
        <v>3349</v>
      </c>
      <c r="N43" s="827">
        <v>5.2200000000000003E-2</v>
      </c>
      <c r="O43" s="115" t="s">
        <v>221</v>
      </c>
      <c r="P43" s="766">
        <v>3183</v>
      </c>
      <c r="Q43" s="827">
        <v>3.1099999999999999E-2</v>
      </c>
    </row>
    <row r="44" spans="2:17" s="746" customFormat="1" ht="27.75" customHeight="1" x14ac:dyDescent="0.15">
      <c r="B44" s="123">
        <v>29</v>
      </c>
      <c r="C44" s="117" t="s">
        <v>189</v>
      </c>
      <c r="D44" s="766">
        <v>3543</v>
      </c>
      <c r="E44" s="794">
        <v>2.4284475281873386E-2</v>
      </c>
      <c r="F44" s="117" t="s">
        <v>189</v>
      </c>
      <c r="G44" s="766">
        <v>3459</v>
      </c>
      <c r="H44" s="794">
        <v>5.779816513761471E-2</v>
      </c>
      <c r="I44" s="115" t="s">
        <v>221</v>
      </c>
      <c r="J44" s="766">
        <v>3424</v>
      </c>
      <c r="K44" s="830">
        <v>2.24E-2</v>
      </c>
      <c r="L44" s="119" t="s">
        <v>38</v>
      </c>
      <c r="M44" s="766">
        <v>3105</v>
      </c>
      <c r="N44" s="827">
        <v>-8.6E-3</v>
      </c>
      <c r="O44" s="115" t="s">
        <v>22</v>
      </c>
      <c r="P44" s="766">
        <v>3176</v>
      </c>
      <c r="Q44" s="827">
        <v>-8.8900000000000007E-2</v>
      </c>
    </row>
    <row r="45" spans="2:17" s="746" customFormat="1" ht="27.75" customHeight="1" x14ac:dyDescent="0.15">
      <c r="B45" s="123">
        <v>30</v>
      </c>
      <c r="C45" s="117" t="s">
        <v>222</v>
      </c>
      <c r="D45" s="766">
        <v>3302</v>
      </c>
      <c r="E45" s="794">
        <v>2.0710973724884063E-2</v>
      </c>
      <c r="F45" s="117" t="s">
        <v>222</v>
      </c>
      <c r="G45" s="766">
        <v>3235</v>
      </c>
      <c r="H45" s="794">
        <v>-5.5198598130841159E-2</v>
      </c>
      <c r="I45" s="115" t="s">
        <v>22</v>
      </c>
      <c r="J45" s="766">
        <v>3270</v>
      </c>
      <c r="K45" s="830">
        <v>8.2400000000000001E-2</v>
      </c>
      <c r="L45" s="119" t="s">
        <v>22</v>
      </c>
      <c r="M45" s="766">
        <v>3021</v>
      </c>
      <c r="N45" s="827">
        <v>-4.8800000000000003E-2</v>
      </c>
      <c r="O45" s="115" t="s">
        <v>38</v>
      </c>
      <c r="P45" s="766">
        <v>3132</v>
      </c>
      <c r="Q45" s="827">
        <v>-4.9200000000000001E-2</v>
      </c>
    </row>
    <row r="46" spans="2:17" s="746" customFormat="1" ht="27.75" customHeight="1" x14ac:dyDescent="0.15">
      <c r="B46" s="123">
        <v>31</v>
      </c>
      <c r="C46" s="117" t="s">
        <v>223</v>
      </c>
      <c r="D46" s="766">
        <v>3027</v>
      </c>
      <c r="E46" s="794">
        <v>6.6220500176118247E-2</v>
      </c>
      <c r="F46" s="117" t="s">
        <v>223</v>
      </c>
      <c r="G46" s="766">
        <v>2839</v>
      </c>
      <c r="H46" s="794">
        <v>1.1760513186029886E-2</v>
      </c>
      <c r="I46" s="115" t="s">
        <v>39</v>
      </c>
      <c r="J46" s="766">
        <v>2934</v>
      </c>
      <c r="K46" s="830">
        <v>4.1200000000000001E-2</v>
      </c>
      <c r="L46" s="119" t="s">
        <v>39</v>
      </c>
      <c r="M46" s="766">
        <v>2818</v>
      </c>
      <c r="N46" s="827">
        <v>3.5999999999999999E-3</v>
      </c>
      <c r="O46" s="115" t="s">
        <v>39</v>
      </c>
      <c r="P46" s="766">
        <v>2808</v>
      </c>
      <c r="Q46" s="827">
        <v>3.27E-2</v>
      </c>
    </row>
    <row r="47" spans="2:17" s="746" customFormat="1" ht="27.75" customHeight="1" x14ac:dyDescent="0.15">
      <c r="B47" s="123">
        <v>32</v>
      </c>
      <c r="C47" s="117" t="s">
        <v>224</v>
      </c>
      <c r="D47" s="766">
        <v>2897</v>
      </c>
      <c r="E47" s="794">
        <v>2.4398868458274325E-2</v>
      </c>
      <c r="F47" s="117" t="s">
        <v>224</v>
      </c>
      <c r="G47" s="766">
        <v>2828</v>
      </c>
      <c r="H47" s="794">
        <v>-3.6128152692569859E-2</v>
      </c>
      <c r="I47" s="115" t="s">
        <v>41</v>
      </c>
      <c r="J47" s="766">
        <v>2806</v>
      </c>
      <c r="K47" s="830">
        <v>8.3400000000000002E-2</v>
      </c>
      <c r="L47" s="119" t="s">
        <v>41</v>
      </c>
      <c r="M47" s="766">
        <v>2590</v>
      </c>
      <c r="N47" s="827">
        <v>4.7699999999999999E-2</v>
      </c>
      <c r="O47" s="115" t="s">
        <v>41</v>
      </c>
      <c r="P47" s="766">
        <v>2472</v>
      </c>
      <c r="Q47" s="827">
        <v>8.2299999999999998E-2</v>
      </c>
    </row>
    <row r="48" spans="2:17" s="746" customFormat="1" ht="27.75" customHeight="1" x14ac:dyDescent="0.15">
      <c r="B48" s="123">
        <v>33</v>
      </c>
      <c r="C48" s="117" t="s">
        <v>225</v>
      </c>
      <c r="D48" s="766">
        <v>2732</v>
      </c>
      <c r="E48" s="794">
        <v>4.9155145929339561E-2</v>
      </c>
      <c r="F48" s="117" t="s">
        <v>225</v>
      </c>
      <c r="G48" s="766">
        <v>2604</v>
      </c>
      <c r="H48" s="794">
        <v>3.0063291139240444E-2</v>
      </c>
      <c r="I48" s="115" t="s">
        <v>45</v>
      </c>
      <c r="J48" s="766">
        <v>2528</v>
      </c>
      <c r="K48" s="830">
        <v>8.6800000000000002E-2</v>
      </c>
      <c r="L48" s="119" t="s">
        <v>45</v>
      </c>
      <c r="M48" s="766">
        <v>2326</v>
      </c>
      <c r="N48" s="827">
        <v>5.5800000000000002E-2</v>
      </c>
      <c r="O48" s="115" t="s">
        <v>45</v>
      </c>
      <c r="P48" s="766">
        <v>2203</v>
      </c>
      <c r="Q48" s="827">
        <v>3.09E-2</v>
      </c>
    </row>
    <row r="49" spans="2:17" s="746" customFormat="1" ht="27.75" customHeight="1" x14ac:dyDescent="0.15">
      <c r="B49" s="123">
        <v>34</v>
      </c>
      <c r="C49" s="117" t="s">
        <v>227</v>
      </c>
      <c r="D49" s="766">
        <v>2270</v>
      </c>
      <c r="E49" s="794">
        <v>0.26603457891801452</v>
      </c>
      <c r="F49" s="117" t="s">
        <v>226</v>
      </c>
      <c r="G49" s="766">
        <v>1851</v>
      </c>
      <c r="H49" s="794">
        <v>7.3043478260869543E-2</v>
      </c>
      <c r="I49" s="115" t="s">
        <v>23</v>
      </c>
      <c r="J49" s="766">
        <v>1727</v>
      </c>
      <c r="K49" s="830">
        <v>6.08E-2</v>
      </c>
      <c r="L49" s="119" t="s">
        <v>23</v>
      </c>
      <c r="M49" s="766">
        <v>1628</v>
      </c>
      <c r="N49" s="827">
        <v>1.18E-2</v>
      </c>
      <c r="O49" s="115" t="s">
        <v>23</v>
      </c>
      <c r="P49" s="766">
        <v>1609</v>
      </c>
      <c r="Q49" s="827">
        <v>2.0899999999999998E-2</v>
      </c>
    </row>
    <row r="50" spans="2:17" s="746" customFormat="1" ht="27.75" customHeight="1" x14ac:dyDescent="0.15">
      <c r="B50" s="123">
        <v>35</v>
      </c>
      <c r="C50" s="117" t="s">
        <v>226</v>
      </c>
      <c r="D50" s="766">
        <v>2049</v>
      </c>
      <c r="E50" s="794">
        <v>0.10696920583468406</v>
      </c>
      <c r="F50" s="117" t="s">
        <v>227</v>
      </c>
      <c r="G50" s="766">
        <v>1793</v>
      </c>
      <c r="H50" s="794">
        <v>0.21230561189993247</v>
      </c>
      <c r="I50" s="115" t="s">
        <v>47</v>
      </c>
      <c r="J50" s="766">
        <v>1725</v>
      </c>
      <c r="K50" s="830">
        <v>6.9400000000000003E-2</v>
      </c>
      <c r="L50" s="119" t="s">
        <v>47</v>
      </c>
      <c r="M50" s="766">
        <v>1613</v>
      </c>
      <c r="N50" s="827">
        <v>8.6199999999999999E-2</v>
      </c>
      <c r="O50" s="115" t="s">
        <v>229</v>
      </c>
      <c r="P50" s="766">
        <v>1501</v>
      </c>
      <c r="Q50" s="827">
        <v>-1.9E-2</v>
      </c>
    </row>
    <row r="51" spans="2:17" s="746" customFormat="1" ht="27.75" customHeight="1" x14ac:dyDescent="0.15">
      <c r="B51" s="123">
        <v>36</v>
      </c>
      <c r="C51" s="117" t="s">
        <v>190</v>
      </c>
      <c r="D51" s="766">
        <v>1767</v>
      </c>
      <c r="E51" s="794">
        <v>-1.340033500837523E-2</v>
      </c>
      <c r="F51" s="117" t="s">
        <v>190</v>
      </c>
      <c r="G51" s="766">
        <v>1791</v>
      </c>
      <c r="H51" s="794">
        <v>3.7058482918355562E-2</v>
      </c>
      <c r="I51" s="115" t="s">
        <v>229</v>
      </c>
      <c r="J51" s="766">
        <v>1613</v>
      </c>
      <c r="K51" s="830">
        <v>5.91E-2</v>
      </c>
      <c r="L51" s="119" t="s">
        <v>229</v>
      </c>
      <c r="M51" s="766">
        <v>1523</v>
      </c>
      <c r="N51" s="827">
        <v>1.47E-2</v>
      </c>
      <c r="O51" s="115" t="s">
        <v>47</v>
      </c>
      <c r="P51" s="766">
        <v>1485</v>
      </c>
      <c r="Q51" s="827">
        <v>3.85E-2</v>
      </c>
    </row>
    <row r="52" spans="2:17" s="746" customFormat="1" ht="27.75" customHeight="1" x14ac:dyDescent="0.15">
      <c r="B52" s="123">
        <v>37</v>
      </c>
      <c r="C52" s="117" t="s">
        <v>232</v>
      </c>
      <c r="D52" s="766">
        <v>1759</v>
      </c>
      <c r="E52" s="794">
        <v>5.0149253731343268E-2</v>
      </c>
      <c r="F52" s="117" t="s">
        <v>230</v>
      </c>
      <c r="G52" s="766">
        <v>1708</v>
      </c>
      <c r="H52" s="794">
        <v>5.8896466212027265E-2</v>
      </c>
      <c r="I52" s="115" t="s">
        <v>231</v>
      </c>
      <c r="J52" s="766">
        <v>1605</v>
      </c>
      <c r="K52" s="830">
        <v>0.11609999999999999</v>
      </c>
      <c r="L52" s="119" t="s">
        <v>233</v>
      </c>
      <c r="M52" s="766">
        <v>1446</v>
      </c>
      <c r="N52" s="827">
        <v>4.3999999999999997E-2</v>
      </c>
      <c r="O52" s="115" t="s">
        <v>239</v>
      </c>
      <c r="P52" s="766">
        <v>1407</v>
      </c>
      <c r="Q52" s="827">
        <v>8.0600000000000005E-2</v>
      </c>
    </row>
    <row r="53" spans="2:17" s="746" customFormat="1" ht="27.75" customHeight="1" x14ac:dyDescent="0.15">
      <c r="B53" s="123">
        <v>38</v>
      </c>
      <c r="C53" s="117" t="s">
        <v>230</v>
      </c>
      <c r="D53" s="766">
        <v>1750</v>
      </c>
      <c r="E53" s="794">
        <v>2.4590163934426146E-2</v>
      </c>
      <c r="F53" s="117" t="s">
        <v>232</v>
      </c>
      <c r="G53" s="766">
        <v>1675</v>
      </c>
      <c r="H53" s="794">
        <v>4.3613707165109039E-2</v>
      </c>
      <c r="I53" s="115" t="s">
        <v>233</v>
      </c>
      <c r="J53" s="766">
        <v>1514</v>
      </c>
      <c r="K53" s="830">
        <v>4.7E-2</v>
      </c>
      <c r="L53" s="119" t="s">
        <v>231</v>
      </c>
      <c r="M53" s="766">
        <v>1438</v>
      </c>
      <c r="N53" s="827">
        <v>8.4500000000000006E-2</v>
      </c>
      <c r="O53" s="115" t="s">
        <v>233</v>
      </c>
      <c r="P53" s="766">
        <v>1385</v>
      </c>
      <c r="Q53" s="827">
        <v>5.8900000000000001E-2</v>
      </c>
    </row>
    <row r="54" spans="2:17" s="746" customFormat="1" ht="27.75" customHeight="1" x14ac:dyDescent="0.15">
      <c r="B54" s="123">
        <v>39</v>
      </c>
      <c r="C54" s="117" t="s">
        <v>235</v>
      </c>
      <c r="D54" s="766">
        <v>1580</v>
      </c>
      <c r="E54" s="794">
        <v>9.1914305459571466E-2</v>
      </c>
      <c r="F54" s="117" t="s">
        <v>234</v>
      </c>
      <c r="G54" s="766">
        <v>1474</v>
      </c>
      <c r="H54" s="794">
        <v>-2.6420079260237816E-2</v>
      </c>
      <c r="I54" s="115" t="s">
        <v>228</v>
      </c>
      <c r="J54" s="766">
        <v>1479</v>
      </c>
      <c r="K54" s="830">
        <v>0.23150000000000001</v>
      </c>
      <c r="L54" s="119" t="s">
        <v>237</v>
      </c>
      <c r="M54" s="766">
        <v>1304</v>
      </c>
      <c r="N54" s="827">
        <v>-3.8300000000000001E-2</v>
      </c>
      <c r="O54" s="115" t="s">
        <v>237</v>
      </c>
      <c r="P54" s="766">
        <v>1356</v>
      </c>
      <c r="Q54" s="827">
        <v>9.7000000000000003E-3</v>
      </c>
    </row>
    <row r="55" spans="2:17" s="746" customFormat="1" ht="27.75" customHeight="1" x14ac:dyDescent="0.15">
      <c r="B55" s="123">
        <v>40</v>
      </c>
      <c r="C55" s="117" t="s">
        <v>238</v>
      </c>
      <c r="D55" s="766">
        <v>1509</v>
      </c>
      <c r="E55" s="794">
        <v>8.6393088552915831E-2</v>
      </c>
      <c r="F55" s="117" t="s">
        <v>235</v>
      </c>
      <c r="G55" s="766">
        <v>1447</v>
      </c>
      <c r="H55" s="794">
        <v>7.3442136498516275E-2</v>
      </c>
      <c r="I55" s="115" t="s">
        <v>237</v>
      </c>
      <c r="J55" s="766">
        <v>1392</v>
      </c>
      <c r="K55" s="830">
        <v>6.7500000000000004E-2</v>
      </c>
      <c r="L55" s="119" t="s">
        <v>192</v>
      </c>
      <c r="M55" s="766">
        <v>1294</v>
      </c>
      <c r="N55" s="827">
        <v>9.5699999999999993E-2</v>
      </c>
      <c r="O55" s="115" t="s">
        <v>231</v>
      </c>
      <c r="P55" s="766">
        <v>1326</v>
      </c>
      <c r="Q55" s="827">
        <v>1.2200000000000001E-2</v>
      </c>
    </row>
    <row r="56" spans="2:17" s="746" customFormat="1" ht="27.75" customHeight="1" x14ac:dyDescent="0.15">
      <c r="B56" s="123">
        <v>41</v>
      </c>
      <c r="C56" s="117" t="s">
        <v>234</v>
      </c>
      <c r="D56" s="766">
        <v>1377</v>
      </c>
      <c r="E56" s="794">
        <v>-6.580732700135683E-2</v>
      </c>
      <c r="F56" s="117" t="s">
        <v>238</v>
      </c>
      <c r="G56" s="766">
        <v>1389</v>
      </c>
      <c r="H56" s="794">
        <v>-2.1551724137931494E-3</v>
      </c>
      <c r="I56" s="115" t="s">
        <v>236</v>
      </c>
      <c r="J56" s="766">
        <v>1348</v>
      </c>
      <c r="K56" s="830">
        <v>0.1104</v>
      </c>
      <c r="L56" s="119" t="s">
        <v>243</v>
      </c>
      <c r="M56" s="766">
        <v>1238</v>
      </c>
      <c r="N56" s="827">
        <v>1.5599999999999999E-2</v>
      </c>
      <c r="O56" s="115" t="s">
        <v>243</v>
      </c>
      <c r="P56" s="766">
        <v>1219</v>
      </c>
      <c r="Q56" s="827">
        <v>8.5500000000000007E-2</v>
      </c>
    </row>
    <row r="57" spans="2:17" s="746" customFormat="1" ht="27.75" customHeight="1" x14ac:dyDescent="0.15">
      <c r="B57" s="123">
        <v>42</v>
      </c>
      <c r="C57" s="117" t="s">
        <v>240</v>
      </c>
      <c r="D57" s="766">
        <v>1355</v>
      </c>
      <c r="E57" s="794">
        <v>1.726726726726735E-2</v>
      </c>
      <c r="F57" s="117" t="s">
        <v>240</v>
      </c>
      <c r="G57" s="766">
        <v>1332</v>
      </c>
      <c r="H57" s="794">
        <v>3.1758326878388754E-2</v>
      </c>
      <c r="I57" s="115" t="s">
        <v>24</v>
      </c>
      <c r="J57" s="766">
        <v>1347</v>
      </c>
      <c r="K57" s="830">
        <v>4.1000000000000002E-2</v>
      </c>
      <c r="L57" s="119" t="s">
        <v>239</v>
      </c>
      <c r="M57" s="766">
        <v>1230</v>
      </c>
      <c r="N57" s="827">
        <v>-0.1258</v>
      </c>
      <c r="O57" s="115" t="s">
        <v>192</v>
      </c>
      <c r="P57" s="766">
        <v>1181</v>
      </c>
      <c r="Q57" s="827">
        <v>-3.04E-2</v>
      </c>
    </row>
    <row r="58" spans="2:17" s="746" customFormat="1" ht="27.75" customHeight="1" x14ac:dyDescent="0.15">
      <c r="B58" s="123">
        <v>43</v>
      </c>
      <c r="C58" s="117" t="s">
        <v>255</v>
      </c>
      <c r="D58" s="766">
        <v>1330</v>
      </c>
      <c r="E58" s="794">
        <v>0.49270482603815946</v>
      </c>
      <c r="F58" s="117" t="s">
        <v>241</v>
      </c>
      <c r="G58" s="766">
        <v>1273</v>
      </c>
      <c r="H58" s="794">
        <v>7.1548821548821584E-2</v>
      </c>
      <c r="I58" s="115" t="s">
        <v>239</v>
      </c>
      <c r="J58" s="766">
        <v>1291</v>
      </c>
      <c r="K58" s="830">
        <v>4.9599999999999998E-2</v>
      </c>
      <c r="L58" s="119" t="s">
        <v>236</v>
      </c>
      <c r="M58" s="766">
        <v>1214</v>
      </c>
      <c r="N58" s="827">
        <v>5.1999999999999998E-2</v>
      </c>
      <c r="O58" s="115" t="s">
        <v>236</v>
      </c>
      <c r="P58" s="766">
        <v>1154</v>
      </c>
      <c r="Q58" s="827">
        <v>-3.5900000000000001E-2</v>
      </c>
    </row>
    <row r="59" spans="2:17" s="746" customFormat="1" ht="27.75" customHeight="1" x14ac:dyDescent="0.15">
      <c r="B59" s="123">
        <v>44</v>
      </c>
      <c r="C59" s="117" t="s">
        <v>192</v>
      </c>
      <c r="D59" s="766">
        <v>1287</v>
      </c>
      <c r="E59" s="794">
        <v>3.7903225806451557E-2</v>
      </c>
      <c r="F59" s="117" t="s">
        <v>192</v>
      </c>
      <c r="G59" s="766">
        <v>1240</v>
      </c>
      <c r="H59" s="794">
        <v>-7.9435783221974754E-2</v>
      </c>
      <c r="I59" s="115" t="s">
        <v>242</v>
      </c>
      <c r="J59" s="766">
        <v>1188</v>
      </c>
      <c r="K59" s="830">
        <v>5.04E-2</v>
      </c>
      <c r="L59" s="119" t="s">
        <v>228</v>
      </c>
      <c r="M59" s="766">
        <v>1201</v>
      </c>
      <c r="N59" s="827">
        <v>0.16719999999999999</v>
      </c>
      <c r="O59" s="115" t="s">
        <v>242</v>
      </c>
      <c r="P59" s="766">
        <v>1138</v>
      </c>
      <c r="Q59" s="827">
        <v>-0.1239</v>
      </c>
    </row>
    <row r="60" spans="2:17" s="746" customFormat="1" ht="27.75" customHeight="1" x14ac:dyDescent="0.15">
      <c r="B60" s="123">
        <v>45</v>
      </c>
      <c r="C60" s="117" t="s">
        <v>241</v>
      </c>
      <c r="D60" s="766">
        <v>1255</v>
      </c>
      <c r="E60" s="794">
        <v>-1.4139827179890041E-2</v>
      </c>
      <c r="F60" s="117" t="s">
        <v>244</v>
      </c>
      <c r="G60" s="766">
        <v>1045</v>
      </c>
      <c r="H60" s="794">
        <v>-7.4402125775022143E-2</v>
      </c>
      <c r="I60" s="115" t="s">
        <v>243</v>
      </c>
      <c r="J60" s="766">
        <v>1129</v>
      </c>
      <c r="K60" s="830">
        <v>-8.7999999999999995E-2</v>
      </c>
      <c r="L60" s="119" t="s">
        <v>242</v>
      </c>
      <c r="M60" s="766">
        <v>1131</v>
      </c>
      <c r="N60" s="827">
        <v>-6.1999999999999998E-3</v>
      </c>
      <c r="O60" s="115" t="s">
        <v>247</v>
      </c>
      <c r="P60" s="766">
        <v>1079</v>
      </c>
      <c r="Q60" s="827">
        <v>2.6599999999999999E-2</v>
      </c>
    </row>
    <row r="61" spans="2:17" s="746" customFormat="1" ht="27.75" customHeight="1" x14ac:dyDescent="0.15">
      <c r="B61" s="123">
        <v>46</v>
      </c>
      <c r="C61" s="117" t="s">
        <v>245</v>
      </c>
      <c r="D61" s="766">
        <v>1095</v>
      </c>
      <c r="E61" s="794">
        <v>8.308605341246289E-2</v>
      </c>
      <c r="F61" s="117" t="s">
        <v>245</v>
      </c>
      <c r="G61" s="766">
        <v>1011</v>
      </c>
      <c r="H61" s="794">
        <v>0.11221122112211224</v>
      </c>
      <c r="I61" s="115" t="s">
        <v>247</v>
      </c>
      <c r="J61" s="766">
        <v>1113</v>
      </c>
      <c r="K61" s="830">
        <v>0.06</v>
      </c>
      <c r="L61" s="119" t="s">
        <v>247</v>
      </c>
      <c r="M61" s="766">
        <v>1050</v>
      </c>
      <c r="N61" s="827">
        <v>-2.69E-2</v>
      </c>
      <c r="O61" s="115" t="s">
        <v>228</v>
      </c>
      <c r="P61" s="766">
        <v>1029</v>
      </c>
      <c r="Q61" s="827">
        <v>0.1575</v>
      </c>
    </row>
    <row r="62" spans="2:17" s="746" customFormat="1" ht="27.75" customHeight="1" x14ac:dyDescent="0.15">
      <c r="B62" s="123">
        <v>47</v>
      </c>
      <c r="C62" s="117" t="s">
        <v>249</v>
      </c>
      <c r="D62" s="766">
        <v>1065</v>
      </c>
      <c r="E62" s="794">
        <v>0.11635220125786172</v>
      </c>
      <c r="F62" s="117" t="s">
        <v>246</v>
      </c>
      <c r="G62" s="766">
        <v>1002</v>
      </c>
      <c r="H62" s="794">
        <v>5.031446540880502E-2</v>
      </c>
      <c r="I62" s="750" t="s">
        <v>403</v>
      </c>
      <c r="J62" s="766">
        <v>997</v>
      </c>
      <c r="K62" s="830">
        <v>6.8599999999999994E-2</v>
      </c>
      <c r="L62" s="752" t="s">
        <v>1368</v>
      </c>
      <c r="M62" s="766">
        <v>1004</v>
      </c>
      <c r="N62" s="827">
        <v>-4.0000000000000001E-3</v>
      </c>
      <c r="O62" s="750" t="s">
        <v>1368</v>
      </c>
      <c r="P62" s="766">
        <v>1008</v>
      </c>
      <c r="Q62" s="827">
        <v>-6.3200000000000006E-2</v>
      </c>
    </row>
    <row r="63" spans="2:17" s="746" customFormat="1" ht="27.75" customHeight="1" x14ac:dyDescent="0.15">
      <c r="B63" s="123">
        <v>48</v>
      </c>
      <c r="C63" s="117" t="s">
        <v>248</v>
      </c>
      <c r="D63" s="766">
        <v>1019</v>
      </c>
      <c r="E63" s="794">
        <v>3.3468559837728229E-2</v>
      </c>
      <c r="F63" s="117" t="s">
        <v>248</v>
      </c>
      <c r="G63" s="766">
        <v>986</v>
      </c>
      <c r="H63" s="794">
        <v>-0.11410601976639712</v>
      </c>
      <c r="I63" s="115" t="s">
        <v>250</v>
      </c>
      <c r="J63" s="766">
        <v>986</v>
      </c>
      <c r="K63" s="830">
        <v>8.5900000000000004E-2</v>
      </c>
      <c r="L63" s="752" t="s">
        <v>403</v>
      </c>
      <c r="M63" s="766">
        <v>933</v>
      </c>
      <c r="N63" s="827">
        <v>2.0799999999999999E-2</v>
      </c>
      <c r="O63" s="750" t="s">
        <v>403</v>
      </c>
      <c r="P63" s="766">
        <v>914</v>
      </c>
      <c r="Q63" s="827">
        <v>4.2200000000000001E-2</v>
      </c>
    </row>
    <row r="64" spans="2:17" s="746" customFormat="1" ht="27.75" customHeight="1" x14ac:dyDescent="0.15">
      <c r="B64" s="123">
        <v>49</v>
      </c>
      <c r="C64" s="117" t="s">
        <v>246</v>
      </c>
      <c r="D64" s="766">
        <v>1013</v>
      </c>
      <c r="E64" s="794">
        <v>1.0978043912175606E-2</v>
      </c>
      <c r="F64" s="117" t="s">
        <v>249</v>
      </c>
      <c r="G64" s="766">
        <v>954</v>
      </c>
      <c r="H64" s="794">
        <v>3.3586132177681582E-2</v>
      </c>
      <c r="I64" s="115" t="s">
        <v>31</v>
      </c>
      <c r="J64" s="766">
        <v>954</v>
      </c>
      <c r="K64" s="830">
        <v>8.1600000000000006E-2</v>
      </c>
      <c r="L64" s="119" t="s">
        <v>250</v>
      </c>
      <c r="M64" s="766">
        <v>908</v>
      </c>
      <c r="N64" s="827">
        <v>5.4600000000000003E-2</v>
      </c>
      <c r="O64" s="115" t="s">
        <v>31</v>
      </c>
      <c r="P64" s="766">
        <v>886</v>
      </c>
      <c r="Q64" s="827">
        <v>1.03E-2</v>
      </c>
    </row>
    <row r="65" spans="2:17" s="746" customFormat="1" ht="27.75" customHeight="1" thickBot="1" x14ac:dyDescent="0.2">
      <c r="B65" s="124">
        <v>50</v>
      </c>
      <c r="C65" s="749" t="s">
        <v>403</v>
      </c>
      <c r="D65" s="767">
        <v>997</v>
      </c>
      <c r="E65" s="795">
        <v>4.9473684210526336E-2</v>
      </c>
      <c r="F65" s="749" t="s">
        <v>403</v>
      </c>
      <c r="G65" s="767">
        <v>950</v>
      </c>
      <c r="H65" s="795">
        <v>-4.7141424272818422E-2</v>
      </c>
      <c r="I65" s="751" t="s">
        <v>1368</v>
      </c>
      <c r="J65" s="767">
        <v>944</v>
      </c>
      <c r="K65" s="831">
        <v>-5.9799999999999999E-2</v>
      </c>
      <c r="L65" s="121" t="s">
        <v>31</v>
      </c>
      <c r="M65" s="767">
        <v>882</v>
      </c>
      <c r="N65" s="828">
        <v>-4.4999999999999997E-3</v>
      </c>
      <c r="O65" s="130" t="s">
        <v>250</v>
      </c>
      <c r="P65" s="767">
        <v>861</v>
      </c>
      <c r="Q65" s="828">
        <v>-2.3E-3</v>
      </c>
    </row>
  </sheetData>
  <mergeCells count="13">
    <mergeCell ref="B5:B6"/>
    <mergeCell ref="F5:H5"/>
    <mergeCell ref="I5:K5"/>
    <mergeCell ref="B39:B40"/>
    <mergeCell ref="F39:H39"/>
    <mergeCell ref="I39:K39"/>
    <mergeCell ref="L5:N5"/>
    <mergeCell ref="O5:Q5"/>
    <mergeCell ref="F37:P37"/>
    <mergeCell ref="C5:E5"/>
    <mergeCell ref="C39:E39"/>
    <mergeCell ref="L39:N39"/>
    <mergeCell ref="O39:Q39"/>
  </mergeCells>
  <phoneticPr fontId="35"/>
  <pageMargins left="0" right="0" top="0" bottom="0" header="0" footer="0"/>
  <pageSetup paperSize="9" orientation="portrait" horizontalDpi="4294967293"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65"/>
  <sheetViews>
    <sheetView zoomScaleNormal="100" workbookViewId="0">
      <selection activeCell="P20" sqref="P20"/>
    </sheetView>
  </sheetViews>
  <sheetFormatPr defaultRowHeight="15" customHeight="1" x14ac:dyDescent="0.15"/>
  <cols>
    <col min="1" max="1" width="1.125" customWidth="1"/>
    <col min="2" max="2" width="2.75" style="95" customWidth="1"/>
    <col min="3" max="3" width="7.5" style="110" customWidth="1"/>
    <col min="4" max="4" width="5.625" style="98" customWidth="1"/>
    <col min="5" max="5" width="6.25" style="805" customWidth="1"/>
    <col min="6" max="6" width="7.5" style="110" customWidth="1"/>
    <col min="7" max="7" width="5.625" style="98" customWidth="1"/>
    <col min="8" max="8" width="6.25" style="805" customWidth="1"/>
    <col min="9" max="9" width="7.5" style="114" customWidth="1"/>
    <col min="10" max="10" width="5.625" style="98" customWidth="1"/>
    <col min="11" max="11" width="6.25" style="809" customWidth="1"/>
    <col min="12" max="12" width="7.5" style="114" customWidth="1"/>
    <col min="13" max="13" width="5.625" style="98" customWidth="1"/>
    <col min="14" max="14" width="6.25" style="809" customWidth="1"/>
    <col min="15" max="15" width="7.5" style="114" customWidth="1"/>
    <col min="16" max="16" width="5.625" style="98" customWidth="1"/>
    <col min="17" max="17" width="6.375" style="809" customWidth="1"/>
    <col min="18" max="18" width="1.125" customWidth="1"/>
    <col min="21" max="21" width="9" style="819"/>
  </cols>
  <sheetData>
    <row r="1" spans="2:21" ht="2.1" customHeight="1" x14ac:dyDescent="0.15"/>
    <row r="2" spans="2:21" ht="39" customHeight="1" x14ac:dyDescent="0.15"/>
    <row r="3" spans="2:21" ht="17.25" customHeight="1" x14ac:dyDescent="0.15">
      <c r="B3" s="202" t="s">
        <v>264</v>
      </c>
      <c r="C3" s="519"/>
      <c r="D3" s="519"/>
      <c r="E3" s="806"/>
      <c r="F3" s="519"/>
      <c r="G3" s="519"/>
      <c r="H3" s="806"/>
      <c r="I3" s="519"/>
      <c r="J3" s="175"/>
      <c r="K3" s="806"/>
      <c r="L3" s="519"/>
      <c r="M3" s="175"/>
      <c r="N3" s="806"/>
      <c r="O3" s="519"/>
      <c r="Q3" s="817" t="s">
        <v>1352</v>
      </c>
    </row>
    <row r="4" spans="2:21" ht="13.35" customHeight="1" thickBot="1" x14ac:dyDescent="0.2"/>
    <row r="5" spans="2:21" s="746" customFormat="1" ht="30.75" customHeight="1" x14ac:dyDescent="0.15">
      <c r="B5" s="3715" t="s">
        <v>217</v>
      </c>
      <c r="C5" s="3712" t="s">
        <v>1362</v>
      </c>
      <c r="D5" s="3713"/>
      <c r="E5" s="3714"/>
      <c r="F5" s="3712" t="s">
        <v>1354</v>
      </c>
      <c r="G5" s="3713"/>
      <c r="H5" s="3714"/>
      <c r="I5" s="3708" t="s">
        <v>1356</v>
      </c>
      <c r="J5" s="3709"/>
      <c r="K5" s="3710"/>
      <c r="L5" s="3708" t="s">
        <v>1358</v>
      </c>
      <c r="M5" s="3709"/>
      <c r="N5" s="3710"/>
      <c r="O5" s="3708" t="s">
        <v>1360</v>
      </c>
      <c r="P5" s="3709"/>
      <c r="Q5" s="3710"/>
      <c r="U5" s="98" t="s">
        <v>1367</v>
      </c>
    </row>
    <row r="6" spans="2:21" s="746" customFormat="1" ht="30.75" customHeight="1" thickBot="1" x14ac:dyDescent="0.2">
      <c r="B6" s="3716"/>
      <c r="C6" s="139" t="s">
        <v>916</v>
      </c>
      <c r="D6" s="127" t="s">
        <v>672</v>
      </c>
      <c r="E6" s="807" t="s">
        <v>13</v>
      </c>
      <c r="F6" s="139" t="s">
        <v>916</v>
      </c>
      <c r="G6" s="127" t="s">
        <v>672</v>
      </c>
      <c r="H6" s="807" t="s">
        <v>13</v>
      </c>
      <c r="I6" s="245" t="s">
        <v>916</v>
      </c>
      <c r="J6" s="127" t="s">
        <v>672</v>
      </c>
      <c r="K6" s="810" t="s">
        <v>13</v>
      </c>
      <c r="L6" s="246" t="s">
        <v>916</v>
      </c>
      <c r="M6" s="127" t="s">
        <v>672</v>
      </c>
      <c r="N6" s="814" t="s">
        <v>13</v>
      </c>
      <c r="O6" s="247" t="s">
        <v>916</v>
      </c>
      <c r="P6" s="127" t="s">
        <v>672</v>
      </c>
      <c r="Q6" s="814" t="s">
        <v>13</v>
      </c>
      <c r="U6" s="819"/>
    </row>
    <row r="7" spans="2:21" s="747" customFormat="1" ht="27.75" customHeight="1" x14ac:dyDescent="0.15">
      <c r="B7" s="99">
        <v>1</v>
      </c>
      <c r="C7" s="111" t="s">
        <v>1481</v>
      </c>
      <c r="D7" s="100">
        <v>173766</v>
      </c>
      <c r="E7" s="780">
        <v>5.3497593093329687E-2</v>
      </c>
      <c r="F7" s="111" t="s">
        <v>193</v>
      </c>
      <c r="G7" s="100">
        <v>164942</v>
      </c>
      <c r="H7" s="780">
        <v>2.2642445284890567E-2</v>
      </c>
      <c r="I7" s="101" t="s">
        <v>193</v>
      </c>
      <c r="J7" s="125">
        <v>161290</v>
      </c>
      <c r="K7" s="811">
        <v>3.37313413704039E-2</v>
      </c>
      <c r="L7" s="102" t="s">
        <v>193</v>
      </c>
      <c r="M7" s="125">
        <v>156027</v>
      </c>
      <c r="N7" s="815">
        <v>5.3154867973432607E-2</v>
      </c>
      <c r="O7" s="101" t="s">
        <v>193</v>
      </c>
      <c r="P7" s="125">
        <v>148152</v>
      </c>
      <c r="Q7" s="815">
        <v>4.3199053634424001E-2</v>
      </c>
      <c r="U7" s="820">
        <v>142017</v>
      </c>
    </row>
    <row r="8" spans="2:21" s="747" customFormat="1" ht="27.75" customHeight="1" x14ac:dyDescent="0.15">
      <c r="B8" s="103">
        <v>2</v>
      </c>
      <c r="C8" s="112" t="s">
        <v>7</v>
      </c>
      <c r="D8" s="776">
        <v>50689</v>
      </c>
      <c r="E8" s="781">
        <v>-3.7794229309035643E-2</v>
      </c>
      <c r="F8" s="112" t="s">
        <v>7</v>
      </c>
      <c r="G8" s="776">
        <v>52680</v>
      </c>
      <c r="H8" s="781">
        <v>-6.2814781280063903E-3</v>
      </c>
      <c r="I8" s="105" t="s">
        <v>7</v>
      </c>
      <c r="J8" s="773">
        <v>53013</v>
      </c>
      <c r="K8" s="786">
        <v>-2.8674557514016596E-2</v>
      </c>
      <c r="L8" s="106" t="s">
        <v>7</v>
      </c>
      <c r="M8" s="773">
        <v>54578</v>
      </c>
      <c r="N8" s="790">
        <v>-2.4713639856328462E-2</v>
      </c>
      <c r="O8" s="105" t="s">
        <v>7</v>
      </c>
      <c r="P8" s="773">
        <v>55961</v>
      </c>
      <c r="Q8" s="790">
        <v>-2.3368237347294984E-2</v>
      </c>
      <c r="U8" s="820">
        <v>57300</v>
      </c>
    </row>
    <row r="9" spans="2:21" s="747" customFormat="1" ht="27.75" customHeight="1" x14ac:dyDescent="0.15">
      <c r="B9" s="103">
        <v>3</v>
      </c>
      <c r="C9" s="112" t="s">
        <v>197</v>
      </c>
      <c r="D9" s="776">
        <v>48589</v>
      </c>
      <c r="E9" s="781">
        <v>5.9322403418505365E-2</v>
      </c>
      <c r="F9" s="112" t="s">
        <v>197</v>
      </c>
      <c r="G9" s="776">
        <v>45868</v>
      </c>
      <c r="H9" s="781">
        <v>3.4670997721684582E-2</v>
      </c>
      <c r="I9" s="105" t="s">
        <v>197</v>
      </c>
      <c r="J9" s="773">
        <v>44331</v>
      </c>
      <c r="K9" s="786">
        <v>5.2218081697562369E-2</v>
      </c>
      <c r="L9" s="106" t="s">
        <v>197</v>
      </c>
      <c r="M9" s="773">
        <v>42131</v>
      </c>
      <c r="N9" s="790">
        <v>6.5420797086789495E-2</v>
      </c>
      <c r="O9" s="105" t="s">
        <v>197</v>
      </c>
      <c r="P9" s="773">
        <v>39544</v>
      </c>
      <c r="Q9" s="790">
        <v>7.4711237939937503E-2</v>
      </c>
      <c r="U9" s="820">
        <v>36795</v>
      </c>
    </row>
    <row r="10" spans="2:21" s="747" customFormat="1" ht="27.75" customHeight="1" x14ac:dyDescent="0.15">
      <c r="B10" s="103">
        <v>4</v>
      </c>
      <c r="C10" s="112" t="s">
        <v>99</v>
      </c>
      <c r="D10" s="776">
        <v>39902</v>
      </c>
      <c r="E10" s="781">
        <v>5.863313169903428E-2</v>
      </c>
      <c r="F10" s="112" t="s">
        <v>99</v>
      </c>
      <c r="G10" s="776">
        <v>37692</v>
      </c>
      <c r="H10" s="781">
        <v>2.8374986358179699E-2</v>
      </c>
      <c r="I10" s="105" t="s">
        <v>99</v>
      </c>
      <c r="J10" s="773">
        <v>36652</v>
      </c>
      <c r="K10" s="786">
        <v>4.0599625234228665E-2</v>
      </c>
      <c r="L10" s="106" t="s">
        <v>99</v>
      </c>
      <c r="M10" s="773">
        <v>35222</v>
      </c>
      <c r="N10" s="790">
        <v>6.8272117921809983E-2</v>
      </c>
      <c r="O10" s="105" t="s">
        <v>99</v>
      </c>
      <c r="P10" s="773">
        <v>32971</v>
      </c>
      <c r="Q10" s="790">
        <v>2.8319246483485605E-2</v>
      </c>
      <c r="U10" s="820">
        <v>32063</v>
      </c>
    </row>
    <row r="11" spans="2:21" s="747" customFormat="1" ht="27.75" customHeight="1" x14ac:dyDescent="0.15">
      <c r="B11" s="103">
        <v>5</v>
      </c>
      <c r="C11" s="112" t="s">
        <v>253</v>
      </c>
      <c r="D11" s="776">
        <v>17575</v>
      </c>
      <c r="E11" s="781">
        <v>2.5858043427504196E-2</v>
      </c>
      <c r="F11" s="112" t="s">
        <v>253</v>
      </c>
      <c r="G11" s="776">
        <v>17132</v>
      </c>
      <c r="H11" s="781">
        <v>4.661249923636146E-2</v>
      </c>
      <c r="I11" s="105" t="s">
        <v>253</v>
      </c>
      <c r="J11" s="773">
        <v>16369</v>
      </c>
      <c r="K11" s="786">
        <v>6.8123980424143582E-2</v>
      </c>
      <c r="L11" s="106" t="s">
        <v>253</v>
      </c>
      <c r="M11" s="773">
        <v>15325</v>
      </c>
      <c r="N11" s="790">
        <v>4.2304291641161562E-2</v>
      </c>
      <c r="O11" s="105" t="s">
        <v>253</v>
      </c>
      <c r="P11" s="773">
        <v>14703</v>
      </c>
      <c r="Q11" s="790">
        <v>1.3301171605789142E-2</v>
      </c>
      <c r="U11" s="820">
        <v>14510</v>
      </c>
    </row>
    <row r="12" spans="2:21" s="747" customFormat="1" ht="27.75" customHeight="1" x14ac:dyDescent="0.15">
      <c r="B12" s="103">
        <v>6</v>
      </c>
      <c r="C12" s="112" t="s">
        <v>209</v>
      </c>
      <c r="D12" s="776">
        <v>11246</v>
      </c>
      <c r="E12" s="781">
        <v>-1.7902366605536679E-2</v>
      </c>
      <c r="F12" s="112" t="s">
        <v>209</v>
      </c>
      <c r="G12" s="776">
        <v>11451</v>
      </c>
      <c r="H12" s="781">
        <v>2.3964946794241326E-2</v>
      </c>
      <c r="I12" s="105" t="s">
        <v>209</v>
      </c>
      <c r="J12" s="773">
        <v>11183</v>
      </c>
      <c r="K12" s="786">
        <v>8.0544120279224529E-4</v>
      </c>
      <c r="L12" s="106" t="s">
        <v>209</v>
      </c>
      <c r="M12" s="773">
        <v>11174</v>
      </c>
      <c r="N12" s="790">
        <v>-1.115044247787611E-2</v>
      </c>
      <c r="O12" s="105" t="s">
        <v>209</v>
      </c>
      <c r="P12" s="773">
        <v>11300</v>
      </c>
      <c r="Q12" s="790">
        <v>1.0630758327427881E-3</v>
      </c>
      <c r="U12" s="820">
        <v>11288</v>
      </c>
    </row>
    <row r="13" spans="2:21" s="747" customFormat="1" ht="27.75" customHeight="1" x14ac:dyDescent="0.15">
      <c r="B13" s="103">
        <v>7</v>
      </c>
      <c r="C13" s="112" t="s">
        <v>199</v>
      </c>
      <c r="D13" s="769">
        <v>10029</v>
      </c>
      <c r="E13" s="781">
        <v>9.9188952213941306E-2</v>
      </c>
      <c r="F13" s="112" t="s">
        <v>199</v>
      </c>
      <c r="G13" s="769">
        <v>9124</v>
      </c>
      <c r="H13" s="781">
        <v>-4.3821209465377819E-4</v>
      </c>
      <c r="I13" s="105" t="s">
        <v>199</v>
      </c>
      <c r="J13" s="771">
        <v>9128</v>
      </c>
      <c r="K13" s="786">
        <v>6.7352666043030807E-2</v>
      </c>
      <c r="L13" s="106" t="s">
        <v>199</v>
      </c>
      <c r="M13" s="771">
        <v>8552</v>
      </c>
      <c r="N13" s="790">
        <v>3.3599226492627476E-2</v>
      </c>
      <c r="O13" s="105" t="s">
        <v>199</v>
      </c>
      <c r="P13" s="771">
        <v>8274</v>
      </c>
      <c r="Q13" s="790">
        <v>1.6337059329320613E-2</v>
      </c>
      <c r="U13" s="820">
        <v>8141</v>
      </c>
    </row>
    <row r="14" spans="2:21" s="747" customFormat="1" ht="27.75" customHeight="1" x14ac:dyDescent="0.15">
      <c r="B14" s="103">
        <v>8</v>
      </c>
      <c r="C14" s="112" t="s">
        <v>186</v>
      </c>
      <c r="D14" s="769">
        <v>8781</v>
      </c>
      <c r="E14" s="781">
        <v>3.9909995262908504E-2</v>
      </c>
      <c r="F14" s="112" t="s">
        <v>186</v>
      </c>
      <c r="G14" s="769">
        <v>8444</v>
      </c>
      <c r="H14" s="781">
        <v>4.9074419182507212E-2</v>
      </c>
      <c r="I14" s="105" t="s">
        <v>200</v>
      </c>
      <c r="J14" s="771">
        <v>8420</v>
      </c>
      <c r="K14" s="786">
        <v>4.9482737130749133E-2</v>
      </c>
      <c r="L14" s="106" t="s">
        <v>200</v>
      </c>
      <c r="M14" s="771">
        <v>8023</v>
      </c>
      <c r="N14" s="790">
        <v>6.7030190184865113E-2</v>
      </c>
      <c r="O14" s="105" t="s">
        <v>200</v>
      </c>
      <c r="P14" s="771">
        <v>7519</v>
      </c>
      <c r="Q14" s="790">
        <v>8.1559263521288727E-2</v>
      </c>
      <c r="U14" s="820">
        <v>6952</v>
      </c>
    </row>
    <row r="15" spans="2:21" s="747" customFormat="1" ht="27.75" customHeight="1" x14ac:dyDescent="0.15">
      <c r="B15" s="103">
        <v>9</v>
      </c>
      <c r="C15" s="112" t="s">
        <v>200</v>
      </c>
      <c r="D15" s="769">
        <v>8150</v>
      </c>
      <c r="E15" s="781">
        <v>0.19606692104490753</v>
      </c>
      <c r="F15" s="112" t="s">
        <v>202</v>
      </c>
      <c r="G15" s="769">
        <v>6835</v>
      </c>
      <c r="H15" s="781">
        <v>-2.7738264580369876E-2</v>
      </c>
      <c r="I15" s="105" t="s">
        <v>186</v>
      </c>
      <c r="J15" s="771">
        <v>8049</v>
      </c>
      <c r="K15" s="786">
        <v>6.4400952129066491E-2</v>
      </c>
      <c r="L15" s="106" t="s">
        <v>186</v>
      </c>
      <c r="M15" s="771">
        <v>7562</v>
      </c>
      <c r="N15" s="790">
        <v>5.4084192918873786E-2</v>
      </c>
      <c r="O15" s="105" t="s">
        <v>186</v>
      </c>
      <c r="P15" s="771">
        <v>7174</v>
      </c>
      <c r="Q15" s="790">
        <v>4.152148664343791E-2</v>
      </c>
      <c r="U15" s="820">
        <v>6888</v>
      </c>
    </row>
    <row r="16" spans="2:21" s="747" customFormat="1" ht="27.75" customHeight="1" x14ac:dyDescent="0.15">
      <c r="B16" s="103">
        <v>10</v>
      </c>
      <c r="C16" s="112" t="s">
        <v>202</v>
      </c>
      <c r="D16" s="769">
        <v>7501</v>
      </c>
      <c r="E16" s="781">
        <v>9.7439648866130213E-2</v>
      </c>
      <c r="F16" s="112" t="s">
        <v>200</v>
      </c>
      <c r="G16" s="769">
        <v>6814</v>
      </c>
      <c r="H16" s="781">
        <v>-0.19073634204275536</v>
      </c>
      <c r="I16" s="105" t="s">
        <v>202</v>
      </c>
      <c r="J16" s="771">
        <v>7030</v>
      </c>
      <c r="K16" s="786">
        <v>8.7393658159319321E-2</v>
      </c>
      <c r="L16" s="106" t="s">
        <v>202</v>
      </c>
      <c r="M16" s="771">
        <v>6465</v>
      </c>
      <c r="N16" s="790">
        <v>3.8053949903660955E-2</v>
      </c>
      <c r="O16" s="105" t="s">
        <v>202</v>
      </c>
      <c r="P16" s="771">
        <v>6228</v>
      </c>
      <c r="Q16" s="790">
        <v>-4.228817468860524E-2</v>
      </c>
      <c r="U16" s="820">
        <v>6503</v>
      </c>
    </row>
    <row r="17" spans="2:21" s="747" customFormat="1" ht="27.75" customHeight="1" x14ac:dyDescent="0.15">
      <c r="B17" s="103">
        <v>11</v>
      </c>
      <c r="C17" s="112" t="s">
        <v>204</v>
      </c>
      <c r="D17" s="769">
        <v>5098</v>
      </c>
      <c r="E17" s="781">
        <v>4.8108552631578982E-2</v>
      </c>
      <c r="F17" s="112" t="s">
        <v>204</v>
      </c>
      <c r="G17" s="769">
        <v>4864</v>
      </c>
      <c r="H17" s="781">
        <v>3.9094210638752402E-2</v>
      </c>
      <c r="I17" s="105" t="s">
        <v>204</v>
      </c>
      <c r="J17" s="771">
        <v>4681</v>
      </c>
      <c r="K17" s="786">
        <v>-6.7158230370665595E-2</v>
      </c>
      <c r="L17" s="106" t="s">
        <v>204</v>
      </c>
      <c r="M17" s="771">
        <v>5018</v>
      </c>
      <c r="N17" s="790">
        <v>0.1210902591599643</v>
      </c>
      <c r="O17" s="105" t="s">
        <v>204</v>
      </c>
      <c r="P17" s="771">
        <v>4476</v>
      </c>
      <c r="Q17" s="790">
        <v>5.8406242610546277E-2</v>
      </c>
      <c r="U17" s="820">
        <v>4229</v>
      </c>
    </row>
    <row r="18" spans="2:21" s="747" customFormat="1" ht="27.75" customHeight="1" x14ac:dyDescent="0.15">
      <c r="B18" s="103">
        <v>12</v>
      </c>
      <c r="C18" s="112" t="s">
        <v>210</v>
      </c>
      <c r="D18" s="769">
        <v>5008</v>
      </c>
      <c r="E18" s="781">
        <v>6.1241788514515783E-2</v>
      </c>
      <c r="F18" s="112" t="s">
        <v>210</v>
      </c>
      <c r="G18" s="769">
        <v>4719</v>
      </c>
      <c r="H18" s="781">
        <v>3.7142857142857144E-2</v>
      </c>
      <c r="I18" s="105" t="s">
        <v>210</v>
      </c>
      <c r="J18" s="771">
        <v>4550</v>
      </c>
      <c r="K18" s="786">
        <v>3.7391700866393096E-2</v>
      </c>
      <c r="L18" s="106" t="s">
        <v>210</v>
      </c>
      <c r="M18" s="771">
        <v>4386</v>
      </c>
      <c r="N18" s="790">
        <v>5.4073540014419663E-2</v>
      </c>
      <c r="O18" s="105" t="s">
        <v>210</v>
      </c>
      <c r="P18" s="771">
        <v>4161</v>
      </c>
      <c r="Q18" s="790">
        <v>2.2107590272660183E-2</v>
      </c>
      <c r="U18" s="820">
        <v>4071</v>
      </c>
    </row>
    <row r="19" spans="2:21" s="747" customFormat="1" ht="27.75" customHeight="1" x14ac:dyDescent="0.15">
      <c r="B19" s="103">
        <v>13</v>
      </c>
      <c r="C19" s="112" t="s">
        <v>206</v>
      </c>
      <c r="D19" s="769">
        <v>4405</v>
      </c>
      <c r="E19" s="781">
        <v>3.0891645214135233E-2</v>
      </c>
      <c r="F19" s="112" t="s">
        <v>206</v>
      </c>
      <c r="G19" s="769">
        <v>4273</v>
      </c>
      <c r="H19" s="781">
        <v>4.2303172737956363E-3</v>
      </c>
      <c r="I19" s="105" t="s">
        <v>206</v>
      </c>
      <c r="J19" s="771">
        <v>4255</v>
      </c>
      <c r="K19" s="786">
        <v>2.4067388688327362E-2</v>
      </c>
      <c r="L19" s="106" t="s">
        <v>206</v>
      </c>
      <c r="M19" s="771">
        <v>4155</v>
      </c>
      <c r="N19" s="790">
        <v>3.3325043521511999E-2</v>
      </c>
      <c r="O19" s="105" t="s">
        <v>206</v>
      </c>
      <c r="P19" s="771">
        <v>4021</v>
      </c>
      <c r="Q19" s="790">
        <v>2.3415627386103255E-2</v>
      </c>
      <c r="U19" s="820">
        <v>3929</v>
      </c>
    </row>
    <row r="20" spans="2:21" s="747" customFormat="1" ht="27.75" customHeight="1" x14ac:dyDescent="0.15">
      <c r="B20" s="103">
        <v>14</v>
      </c>
      <c r="C20" s="112" t="s">
        <v>220</v>
      </c>
      <c r="D20" s="769">
        <v>3219</v>
      </c>
      <c r="E20" s="781">
        <v>-5.8221181977764824E-2</v>
      </c>
      <c r="F20" s="112" t="s">
        <v>220</v>
      </c>
      <c r="G20" s="769">
        <v>3418</v>
      </c>
      <c r="H20" s="781">
        <v>-2.1751574127074957E-2</v>
      </c>
      <c r="I20" s="105" t="s">
        <v>220</v>
      </c>
      <c r="J20" s="771">
        <v>3494</v>
      </c>
      <c r="K20" s="786">
        <v>-4.0109890109890078E-2</v>
      </c>
      <c r="L20" s="96" t="s">
        <v>220</v>
      </c>
      <c r="M20" s="771">
        <v>3640</v>
      </c>
      <c r="N20" s="790">
        <v>3.2917139614074831E-2</v>
      </c>
      <c r="O20" s="97" t="s">
        <v>220</v>
      </c>
      <c r="P20" s="771">
        <v>3524</v>
      </c>
      <c r="Q20" s="790">
        <v>3.830288744843835E-2</v>
      </c>
      <c r="U20" s="820">
        <v>3394</v>
      </c>
    </row>
    <row r="21" spans="2:21" s="747" customFormat="1" ht="27.75" customHeight="1" x14ac:dyDescent="0.15">
      <c r="B21" s="103">
        <v>15</v>
      </c>
      <c r="C21" s="112" t="s">
        <v>195</v>
      </c>
      <c r="D21" s="769">
        <v>3215</v>
      </c>
      <c r="E21" s="781">
        <v>0.13403880070546736</v>
      </c>
      <c r="F21" s="112" t="s">
        <v>195</v>
      </c>
      <c r="G21" s="769">
        <v>2835</v>
      </c>
      <c r="H21" s="781">
        <v>0.11790220820189279</v>
      </c>
      <c r="I21" s="105" t="s">
        <v>188</v>
      </c>
      <c r="J21" s="771">
        <v>2721</v>
      </c>
      <c r="K21" s="786">
        <v>1.1148272017837302E-2</v>
      </c>
      <c r="L21" s="106" t="s">
        <v>188</v>
      </c>
      <c r="M21" s="771">
        <v>2691</v>
      </c>
      <c r="N21" s="790">
        <v>2.2805017103762815E-2</v>
      </c>
      <c r="O21" s="105" t="s">
        <v>188</v>
      </c>
      <c r="P21" s="771">
        <v>2631</v>
      </c>
      <c r="Q21" s="790">
        <v>-3.4140969162995582E-2</v>
      </c>
      <c r="U21" s="820">
        <v>2724</v>
      </c>
    </row>
    <row r="22" spans="2:21" s="747" customFormat="1" ht="27.75" customHeight="1" x14ac:dyDescent="0.15">
      <c r="B22" s="103">
        <v>16</v>
      </c>
      <c r="C22" s="2148" t="s">
        <v>2166</v>
      </c>
      <c r="D22" s="769">
        <v>2773</v>
      </c>
      <c r="E22" s="781">
        <v>1.986024273630016E-2</v>
      </c>
      <c r="F22" s="2148" t="s">
        <v>218</v>
      </c>
      <c r="G22" s="769">
        <v>2719</v>
      </c>
      <c r="H22" s="781">
        <v>9.2798812175203249E-3</v>
      </c>
      <c r="I22" s="2151" t="s">
        <v>218</v>
      </c>
      <c r="J22" s="771">
        <v>2694</v>
      </c>
      <c r="K22" s="786">
        <v>2.9029793735676046E-2</v>
      </c>
      <c r="L22" s="2150" t="s">
        <v>218</v>
      </c>
      <c r="M22" s="771">
        <v>2618</v>
      </c>
      <c r="N22" s="790">
        <v>2.6666666666666616E-2</v>
      </c>
      <c r="O22" s="2151" t="s">
        <v>218</v>
      </c>
      <c r="P22" s="771">
        <v>2550</v>
      </c>
      <c r="Q22" s="790">
        <v>1.6341171781586228E-2</v>
      </c>
      <c r="U22" s="820">
        <v>2509</v>
      </c>
    </row>
    <row r="23" spans="2:21" s="747" customFormat="1" ht="27.75" customHeight="1" x14ac:dyDescent="0.15">
      <c r="B23" s="103">
        <v>17</v>
      </c>
      <c r="C23" s="112" t="s">
        <v>188</v>
      </c>
      <c r="D23" s="769">
        <v>2754</v>
      </c>
      <c r="E23" s="781">
        <v>1.4738393515106862E-2</v>
      </c>
      <c r="F23" s="112" t="s">
        <v>188</v>
      </c>
      <c r="G23" s="769">
        <v>2714</v>
      </c>
      <c r="H23" s="781">
        <v>-2.5725836089672827E-3</v>
      </c>
      <c r="I23" s="105" t="s">
        <v>224</v>
      </c>
      <c r="J23" s="771">
        <v>2685</v>
      </c>
      <c r="K23" s="786">
        <v>3.8684719535783341E-2</v>
      </c>
      <c r="L23" s="106" t="s">
        <v>224</v>
      </c>
      <c r="M23" s="771">
        <v>2585</v>
      </c>
      <c r="N23" s="790">
        <v>1.6915814319433453E-2</v>
      </c>
      <c r="O23" s="105" t="s">
        <v>224</v>
      </c>
      <c r="P23" s="771">
        <v>2542</v>
      </c>
      <c r="Q23" s="790">
        <v>2.4999999999999911E-2</v>
      </c>
      <c r="U23" s="820">
        <v>2480</v>
      </c>
    </row>
    <row r="24" spans="2:21" s="747" customFormat="1" ht="27.75" customHeight="1" x14ac:dyDescent="0.15">
      <c r="B24" s="103">
        <v>18</v>
      </c>
      <c r="C24" s="112" t="s">
        <v>219</v>
      </c>
      <c r="D24" s="769">
        <v>2679</v>
      </c>
      <c r="E24" s="781">
        <v>1.9406392694063967E-2</v>
      </c>
      <c r="F24" s="112" t="s">
        <v>219</v>
      </c>
      <c r="G24" s="769">
        <v>2628</v>
      </c>
      <c r="H24" s="781">
        <v>6.1818181818181772E-2</v>
      </c>
      <c r="I24" s="105" t="s">
        <v>195</v>
      </c>
      <c r="J24" s="771">
        <v>2536</v>
      </c>
      <c r="K24" s="786">
        <v>0.20647002854424357</v>
      </c>
      <c r="L24" s="106" t="s">
        <v>219</v>
      </c>
      <c r="M24" s="771">
        <v>2240</v>
      </c>
      <c r="N24" s="790">
        <v>-8.7947882736156391E-2</v>
      </c>
      <c r="O24" s="105" t="s">
        <v>219</v>
      </c>
      <c r="P24" s="771">
        <v>2456</v>
      </c>
      <c r="Q24" s="790">
        <v>-2.5396825396825418E-2</v>
      </c>
      <c r="U24" s="820">
        <v>2520</v>
      </c>
    </row>
    <row r="25" spans="2:21" s="747" customFormat="1" ht="27.75" customHeight="1" x14ac:dyDescent="0.15">
      <c r="B25" s="103">
        <v>19</v>
      </c>
      <c r="C25" s="112" t="s">
        <v>224</v>
      </c>
      <c r="D25" s="769">
        <v>2679</v>
      </c>
      <c r="E25" s="781">
        <v>2.4474187380497225E-2</v>
      </c>
      <c r="F25" s="112" t="s">
        <v>224</v>
      </c>
      <c r="G25" s="769">
        <v>2615</v>
      </c>
      <c r="H25" s="781">
        <v>-2.6070763500931071E-2</v>
      </c>
      <c r="I25" s="105" t="s">
        <v>219</v>
      </c>
      <c r="J25" s="771">
        <v>2475</v>
      </c>
      <c r="K25" s="786">
        <v>0.10491071428571419</v>
      </c>
      <c r="L25" s="106" t="s">
        <v>222</v>
      </c>
      <c r="M25" s="771">
        <v>2183</v>
      </c>
      <c r="N25" s="790">
        <v>-2.1515015688032268E-2</v>
      </c>
      <c r="O25" s="105" t="s">
        <v>222</v>
      </c>
      <c r="P25" s="771">
        <v>2231</v>
      </c>
      <c r="Q25" s="790">
        <v>5.534531693472089E-2</v>
      </c>
      <c r="U25" s="820">
        <v>2114</v>
      </c>
    </row>
    <row r="26" spans="2:21" s="747" customFormat="1" ht="27.75" customHeight="1" x14ac:dyDescent="0.15">
      <c r="B26" s="103">
        <v>20</v>
      </c>
      <c r="C26" s="112" t="s">
        <v>222</v>
      </c>
      <c r="D26" s="769">
        <v>2482</v>
      </c>
      <c r="E26" s="781">
        <v>5.706984667802395E-2</v>
      </c>
      <c r="F26" s="112" t="s">
        <v>222</v>
      </c>
      <c r="G26" s="769">
        <v>2348</v>
      </c>
      <c r="H26" s="781">
        <v>5.1971326164874654E-2</v>
      </c>
      <c r="I26" s="105" t="s">
        <v>211</v>
      </c>
      <c r="J26" s="771">
        <v>2256</v>
      </c>
      <c r="K26" s="786">
        <v>3.5337310692978408E-2</v>
      </c>
      <c r="L26" s="106" t="s">
        <v>211</v>
      </c>
      <c r="M26" s="771">
        <v>2179</v>
      </c>
      <c r="N26" s="790">
        <v>2.7345591702027328E-2</v>
      </c>
      <c r="O26" s="105" t="s">
        <v>211</v>
      </c>
      <c r="P26" s="771">
        <v>2121</v>
      </c>
      <c r="Q26" s="790">
        <v>1.3377926421404673E-2</v>
      </c>
      <c r="U26" s="820">
        <v>2093</v>
      </c>
    </row>
    <row r="27" spans="2:21" s="747" customFormat="1" ht="27.75" customHeight="1" x14ac:dyDescent="0.15">
      <c r="B27" s="103">
        <v>21</v>
      </c>
      <c r="C27" s="112" t="s">
        <v>211</v>
      </c>
      <c r="D27" s="769">
        <v>2351</v>
      </c>
      <c r="E27" s="781">
        <v>2.1729682746632006E-2</v>
      </c>
      <c r="F27" s="112" t="s">
        <v>211</v>
      </c>
      <c r="G27" s="769">
        <v>2301</v>
      </c>
      <c r="H27" s="781">
        <v>1.9946808510638236E-2</v>
      </c>
      <c r="I27" s="105" t="s">
        <v>222</v>
      </c>
      <c r="J27" s="771">
        <v>2232</v>
      </c>
      <c r="K27" s="786">
        <v>2.244617498854784E-2</v>
      </c>
      <c r="L27" s="106" t="s">
        <v>195</v>
      </c>
      <c r="M27" s="771">
        <v>2102</v>
      </c>
      <c r="N27" s="790">
        <v>0.21573163678426832</v>
      </c>
      <c r="O27" s="105" t="s">
        <v>195</v>
      </c>
      <c r="P27" s="771">
        <v>1729</v>
      </c>
      <c r="Q27" s="790">
        <v>0.10408684546615588</v>
      </c>
      <c r="U27" s="820">
        <v>1566</v>
      </c>
    </row>
    <row r="28" spans="2:21" s="747" customFormat="1" ht="27.75" customHeight="1" x14ac:dyDescent="0.15">
      <c r="B28" s="103">
        <v>22</v>
      </c>
      <c r="C28" s="112" t="s">
        <v>203</v>
      </c>
      <c r="D28" s="769">
        <v>2250</v>
      </c>
      <c r="E28" s="781">
        <v>0.21490280777537807</v>
      </c>
      <c r="F28" s="112" t="s">
        <v>203</v>
      </c>
      <c r="G28" s="769">
        <v>1852</v>
      </c>
      <c r="H28" s="781">
        <v>9.456264775413703E-2</v>
      </c>
      <c r="I28" s="105" t="s">
        <v>203</v>
      </c>
      <c r="J28" s="771">
        <v>1692</v>
      </c>
      <c r="K28" s="786">
        <v>7.2243346007604625E-2</v>
      </c>
      <c r="L28" s="106" t="s">
        <v>185</v>
      </c>
      <c r="M28" s="771">
        <v>1823</v>
      </c>
      <c r="N28" s="790">
        <v>0.13842046585984946</v>
      </c>
      <c r="O28" s="105" t="s">
        <v>185</v>
      </c>
      <c r="P28" s="771">
        <v>1657</v>
      </c>
      <c r="Q28" s="790">
        <v>4.8070841239721718E-2</v>
      </c>
      <c r="U28" s="820">
        <v>1581</v>
      </c>
    </row>
    <row r="29" spans="2:21" s="747" customFormat="1" ht="27.75" customHeight="1" x14ac:dyDescent="0.15">
      <c r="B29" s="103">
        <v>23</v>
      </c>
      <c r="C29" s="112" t="s">
        <v>185</v>
      </c>
      <c r="D29" s="769">
        <v>1888</v>
      </c>
      <c r="E29" s="781">
        <v>8.3189902467010857E-2</v>
      </c>
      <c r="F29" s="112" t="s">
        <v>185</v>
      </c>
      <c r="G29" s="769">
        <v>1743</v>
      </c>
      <c r="H29" s="781">
        <v>3.5650623885917998E-2</v>
      </c>
      <c r="I29" s="105" t="s">
        <v>185</v>
      </c>
      <c r="J29" s="771">
        <v>1683</v>
      </c>
      <c r="K29" s="786">
        <v>-7.6796489303346149E-2</v>
      </c>
      <c r="L29" s="106" t="s">
        <v>214</v>
      </c>
      <c r="M29" s="771">
        <v>1694</v>
      </c>
      <c r="N29" s="790">
        <v>0.11889035667106995</v>
      </c>
      <c r="O29" s="105" t="s">
        <v>214</v>
      </c>
      <c r="P29" s="771">
        <v>1514</v>
      </c>
      <c r="Q29" s="790">
        <v>-3.2916392363396829E-3</v>
      </c>
      <c r="U29" s="820">
        <v>1519</v>
      </c>
    </row>
    <row r="30" spans="2:21" s="747" customFormat="1" ht="27.75" customHeight="1" x14ac:dyDescent="0.15">
      <c r="B30" s="103">
        <v>24</v>
      </c>
      <c r="C30" s="112" t="s">
        <v>214</v>
      </c>
      <c r="D30" s="769">
        <v>1504</v>
      </c>
      <c r="E30" s="781">
        <v>2.3825731790333649E-2</v>
      </c>
      <c r="F30" s="112" t="s">
        <v>184</v>
      </c>
      <c r="G30" s="769">
        <v>1672</v>
      </c>
      <c r="H30" s="781">
        <v>4.8933500627352577E-2</v>
      </c>
      <c r="I30" s="105" t="s">
        <v>214</v>
      </c>
      <c r="J30" s="771">
        <v>1609</v>
      </c>
      <c r="K30" s="786">
        <v>-5.0177095631641078E-2</v>
      </c>
      <c r="L30" s="106" t="s">
        <v>203</v>
      </c>
      <c r="M30" s="771">
        <v>1578</v>
      </c>
      <c r="N30" s="790">
        <v>4.7113470471134677E-2</v>
      </c>
      <c r="O30" s="105" t="s">
        <v>203</v>
      </c>
      <c r="P30" s="771">
        <v>1507</v>
      </c>
      <c r="Q30" s="790">
        <v>5.4583624912526219E-2</v>
      </c>
      <c r="U30" s="820">
        <v>1429</v>
      </c>
    </row>
    <row r="31" spans="2:21" s="747" customFormat="1" ht="27.75" customHeight="1" thickBot="1" x14ac:dyDescent="0.2">
      <c r="B31" s="107">
        <v>25</v>
      </c>
      <c r="C31" s="113" t="s">
        <v>184</v>
      </c>
      <c r="D31" s="770">
        <v>1420</v>
      </c>
      <c r="E31" s="782">
        <v>-0.15071770334928225</v>
      </c>
      <c r="F31" s="113" t="s">
        <v>214</v>
      </c>
      <c r="G31" s="770">
        <v>1469</v>
      </c>
      <c r="H31" s="782">
        <v>-8.7010565568676146E-2</v>
      </c>
      <c r="I31" s="108" t="s">
        <v>184</v>
      </c>
      <c r="J31" s="772">
        <v>1594</v>
      </c>
      <c r="K31" s="812">
        <v>0.2492163009404389</v>
      </c>
      <c r="L31" s="109" t="s">
        <v>184</v>
      </c>
      <c r="M31" s="772">
        <v>1276</v>
      </c>
      <c r="N31" s="792">
        <v>1.2698412698412653E-2</v>
      </c>
      <c r="O31" s="108" t="s">
        <v>184</v>
      </c>
      <c r="P31" s="772">
        <v>1260</v>
      </c>
      <c r="Q31" s="792">
        <v>0.19544592030360541</v>
      </c>
      <c r="U31" s="820">
        <v>1054</v>
      </c>
    </row>
    <row r="32" spans="2:21" s="746" customFormat="1" ht="15" customHeight="1" x14ac:dyDescent="0.15">
      <c r="B32" s="95"/>
      <c r="C32" s="110"/>
      <c r="D32" s="98"/>
      <c r="E32" s="805"/>
      <c r="F32" s="110"/>
      <c r="G32" s="98"/>
      <c r="H32" s="805"/>
      <c r="I32" s="114"/>
      <c r="J32" s="98"/>
      <c r="K32" s="809"/>
      <c r="L32" s="114"/>
      <c r="M32" s="98"/>
      <c r="N32" s="809"/>
      <c r="O32" s="114"/>
      <c r="P32" s="98"/>
      <c r="Q32" s="809"/>
      <c r="U32" s="819"/>
    </row>
    <row r="33" spans="2:21" s="746" customFormat="1" ht="15" customHeight="1" x14ac:dyDescent="0.15">
      <c r="B33" s="177" t="s">
        <v>1366</v>
      </c>
      <c r="C33" s="110"/>
      <c r="D33" s="98"/>
      <c r="E33" s="805"/>
      <c r="F33" s="110"/>
      <c r="G33" s="98"/>
      <c r="H33" s="805"/>
      <c r="I33" s="114"/>
      <c r="J33" s="98"/>
      <c r="K33" s="809"/>
      <c r="L33" s="114"/>
      <c r="M33" s="98"/>
      <c r="N33" s="809"/>
      <c r="O33" s="114"/>
      <c r="P33" s="98"/>
      <c r="Q33" s="809"/>
      <c r="U33" s="819"/>
    </row>
    <row r="34" spans="2:21" s="746" customFormat="1" ht="15" customHeight="1" x14ac:dyDescent="0.15">
      <c r="B34" s="95"/>
      <c r="C34" s="110"/>
      <c r="D34" s="98"/>
      <c r="E34" s="805"/>
      <c r="F34" s="110"/>
      <c r="G34" s="98"/>
      <c r="H34" s="805"/>
      <c r="I34" s="114"/>
      <c r="J34" s="98"/>
      <c r="K34" s="809"/>
      <c r="L34" s="114"/>
      <c r="M34" s="98"/>
      <c r="N34" s="809"/>
      <c r="O34" s="114"/>
      <c r="P34" s="98"/>
      <c r="Q34" s="809"/>
      <c r="U34" s="819"/>
    </row>
    <row r="35" spans="2:21" s="746" customFormat="1" ht="15" customHeight="1" x14ac:dyDescent="0.15">
      <c r="B35" s="95"/>
      <c r="C35" s="110"/>
      <c r="D35" s="98"/>
      <c r="E35" s="805"/>
      <c r="F35" s="110"/>
      <c r="G35" s="98"/>
      <c r="H35" s="805"/>
      <c r="I35" s="114"/>
      <c r="J35" s="98"/>
      <c r="K35" s="809"/>
      <c r="L35" s="114"/>
      <c r="M35" s="98"/>
      <c r="N35" s="809"/>
      <c r="O35" s="114"/>
      <c r="P35" s="98"/>
      <c r="Q35" s="809"/>
      <c r="U35" s="819"/>
    </row>
    <row r="36" spans="2:21" s="746" customFormat="1" ht="16.5" customHeight="1" x14ac:dyDescent="0.15">
      <c r="B36" s="95"/>
      <c r="C36" s="110"/>
      <c r="D36" s="98"/>
      <c r="E36" s="805"/>
      <c r="F36" s="110"/>
      <c r="G36" s="98"/>
      <c r="H36" s="805"/>
      <c r="I36" s="114"/>
      <c r="J36" s="98"/>
      <c r="K36" s="809"/>
      <c r="L36" s="114"/>
      <c r="M36" s="98"/>
      <c r="N36" s="809"/>
      <c r="O36" s="114"/>
      <c r="P36" s="98"/>
      <c r="Q36" s="809"/>
      <c r="U36" s="819"/>
    </row>
    <row r="37" spans="2:21" s="746" customFormat="1" ht="38.25" customHeight="1" x14ac:dyDescent="0.15">
      <c r="B37" s="95"/>
      <c r="C37" s="95"/>
      <c r="D37" s="95"/>
      <c r="E37" s="818"/>
      <c r="F37" s="3711"/>
      <c r="G37" s="3711"/>
      <c r="H37" s="3711"/>
      <c r="I37" s="3711"/>
      <c r="J37" s="3711"/>
      <c r="K37" s="3711"/>
      <c r="L37" s="3711"/>
      <c r="M37" s="3711"/>
      <c r="N37" s="3711"/>
      <c r="O37" s="3711"/>
      <c r="P37" s="3711"/>
      <c r="Q37" s="809"/>
      <c r="U37" s="819"/>
    </row>
    <row r="38" spans="2:21" s="746" customFormat="1" ht="13.35" customHeight="1" thickBot="1" x14ac:dyDescent="0.2">
      <c r="B38" s="95"/>
      <c r="C38" s="110"/>
      <c r="D38" s="98"/>
      <c r="E38" s="805"/>
      <c r="F38" s="110"/>
      <c r="G38" s="98"/>
      <c r="H38" s="805"/>
      <c r="I38" s="114"/>
      <c r="J38" s="98"/>
      <c r="K38" s="809"/>
      <c r="L38" s="114"/>
      <c r="M38" s="98"/>
      <c r="N38" s="809"/>
      <c r="O38" s="114"/>
      <c r="P38" s="98"/>
      <c r="Q38" s="809"/>
      <c r="U38" s="819"/>
    </row>
    <row r="39" spans="2:21" s="746" customFormat="1" ht="30.75" customHeight="1" x14ac:dyDescent="0.15">
      <c r="B39" s="3715" t="s">
        <v>217</v>
      </c>
      <c r="C39" s="3712" t="s">
        <v>1361</v>
      </c>
      <c r="D39" s="3713"/>
      <c r="E39" s="3714"/>
      <c r="F39" s="3712" t="s">
        <v>1353</v>
      </c>
      <c r="G39" s="3713"/>
      <c r="H39" s="3714"/>
      <c r="I39" s="3708" t="s">
        <v>1355</v>
      </c>
      <c r="J39" s="3709"/>
      <c r="K39" s="3710"/>
      <c r="L39" s="3708" t="s">
        <v>1357</v>
      </c>
      <c r="M39" s="3709"/>
      <c r="N39" s="3710"/>
      <c r="O39" s="3708" t="s">
        <v>1359</v>
      </c>
      <c r="P39" s="3709"/>
      <c r="Q39" s="3710"/>
      <c r="U39" s="98" t="s">
        <v>1367</v>
      </c>
    </row>
    <row r="40" spans="2:21" s="746" customFormat="1" ht="30.75" customHeight="1" thickBot="1" x14ac:dyDescent="0.2">
      <c r="B40" s="3717"/>
      <c r="C40" s="248" t="s">
        <v>916</v>
      </c>
      <c r="D40" s="128" t="s">
        <v>1363</v>
      </c>
      <c r="E40" s="808" t="s">
        <v>13</v>
      </c>
      <c r="F40" s="248" t="s">
        <v>916</v>
      </c>
      <c r="G40" s="128" t="s">
        <v>672</v>
      </c>
      <c r="H40" s="808" t="s">
        <v>13</v>
      </c>
      <c r="I40" s="249" t="s">
        <v>916</v>
      </c>
      <c r="J40" s="128" t="s">
        <v>672</v>
      </c>
      <c r="K40" s="813" t="s">
        <v>13</v>
      </c>
      <c r="L40" s="250" t="s">
        <v>916</v>
      </c>
      <c r="M40" s="128" t="s">
        <v>672</v>
      </c>
      <c r="N40" s="816" t="s">
        <v>13</v>
      </c>
      <c r="O40" s="251" t="s">
        <v>916</v>
      </c>
      <c r="P40" s="128" t="s">
        <v>672</v>
      </c>
      <c r="Q40" s="816" t="s">
        <v>13</v>
      </c>
      <c r="U40" s="819"/>
    </row>
    <row r="41" spans="2:21" s="746" customFormat="1" ht="27.75" customHeight="1" x14ac:dyDescent="0.15">
      <c r="B41" s="122">
        <v>26</v>
      </c>
      <c r="C41" s="129" t="s">
        <v>198</v>
      </c>
      <c r="D41" s="768">
        <v>1224</v>
      </c>
      <c r="E41" s="793">
        <v>8.606921029281267E-2</v>
      </c>
      <c r="F41" s="129" t="s">
        <v>198</v>
      </c>
      <c r="G41" s="768">
        <v>1127</v>
      </c>
      <c r="H41" s="793">
        <v>7.640878701050613E-2</v>
      </c>
      <c r="I41" s="129" t="s">
        <v>198</v>
      </c>
      <c r="J41" s="768">
        <v>1047</v>
      </c>
      <c r="K41" s="796">
        <v>3.3563672260612076E-2</v>
      </c>
      <c r="L41" s="118" t="s">
        <v>198</v>
      </c>
      <c r="M41" s="768">
        <v>1013</v>
      </c>
      <c r="N41" s="799">
        <v>-5.8881256133463955E-3</v>
      </c>
      <c r="O41" s="129" t="s">
        <v>198</v>
      </c>
      <c r="P41" s="768">
        <v>1019</v>
      </c>
      <c r="Q41" s="799">
        <v>4.62012320328542E-2</v>
      </c>
      <c r="U41" s="819">
        <v>974</v>
      </c>
    </row>
    <row r="42" spans="2:21" s="746" customFormat="1" ht="27.75" customHeight="1" x14ac:dyDescent="0.15">
      <c r="B42" s="123">
        <v>27</v>
      </c>
      <c r="C42" s="117" t="s">
        <v>223</v>
      </c>
      <c r="D42" s="766">
        <v>1059</v>
      </c>
      <c r="E42" s="794">
        <v>6.6465256797582972E-2</v>
      </c>
      <c r="F42" s="117" t="s">
        <v>223</v>
      </c>
      <c r="G42" s="766">
        <v>993</v>
      </c>
      <c r="H42" s="794">
        <v>3.4375000000000044E-2</v>
      </c>
      <c r="I42" s="115" t="s">
        <v>223</v>
      </c>
      <c r="J42" s="766">
        <v>960</v>
      </c>
      <c r="K42" s="797">
        <v>0.15523465703971118</v>
      </c>
      <c r="L42" s="119" t="s">
        <v>238</v>
      </c>
      <c r="M42" s="766">
        <v>881</v>
      </c>
      <c r="N42" s="800">
        <v>3.2825322391559109E-2</v>
      </c>
      <c r="O42" s="115" t="s">
        <v>240</v>
      </c>
      <c r="P42" s="766">
        <v>923</v>
      </c>
      <c r="Q42" s="800">
        <v>4.0586245772266105E-2</v>
      </c>
      <c r="U42" s="819">
        <v>887</v>
      </c>
    </row>
    <row r="43" spans="2:21" s="746" customFormat="1" ht="27.75" customHeight="1" x14ac:dyDescent="0.15">
      <c r="B43" s="123">
        <v>28</v>
      </c>
      <c r="C43" s="117" t="s">
        <v>205</v>
      </c>
      <c r="D43" s="766">
        <v>1025</v>
      </c>
      <c r="E43" s="794">
        <v>7.2175732217573119E-2</v>
      </c>
      <c r="F43" s="117" t="s">
        <v>205</v>
      </c>
      <c r="G43" s="766">
        <v>956</v>
      </c>
      <c r="H43" s="794">
        <v>3.0172413793103425E-2</v>
      </c>
      <c r="I43" s="115" t="s">
        <v>205</v>
      </c>
      <c r="J43" s="766">
        <v>928</v>
      </c>
      <c r="K43" s="797">
        <v>5.5745164960182114E-2</v>
      </c>
      <c r="L43" s="119" t="s">
        <v>205</v>
      </c>
      <c r="M43" s="766">
        <v>879</v>
      </c>
      <c r="N43" s="800">
        <v>4.0236686390532572E-2</v>
      </c>
      <c r="O43" s="115" t="s">
        <v>238</v>
      </c>
      <c r="P43" s="766">
        <v>853</v>
      </c>
      <c r="Q43" s="800">
        <v>-4.667444574095736E-3</v>
      </c>
      <c r="U43" s="819">
        <v>857</v>
      </c>
    </row>
    <row r="44" spans="2:21" s="746" customFormat="1" ht="27.75" customHeight="1" x14ac:dyDescent="0.15">
      <c r="B44" s="123">
        <v>29</v>
      </c>
      <c r="C44" s="117" t="s">
        <v>238</v>
      </c>
      <c r="D44" s="766">
        <v>949</v>
      </c>
      <c r="E44" s="794">
        <v>2.4838012958963374E-2</v>
      </c>
      <c r="F44" s="117" t="s">
        <v>238</v>
      </c>
      <c r="G44" s="766">
        <v>926</v>
      </c>
      <c r="H44" s="794">
        <v>3.5794183445190253E-2</v>
      </c>
      <c r="I44" s="115" t="s">
        <v>238</v>
      </c>
      <c r="J44" s="766">
        <v>894</v>
      </c>
      <c r="K44" s="797">
        <v>1.4755959137343844E-2</v>
      </c>
      <c r="L44" s="119" t="s">
        <v>223</v>
      </c>
      <c r="M44" s="766">
        <v>831</v>
      </c>
      <c r="N44" s="800">
        <v>7.3643410852713087E-2</v>
      </c>
      <c r="O44" s="115" t="s">
        <v>205</v>
      </c>
      <c r="P44" s="766">
        <v>845</v>
      </c>
      <c r="Q44" s="800">
        <v>0.11184210526315796</v>
      </c>
      <c r="U44" s="819">
        <v>760</v>
      </c>
    </row>
    <row r="45" spans="2:21" s="746" customFormat="1" ht="27.75" customHeight="1" x14ac:dyDescent="0.15">
      <c r="B45" s="123">
        <v>30</v>
      </c>
      <c r="C45" s="117" t="s">
        <v>232</v>
      </c>
      <c r="D45" s="766">
        <v>832</v>
      </c>
      <c r="E45" s="794">
        <v>2.8430160692212603E-2</v>
      </c>
      <c r="F45" s="117" t="s">
        <v>232</v>
      </c>
      <c r="G45" s="766">
        <v>809</v>
      </c>
      <c r="H45" s="794">
        <v>1.8891687657430767E-2</v>
      </c>
      <c r="I45" s="115" t="s">
        <v>232</v>
      </c>
      <c r="J45" s="766">
        <v>794</v>
      </c>
      <c r="K45" s="797">
        <v>8.3219645293315159E-2</v>
      </c>
      <c r="L45" s="119" t="s">
        <v>232</v>
      </c>
      <c r="M45" s="766">
        <v>733</v>
      </c>
      <c r="N45" s="800">
        <v>7.794117647058818E-2</v>
      </c>
      <c r="O45" s="115" t="s">
        <v>223</v>
      </c>
      <c r="P45" s="766">
        <v>774</v>
      </c>
      <c r="Q45" s="800">
        <v>4.8780487804878092E-2</v>
      </c>
      <c r="U45" s="819">
        <v>738</v>
      </c>
    </row>
    <row r="46" spans="2:21" s="746" customFormat="1" ht="27.75" customHeight="1" x14ac:dyDescent="0.15">
      <c r="B46" s="123">
        <v>31</v>
      </c>
      <c r="C46" s="117" t="s">
        <v>216</v>
      </c>
      <c r="D46" s="766">
        <v>808</v>
      </c>
      <c r="E46" s="794">
        <v>0.6489795918367347</v>
      </c>
      <c r="F46" s="117" t="s">
        <v>240</v>
      </c>
      <c r="G46" s="766">
        <v>730</v>
      </c>
      <c r="H46" s="794">
        <v>2.528089887640439E-2</v>
      </c>
      <c r="I46" s="115" t="s">
        <v>240</v>
      </c>
      <c r="J46" s="766">
        <v>712</v>
      </c>
      <c r="K46" s="797">
        <v>5.6497175141243527E-3</v>
      </c>
      <c r="L46" s="119" t="s">
        <v>240</v>
      </c>
      <c r="M46" s="766">
        <v>708</v>
      </c>
      <c r="N46" s="800">
        <v>-0.23293607800650051</v>
      </c>
      <c r="O46" s="115" t="s">
        <v>232</v>
      </c>
      <c r="P46" s="766">
        <v>680</v>
      </c>
      <c r="Q46" s="800">
        <v>7.9365079365079305E-2</v>
      </c>
      <c r="U46" s="819">
        <v>630</v>
      </c>
    </row>
    <row r="47" spans="2:21" s="746" customFormat="1" ht="27.75" customHeight="1" x14ac:dyDescent="0.15">
      <c r="B47" s="123">
        <v>32</v>
      </c>
      <c r="C47" s="117" t="s">
        <v>240</v>
      </c>
      <c r="D47" s="766">
        <v>715</v>
      </c>
      <c r="E47" s="794">
        <v>-2.0547945205479423E-2</v>
      </c>
      <c r="F47" s="117" t="s">
        <v>190</v>
      </c>
      <c r="G47" s="766">
        <v>585</v>
      </c>
      <c r="H47" s="794">
        <v>6.8846815834766595E-3</v>
      </c>
      <c r="I47" s="115" t="s">
        <v>190</v>
      </c>
      <c r="J47" s="766">
        <v>581</v>
      </c>
      <c r="K47" s="797">
        <v>5.2536231884057871E-2</v>
      </c>
      <c r="L47" s="119" t="s">
        <v>265</v>
      </c>
      <c r="M47" s="766">
        <v>562</v>
      </c>
      <c r="N47" s="800">
        <v>3.8817005545286554E-2</v>
      </c>
      <c r="O47" s="115" t="s">
        <v>265</v>
      </c>
      <c r="P47" s="766">
        <v>541</v>
      </c>
      <c r="Q47" s="800">
        <v>2.8517110266159662E-2</v>
      </c>
      <c r="U47" s="819">
        <v>526</v>
      </c>
    </row>
    <row r="48" spans="2:21" s="746" customFormat="1" ht="27.75" customHeight="1" x14ac:dyDescent="0.15">
      <c r="B48" s="123">
        <v>33</v>
      </c>
      <c r="C48" s="117" t="s">
        <v>190</v>
      </c>
      <c r="D48" s="766">
        <v>601</v>
      </c>
      <c r="E48" s="794">
        <v>2.7350427350427253E-2</v>
      </c>
      <c r="F48" s="117" t="s">
        <v>265</v>
      </c>
      <c r="G48" s="766">
        <v>574</v>
      </c>
      <c r="H48" s="794">
        <v>7.0175438596491446E-3</v>
      </c>
      <c r="I48" s="115" t="s">
        <v>265</v>
      </c>
      <c r="J48" s="766">
        <v>570</v>
      </c>
      <c r="K48" s="797">
        <v>1.4234875444839812E-2</v>
      </c>
      <c r="L48" s="119" t="s">
        <v>190</v>
      </c>
      <c r="M48" s="766">
        <v>552</v>
      </c>
      <c r="N48" s="800">
        <v>4.3478260869565188E-2</v>
      </c>
      <c r="O48" s="115" t="s">
        <v>190</v>
      </c>
      <c r="P48" s="766">
        <v>529</v>
      </c>
      <c r="Q48" s="800">
        <v>5.5888223552894134E-2</v>
      </c>
      <c r="U48" s="819">
        <v>501</v>
      </c>
    </row>
    <row r="49" spans="2:21" s="746" customFormat="1" ht="27.75" customHeight="1" x14ac:dyDescent="0.15">
      <c r="B49" s="123">
        <v>34</v>
      </c>
      <c r="C49" s="802" t="s">
        <v>403</v>
      </c>
      <c r="D49" s="766">
        <v>598</v>
      </c>
      <c r="E49" s="794">
        <v>5.467372134038806E-2</v>
      </c>
      <c r="F49" s="802" t="s">
        <v>403</v>
      </c>
      <c r="G49" s="766">
        <v>567</v>
      </c>
      <c r="H49" s="794">
        <v>3.0909090909090997E-2</v>
      </c>
      <c r="I49" s="115" t="s">
        <v>250</v>
      </c>
      <c r="J49" s="766">
        <v>553</v>
      </c>
      <c r="K49" s="797">
        <v>1.0968921389396646E-2</v>
      </c>
      <c r="L49" s="119" t="s">
        <v>250</v>
      </c>
      <c r="M49" s="766">
        <v>547</v>
      </c>
      <c r="N49" s="800">
        <v>6.2135922330097015E-2</v>
      </c>
      <c r="O49" s="115" t="s">
        <v>250</v>
      </c>
      <c r="P49" s="766">
        <v>515</v>
      </c>
      <c r="Q49" s="800">
        <v>-3.8684719535783119E-3</v>
      </c>
      <c r="U49" s="819">
        <v>517</v>
      </c>
    </row>
    <row r="50" spans="2:21" s="746" customFormat="1" ht="27.75" customHeight="1" x14ac:dyDescent="0.15">
      <c r="B50" s="123">
        <v>35</v>
      </c>
      <c r="C50" s="117" t="s">
        <v>877</v>
      </c>
      <c r="D50" s="766">
        <v>565</v>
      </c>
      <c r="E50" s="794">
        <v>-1.5679442508710784E-2</v>
      </c>
      <c r="F50" s="117" t="s">
        <v>235</v>
      </c>
      <c r="G50" s="766">
        <v>540</v>
      </c>
      <c r="H50" s="794">
        <v>4.0462427745664664E-2</v>
      </c>
      <c r="I50" s="750" t="s">
        <v>403</v>
      </c>
      <c r="J50" s="766">
        <v>550</v>
      </c>
      <c r="K50" s="797">
        <v>7.2124756335282703E-2</v>
      </c>
      <c r="L50" s="752" t="s">
        <v>403</v>
      </c>
      <c r="M50" s="766">
        <v>513</v>
      </c>
      <c r="N50" s="800">
        <v>7.322175732217584E-2</v>
      </c>
      <c r="O50" s="115" t="s">
        <v>235</v>
      </c>
      <c r="P50" s="766">
        <v>508</v>
      </c>
      <c r="Q50" s="800">
        <v>-2.3076923076923106E-2</v>
      </c>
      <c r="U50" s="819">
        <v>520</v>
      </c>
    </row>
    <row r="51" spans="2:21" s="746" customFormat="1" ht="27.75" customHeight="1" x14ac:dyDescent="0.15">
      <c r="B51" s="123">
        <v>36</v>
      </c>
      <c r="C51" s="117" t="s">
        <v>235</v>
      </c>
      <c r="D51" s="766">
        <v>562</v>
      </c>
      <c r="E51" s="794">
        <v>4.0740740740740744E-2</v>
      </c>
      <c r="F51" s="117" t="s">
        <v>250</v>
      </c>
      <c r="G51" s="766">
        <v>530</v>
      </c>
      <c r="H51" s="794">
        <v>-4.1591320072332683E-2</v>
      </c>
      <c r="I51" s="115" t="s">
        <v>235</v>
      </c>
      <c r="J51" s="766">
        <v>519</v>
      </c>
      <c r="K51" s="797">
        <v>2.9761904761904656E-2</v>
      </c>
      <c r="L51" s="119" t="s">
        <v>235</v>
      </c>
      <c r="M51" s="766">
        <v>504</v>
      </c>
      <c r="N51" s="800">
        <v>-7.8740157480314821E-3</v>
      </c>
      <c r="O51" s="115" t="s">
        <v>266</v>
      </c>
      <c r="P51" s="766">
        <v>505</v>
      </c>
      <c r="Q51" s="800">
        <v>4.7717842323651505E-2</v>
      </c>
      <c r="U51" s="819">
        <v>482</v>
      </c>
    </row>
    <row r="52" spans="2:21" s="746" customFormat="1" ht="27.75" customHeight="1" x14ac:dyDescent="0.15">
      <c r="B52" s="123">
        <v>37</v>
      </c>
      <c r="C52" s="117" t="s">
        <v>226</v>
      </c>
      <c r="D52" s="766">
        <v>554</v>
      </c>
      <c r="E52" s="794">
        <v>6.5384615384615374E-2</v>
      </c>
      <c r="F52" s="117" t="s">
        <v>226</v>
      </c>
      <c r="G52" s="766">
        <v>520</v>
      </c>
      <c r="H52" s="794">
        <v>7.7519379844961378E-3</v>
      </c>
      <c r="I52" s="115" t="s">
        <v>226</v>
      </c>
      <c r="J52" s="766">
        <v>516</v>
      </c>
      <c r="K52" s="797">
        <v>9.3220338983050821E-2</v>
      </c>
      <c r="L52" s="119" t="s">
        <v>266</v>
      </c>
      <c r="M52" s="766">
        <v>504</v>
      </c>
      <c r="N52" s="800">
        <v>-1.980198019801982E-3</v>
      </c>
      <c r="O52" s="115" t="s">
        <v>267</v>
      </c>
      <c r="P52" s="766">
        <v>481</v>
      </c>
      <c r="Q52" s="800">
        <v>5.7142857142857162E-2</v>
      </c>
      <c r="U52" s="819">
        <v>455</v>
      </c>
    </row>
    <row r="53" spans="2:21" s="746" customFormat="1" ht="27.75" customHeight="1" x14ac:dyDescent="0.15">
      <c r="B53" s="123">
        <v>38</v>
      </c>
      <c r="C53" s="117" t="s">
        <v>250</v>
      </c>
      <c r="D53" s="766">
        <v>549</v>
      </c>
      <c r="E53" s="794">
        <v>3.5849056603773688E-2</v>
      </c>
      <c r="F53" s="117" t="s">
        <v>266</v>
      </c>
      <c r="G53" s="766">
        <v>504</v>
      </c>
      <c r="H53" s="794">
        <v>-1.3698630136986356E-2</v>
      </c>
      <c r="I53" s="115" t="s">
        <v>266</v>
      </c>
      <c r="J53" s="766">
        <v>511</v>
      </c>
      <c r="K53" s="797">
        <v>1.388888888888884E-2</v>
      </c>
      <c r="L53" s="119" t="s">
        <v>267</v>
      </c>
      <c r="M53" s="766">
        <v>497</v>
      </c>
      <c r="N53" s="800">
        <v>3.3264033264033266E-2</v>
      </c>
      <c r="O53" s="750" t="s">
        <v>403</v>
      </c>
      <c r="P53" s="766">
        <v>478</v>
      </c>
      <c r="Q53" s="800">
        <v>7.6576576576576683E-2</v>
      </c>
      <c r="U53" s="819">
        <v>444</v>
      </c>
    </row>
    <row r="54" spans="2:21" s="746" customFormat="1" ht="27.75" customHeight="1" x14ac:dyDescent="0.15">
      <c r="B54" s="123">
        <v>39</v>
      </c>
      <c r="C54" s="117" t="s">
        <v>266</v>
      </c>
      <c r="D54" s="766">
        <v>516</v>
      </c>
      <c r="E54" s="794">
        <v>2.3809523809523725E-2</v>
      </c>
      <c r="F54" s="117" t="s">
        <v>216</v>
      </c>
      <c r="G54" s="766">
        <v>490</v>
      </c>
      <c r="H54" s="794">
        <v>0.16113744075829395</v>
      </c>
      <c r="I54" s="115" t="s">
        <v>267</v>
      </c>
      <c r="J54" s="766">
        <v>478</v>
      </c>
      <c r="K54" s="797">
        <v>-3.82293762575453E-2</v>
      </c>
      <c r="L54" s="119" t="s">
        <v>226</v>
      </c>
      <c r="M54" s="766">
        <v>472</v>
      </c>
      <c r="N54" s="800">
        <v>0.14563106796116498</v>
      </c>
      <c r="O54" s="115" t="s">
        <v>216</v>
      </c>
      <c r="P54" s="766">
        <v>417</v>
      </c>
      <c r="Q54" s="800">
        <v>0.12702702702702706</v>
      </c>
      <c r="U54" s="819">
        <v>370</v>
      </c>
    </row>
    <row r="55" spans="2:21" s="746" customFormat="1" ht="27.75" customHeight="1" x14ac:dyDescent="0.15">
      <c r="B55" s="123">
        <v>40</v>
      </c>
      <c r="C55" s="117" t="s">
        <v>267</v>
      </c>
      <c r="D55" s="766">
        <v>441</v>
      </c>
      <c r="E55" s="794">
        <v>-5.7692307692307709E-2</v>
      </c>
      <c r="F55" s="117" t="s">
        <v>267</v>
      </c>
      <c r="G55" s="766">
        <v>468</v>
      </c>
      <c r="H55" s="794">
        <v>-2.0920502092050208E-2</v>
      </c>
      <c r="I55" s="115" t="s">
        <v>216</v>
      </c>
      <c r="J55" s="766">
        <v>422</v>
      </c>
      <c r="K55" s="797">
        <v>9.5693779904306719E-3</v>
      </c>
      <c r="L55" s="119" t="s">
        <v>216</v>
      </c>
      <c r="M55" s="766">
        <v>418</v>
      </c>
      <c r="N55" s="800">
        <v>2.3980815347721673E-3</v>
      </c>
      <c r="O55" s="115" t="s">
        <v>226</v>
      </c>
      <c r="P55" s="766">
        <v>412</v>
      </c>
      <c r="Q55" s="800">
        <v>8.9947089947089998E-2</v>
      </c>
      <c r="U55" s="819">
        <v>378</v>
      </c>
    </row>
    <row r="56" spans="2:21" s="746" customFormat="1" ht="27.75" customHeight="1" x14ac:dyDescent="0.15">
      <c r="B56" s="123">
        <v>41</v>
      </c>
      <c r="C56" s="117" t="s">
        <v>249</v>
      </c>
      <c r="D56" s="766">
        <v>429</v>
      </c>
      <c r="E56" s="794">
        <v>3.125E-2</v>
      </c>
      <c r="F56" s="117" t="s">
        <v>249</v>
      </c>
      <c r="G56" s="766">
        <v>416</v>
      </c>
      <c r="H56" s="794">
        <v>1.4634146341463428E-2</v>
      </c>
      <c r="I56" s="115" t="s">
        <v>249</v>
      </c>
      <c r="J56" s="766">
        <v>410</v>
      </c>
      <c r="K56" s="797">
        <v>8.4656084656084651E-2</v>
      </c>
      <c r="L56" s="119" t="s">
        <v>249</v>
      </c>
      <c r="M56" s="766">
        <v>378</v>
      </c>
      <c r="N56" s="800">
        <v>2.7173913043478271E-2</v>
      </c>
      <c r="O56" s="115" t="s">
        <v>249</v>
      </c>
      <c r="P56" s="766">
        <v>368</v>
      </c>
      <c r="Q56" s="800">
        <v>4.8433048433048409E-2</v>
      </c>
      <c r="U56" s="819">
        <v>351</v>
      </c>
    </row>
    <row r="57" spans="2:21" s="746" customFormat="1" ht="27.75" customHeight="1" x14ac:dyDescent="0.15">
      <c r="B57" s="123">
        <v>42</v>
      </c>
      <c r="C57" s="117" t="s">
        <v>269</v>
      </c>
      <c r="D57" s="766">
        <v>327</v>
      </c>
      <c r="E57" s="794">
        <v>3.4810126582278444E-2</v>
      </c>
      <c r="F57" s="802" t="s">
        <v>268</v>
      </c>
      <c r="G57" s="766">
        <v>327</v>
      </c>
      <c r="H57" s="794">
        <v>-3.2544378698224907E-2</v>
      </c>
      <c r="I57" s="802" t="s">
        <v>268</v>
      </c>
      <c r="J57" s="766">
        <v>338</v>
      </c>
      <c r="K57" s="797">
        <v>-6.3711911357340667E-2</v>
      </c>
      <c r="L57" s="802" t="s">
        <v>268</v>
      </c>
      <c r="M57" s="766">
        <v>361</v>
      </c>
      <c r="N57" s="800">
        <v>6.8047337278106523E-2</v>
      </c>
      <c r="O57" s="802" t="s">
        <v>268</v>
      </c>
      <c r="P57" s="766">
        <v>338</v>
      </c>
      <c r="Q57" s="800">
        <v>0.13804713804713797</v>
      </c>
      <c r="U57" s="819">
        <v>297</v>
      </c>
    </row>
    <row r="58" spans="2:21" s="746" customFormat="1" ht="27.75" customHeight="1" x14ac:dyDescent="0.15">
      <c r="B58" s="123">
        <v>43</v>
      </c>
      <c r="C58" s="802" t="s">
        <v>268</v>
      </c>
      <c r="D58" s="766">
        <v>307</v>
      </c>
      <c r="E58" s="794">
        <v>-6.1162079510703404E-2</v>
      </c>
      <c r="F58" s="117" t="s">
        <v>269</v>
      </c>
      <c r="G58" s="766">
        <v>316</v>
      </c>
      <c r="H58" s="794">
        <v>0</v>
      </c>
      <c r="I58" s="115" t="s">
        <v>269</v>
      </c>
      <c r="J58" s="766">
        <v>316</v>
      </c>
      <c r="K58" s="797">
        <v>-6.7846607669616477E-2</v>
      </c>
      <c r="L58" s="119" t="s">
        <v>269</v>
      </c>
      <c r="M58" s="766">
        <v>339</v>
      </c>
      <c r="N58" s="800">
        <v>7.2784810126582222E-2</v>
      </c>
      <c r="O58" s="115" t="s">
        <v>269</v>
      </c>
      <c r="P58" s="766">
        <v>316</v>
      </c>
      <c r="Q58" s="800">
        <v>4.2904290429042868E-2</v>
      </c>
      <c r="U58" s="819">
        <v>303</v>
      </c>
    </row>
    <row r="59" spans="2:21" s="746" customFormat="1" ht="27.75" customHeight="1" x14ac:dyDescent="0.15">
      <c r="B59" s="123">
        <v>44</v>
      </c>
      <c r="C59" s="117" t="s">
        <v>241</v>
      </c>
      <c r="D59" s="766">
        <v>299</v>
      </c>
      <c r="E59" s="794">
        <v>3.819444444444442E-2</v>
      </c>
      <c r="F59" s="117" t="s">
        <v>241</v>
      </c>
      <c r="G59" s="766">
        <v>288</v>
      </c>
      <c r="H59" s="794">
        <v>3.5971223021582732E-2</v>
      </c>
      <c r="I59" s="115" t="s">
        <v>241</v>
      </c>
      <c r="J59" s="766">
        <v>278</v>
      </c>
      <c r="K59" s="797">
        <v>0.19313304721030033</v>
      </c>
      <c r="L59" s="119" t="s">
        <v>271</v>
      </c>
      <c r="M59" s="766">
        <v>298</v>
      </c>
      <c r="N59" s="800">
        <v>-2.2950819672131195E-2</v>
      </c>
      <c r="O59" s="115" t="s">
        <v>271</v>
      </c>
      <c r="P59" s="766">
        <v>305</v>
      </c>
      <c r="Q59" s="800">
        <v>2.6936026936027035E-2</v>
      </c>
      <c r="U59" s="819">
        <v>297</v>
      </c>
    </row>
    <row r="60" spans="2:21" s="746" customFormat="1" ht="27.75" customHeight="1" x14ac:dyDescent="0.15">
      <c r="B60" s="123">
        <v>45</v>
      </c>
      <c r="C60" s="117" t="s">
        <v>192</v>
      </c>
      <c r="D60" s="766">
        <v>262</v>
      </c>
      <c r="E60" s="794">
        <v>1.9455252918287869E-2</v>
      </c>
      <c r="F60" s="117" t="s">
        <v>270</v>
      </c>
      <c r="G60" s="766">
        <v>267</v>
      </c>
      <c r="H60" s="794">
        <v>7.547169811320753E-3</v>
      </c>
      <c r="I60" s="115" t="s">
        <v>270</v>
      </c>
      <c r="J60" s="766">
        <v>265</v>
      </c>
      <c r="K60" s="797">
        <v>1.1450381679389388E-2</v>
      </c>
      <c r="L60" s="119" t="s">
        <v>270</v>
      </c>
      <c r="M60" s="766">
        <v>262</v>
      </c>
      <c r="N60" s="800">
        <v>1.5503875968992276E-2</v>
      </c>
      <c r="O60" s="115" t="s">
        <v>270</v>
      </c>
      <c r="P60" s="766">
        <v>258</v>
      </c>
      <c r="Q60" s="800">
        <v>3.8910505836575737E-3</v>
      </c>
      <c r="U60" s="819">
        <v>257</v>
      </c>
    </row>
    <row r="61" spans="2:21" s="746" customFormat="1" ht="27.75" customHeight="1" x14ac:dyDescent="0.15">
      <c r="B61" s="123">
        <v>46</v>
      </c>
      <c r="C61" s="117" t="s">
        <v>187</v>
      </c>
      <c r="D61" s="766">
        <v>252</v>
      </c>
      <c r="E61" s="794">
        <v>9.565217391304337E-2</v>
      </c>
      <c r="F61" s="117" t="s">
        <v>192</v>
      </c>
      <c r="G61" s="766">
        <v>257</v>
      </c>
      <c r="H61" s="794">
        <v>0</v>
      </c>
      <c r="I61" s="115" t="s">
        <v>192</v>
      </c>
      <c r="J61" s="766">
        <v>257</v>
      </c>
      <c r="K61" s="797">
        <v>1.1811023622047223E-2</v>
      </c>
      <c r="L61" s="119" t="s">
        <v>192</v>
      </c>
      <c r="M61" s="766">
        <v>254</v>
      </c>
      <c r="N61" s="800">
        <v>6.7226890756302504E-2</v>
      </c>
      <c r="O61" s="115" t="s">
        <v>192</v>
      </c>
      <c r="P61" s="766">
        <v>238</v>
      </c>
      <c r="Q61" s="800">
        <v>4.8458149779735615E-2</v>
      </c>
      <c r="U61" s="819">
        <v>227</v>
      </c>
    </row>
    <row r="62" spans="2:21" s="746" customFormat="1" ht="27.75" customHeight="1" x14ac:dyDescent="0.15">
      <c r="B62" s="123">
        <v>47</v>
      </c>
      <c r="C62" s="117" t="s">
        <v>230</v>
      </c>
      <c r="D62" s="766">
        <v>252</v>
      </c>
      <c r="E62" s="794">
        <v>4.1322314049586861E-2</v>
      </c>
      <c r="F62" s="117" t="s">
        <v>271</v>
      </c>
      <c r="G62" s="766">
        <v>253</v>
      </c>
      <c r="H62" s="794">
        <v>2.0161290322580738E-2</v>
      </c>
      <c r="I62" s="115" t="s">
        <v>271</v>
      </c>
      <c r="J62" s="766">
        <v>248</v>
      </c>
      <c r="K62" s="797">
        <v>-0.16778523489932884</v>
      </c>
      <c r="L62" s="119" t="s">
        <v>234</v>
      </c>
      <c r="M62" s="766">
        <v>245</v>
      </c>
      <c r="N62" s="800">
        <v>2.9411764705882248E-2</v>
      </c>
      <c r="O62" s="115" t="s">
        <v>234</v>
      </c>
      <c r="P62" s="766">
        <v>238</v>
      </c>
      <c r="Q62" s="800">
        <v>5.3097345132743445E-2</v>
      </c>
      <c r="U62" s="819">
        <v>226</v>
      </c>
    </row>
    <row r="63" spans="2:21" s="746" customFormat="1" ht="27.75" customHeight="1" x14ac:dyDescent="0.15">
      <c r="B63" s="123">
        <v>48</v>
      </c>
      <c r="C63" s="117" t="s">
        <v>234</v>
      </c>
      <c r="D63" s="766">
        <v>250</v>
      </c>
      <c r="E63" s="794">
        <v>-3.9840637450199168E-3</v>
      </c>
      <c r="F63" s="117" t="s">
        <v>234</v>
      </c>
      <c r="G63" s="766">
        <v>251</v>
      </c>
      <c r="H63" s="794">
        <v>3.7190082644628086E-2</v>
      </c>
      <c r="I63" s="115" t="s">
        <v>248</v>
      </c>
      <c r="J63" s="766">
        <v>244</v>
      </c>
      <c r="K63" s="797">
        <v>4.7210300429184615E-2</v>
      </c>
      <c r="L63" s="119" t="s">
        <v>241</v>
      </c>
      <c r="M63" s="766">
        <v>233</v>
      </c>
      <c r="N63" s="800">
        <v>4.9549549549549488E-2</v>
      </c>
      <c r="O63" s="115" t="s">
        <v>248</v>
      </c>
      <c r="P63" s="766">
        <v>226</v>
      </c>
      <c r="Q63" s="800">
        <v>1.8018018018018056E-2</v>
      </c>
      <c r="U63" s="819">
        <v>222</v>
      </c>
    </row>
    <row r="64" spans="2:21" s="746" customFormat="1" ht="27.75" customHeight="1" x14ac:dyDescent="0.15">
      <c r="B64" s="123">
        <v>49</v>
      </c>
      <c r="C64" s="117" t="s">
        <v>270</v>
      </c>
      <c r="D64" s="766">
        <v>249</v>
      </c>
      <c r="E64" s="794">
        <v>-6.7415730337078705E-2</v>
      </c>
      <c r="F64" s="117" t="s">
        <v>230</v>
      </c>
      <c r="G64" s="766">
        <v>242</v>
      </c>
      <c r="H64" s="794">
        <v>2.9787234042553123E-2</v>
      </c>
      <c r="I64" s="115" t="s">
        <v>234</v>
      </c>
      <c r="J64" s="766">
        <v>242</v>
      </c>
      <c r="K64" s="797">
        <v>-1.2244897959183709E-2</v>
      </c>
      <c r="L64" s="119" t="s">
        <v>248</v>
      </c>
      <c r="M64" s="766">
        <v>233</v>
      </c>
      <c r="N64" s="800">
        <v>3.0973451327433565E-2</v>
      </c>
      <c r="O64" s="115" t="s">
        <v>241</v>
      </c>
      <c r="P64" s="766">
        <v>222</v>
      </c>
      <c r="Q64" s="800">
        <v>7.2463768115942129E-2</v>
      </c>
      <c r="U64" s="819">
        <v>207</v>
      </c>
    </row>
    <row r="65" spans="2:21" s="746" customFormat="1" ht="27.75" customHeight="1" thickBot="1" x14ac:dyDescent="0.2">
      <c r="B65" s="124">
        <v>50</v>
      </c>
      <c r="C65" s="748" t="s">
        <v>271</v>
      </c>
      <c r="D65" s="767">
        <v>244</v>
      </c>
      <c r="E65" s="795">
        <v>-3.5573122529644285E-2</v>
      </c>
      <c r="F65" s="748" t="s">
        <v>187</v>
      </c>
      <c r="G65" s="767">
        <v>230</v>
      </c>
      <c r="H65" s="795">
        <v>6.4814814814814881E-2</v>
      </c>
      <c r="I65" s="130" t="s">
        <v>230</v>
      </c>
      <c r="J65" s="767">
        <v>235</v>
      </c>
      <c r="K65" s="798">
        <v>7.3059360730593603E-2</v>
      </c>
      <c r="L65" s="121" t="s">
        <v>230</v>
      </c>
      <c r="M65" s="767">
        <v>219</v>
      </c>
      <c r="N65" s="801">
        <v>7.8817733990147687E-2</v>
      </c>
      <c r="O65" s="130" t="s">
        <v>230</v>
      </c>
      <c r="P65" s="767">
        <v>203</v>
      </c>
      <c r="Q65" s="801">
        <v>5.7291666666666741E-2</v>
      </c>
      <c r="U65" s="819">
        <v>192</v>
      </c>
    </row>
  </sheetData>
  <mergeCells count="13">
    <mergeCell ref="F37:P37"/>
    <mergeCell ref="B39:B40"/>
    <mergeCell ref="C39:E39"/>
    <mergeCell ref="F39:H39"/>
    <mergeCell ref="I39:K39"/>
    <mergeCell ref="L39:N39"/>
    <mergeCell ref="O39:Q39"/>
    <mergeCell ref="O5:Q5"/>
    <mergeCell ref="B5:B6"/>
    <mergeCell ref="C5:E5"/>
    <mergeCell ref="F5:H5"/>
    <mergeCell ref="I5:K5"/>
    <mergeCell ref="L5:N5"/>
  </mergeCells>
  <phoneticPr fontId="35"/>
  <pageMargins left="0" right="0" top="0" bottom="0" header="0" footer="0"/>
  <pageSetup paperSize="9" orientation="portrait" horizontalDpi="4294967293"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65"/>
  <sheetViews>
    <sheetView zoomScaleNormal="100" workbookViewId="0">
      <selection activeCell="T74" sqref="T74"/>
    </sheetView>
  </sheetViews>
  <sheetFormatPr defaultRowHeight="15" customHeight="1" x14ac:dyDescent="0.15"/>
  <cols>
    <col min="1" max="1" width="1.125" customWidth="1"/>
    <col min="2" max="2" width="2.75" style="95" customWidth="1"/>
    <col min="3" max="3" width="7.5" style="110" customWidth="1"/>
    <col min="4" max="4" width="5.625" style="98" customWidth="1"/>
    <col min="5" max="5" width="6.25" style="753" customWidth="1"/>
    <col min="6" max="6" width="7.5" style="110" customWidth="1"/>
    <col min="7" max="7" width="5.625" style="98" customWidth="1"/>
    <col min="8" max="8" width="6.25" style="753" customWidth="1"/>
    <col min="9" max="9" width="7.5" style="114" customWidth="1"/>
    <col min="10" max="10" width="5.625" style="98" customWidth="1"/>
    <col min="11" max="11" width="6.25" style="758" customWidth="1"/>
    <col min="12" max="12" width="7.5" style="114" customWidth="1"/>
    <col min="13" max="13" width="5.625" style="98" customWidth="1"/>
    <col min="14" max="14" width="6.25" style="758" customWidth="1"/>
    <col min="15" max="15" width="7.5" style="114" customWidth="1"/>
    <col min="16" max="16" width="5.625" style="98" customWidth="1"/>
    <col min="17" max="17" width="6.375" style="758" customWidth="1"/>
    <col min="18" max="18" width="1.125" customWidth="1"/>
  </cols>
  <sheetData>
    <row r="1" spans="2:20" ht="2.1" customHeight="1" x14ac:dyDescent="0.15"/>
    <row r="2" spans="2:20" ht="39" customHeight="1" x14ac:dyDescent="0.15"/>
    <row r="3" spans="2:20" ht="17.25" customHeight="1" x14ac:dyDescent="0.15">
      <c r="B3" s="202" t="s">
        <v>252</v>
      </c>
      <c r="C3" s="519"/>
      <c r="D3" s="519"/>
      <c r="E3" s="754"/>
      <c r="F3" s="519"/>
      <c r="G3" s="519"/>
      <c r="H3" s="754"/>
      <c r="I3" s="519"/>
      <c r="J3" s="175"/>
      <c r="K3" s="754"/>
      <c r="L3" s="519"/>
      <c r="M3" s="175"/>
      <c r="N3" s="754"/>
      <c r="O3" s="519"/>
      <c r="Q3" s="763" t="s">
        <v>1352</v>
      </c>
    </row>
    <row r="4" spans="2:20" ht="13.35" customHeight="1" thickBot="1" x14ac:dyDescent="0.2"/>
    <row r="5" spans="2:20" s="746" customFormat="1" ht="30.75" customHeight="1" x14ac:dyDescent="0.15">
      <c r="B5" s="3715" t="s">
        <v>217</v>
      </c>
      <c r="C5" s="3712" t="s">
        <v>1362</v>
      </c>
      <c r="D5" s="3713"/>
      <c r="E5" s="3714"/>
      <c r="F5" s="3712" t="s">
        <v>1354</v>
      </c>
      <c r="G5" s="3713"/>
      <c r="H5" s="3714"/>
      <c r="I5" s="3708" t="s">
        <v>1356</v>
      </c>
      <c r="J5" s="3709"/>
      <c r="K5" s="3710"/>
      <c r="L5" s="3708" t="s">
        <v>1358</v>
      </c>
      <c r="M5" s="3709"/>
      <c r="N5" s="3710"/>
      <c r="O5" s="3708" t="s">
        <v>1360</v>
      </c>
      <c r="P5" s="3709"/>
      <c r="Q5" s="3710"/>
      <c r="T5" s="98">
        <v>853687</v>
      </c>
    </row>
    <row r="6" spans="2:20" s="746" customFormat="1" ht="30.75" customHeight="1" thickBot="1" x14ac:dyDescent="0.2">
      <c r="B6" s="3716"/>
      <c r="C6" s="139" t="s">
        <v>916</v>
      </c>
      <c r="D6" s="127" t="s">
        <v>251</v>
      </c>
      <c r="E6" s="755" t="s">
        <v>13</v>
      </c>
      <c r="F6" s="139" t="s">
        <v>916</v>
      </c>
      <c r="G6" s="127" t="s">
        <v>251</v>
      </c>
      <c r="H6" s="755" t="s">
        <v>13</v>
      </c>
      <c r="I6" s="245" t="s">
        <v>916</v>
      </c>
      <c r="J6" s="127" t="s">
        <v>251</v>
      </c>
      <c r="K6" s="759" t="s">
        <v>13</v>
      </c>
      <c r="L6" s="246" t="s">
        <v>916</v>
      </c>
      <c r="M6" s="127" t="s">
        <v>251</v>
      </c>
      <c r="N6" s="761" t="s">
        <v>13</v>
      </c>
      <c r="O6" s="247" t="s">
        <v>916</v>
      </c>
      <c r="P6" s="127" t="s">
        <v>251</v>
      </c>
      <c r="Q6" s="761" t="s">
        <v>13</v>
      </c>
      <c r="T6" s="98"/>
    </row>
    <row r="7" spans="2:20" s="747" customFormat="1" ht="27.75" customHeight="1" x14ac:dyDescent="0.15">
      <c r="B7" s="99">
        <v>1</v>
      </c>
      <c r="C7" s="111" t="s">
        <v>1481</v>
      </c>
      <c r="D7" s="100">
        <v>240481</v>
      </c>
      <c r="E7" s="780">
        <v>-2.91323673681958E-2</v>
      </c>
      <c r="F7" s="111" t="s">
        <v>193</v>
      </c>
      <c r="G7" s="777">
        <v>247697</v>
      </c>
      <c r="H7" s="780">
        <v>-7.9540857807700593E-3</v>
      </c>
      <c r="I7" s="101" t="s">
        <v>194</v>
      </c>
      <c r="J7" s="125">
        <v>249683</v>
      </c>
      <c r="K7" s="784">
        <v>3.2099999999999997E-2</v>
      </c>
      <c r="L7" s="102" t="s">
        <v>194</v>
      </c>
      <c r="M7" s="125">
        <v>241910</v>
      </c>
      <c r="N7" s="788">
        <v>6.7000000000000002E-3</v>
      </c>
      <c r="O7" s="101" t="s">
        <v>194</v>
      </c>
      <c r="P7" s="125">
        <v>240305</v>
      </c>
      <c r="Q7" s="788">
        <v>-8.6E-3</v>
      </c>
      <c r="T7" s="2200">
        <f>D7/$T$5</f>
        <v>0.28169692170549626</v>
      </c>
    </row>
    <row r="8" spans="2:20" s="747" customFormat="1" ht="27.75" customHeight="1" x14ac:dyDescent="0.15">
      <c r="B8" s="103">
        <v>2</v>
      </c>
      <c r="C8" s="112" t="s">
        <v>195</v>
      </c>
      <c r="D8" s="104">
        <v>130687</v>
      </c>
      <c r="E8" s="781">
        <v>-1.1766218249737226E-2</v>
      </c>
      <c r="F8" s="112" t="s">
        <v>195</v>
      </c>
      <c r="G8" s="778">
        <v>132243</v>
      </c>
      <c r="H8" s="781">
        <v>-0.10563832737060652</v>
      </c>
      <c r="I8" s="105" t="s">
        <v>196</v>
      </c>
      <c r="J8" s="126">
        <v>147863</v>
      </c>
      <c r="K8" s="785">
        <v>6.5100000000000005E-2</v>
      </c>
      <c r="L8" s="106" t="s">
        <v>196</v>
      </c>
      <c r="M8" s="126">
        <v>138829</v>
      </c>
      <c r="N8" s="789">
        <v>6.9500000000000006E-2</v>
      </c>
      <c r="O8" s="105" t="s">
        <v>196</v>
      </c>
      <c r="P8" s="126">
        <v>129805</v>
      </c>
      <c r="Q8" s="789">
        <v>3.2500000000000001E-2</v>
      </c>
      <c r="T8" s="2200">
        <f t="shared" ref="T8:T17" si="0">D8/$T$5</f>
        <v>0.15308538141028269</v>
      </c>
    </row>
    <row r="9" spans="2:20" s="747" customFormat="1" ht="27.75" customHeight="1" x14ac:dyDescent="0.15">
      <c r="B9" s="103">
        <v>3</v>
      </c>
      <c r="C9" s="112" t="s">
        <v>198</v>
      </c>
      <c r="D9" s="776">
        <v>63061</v>
      </c>
      <c r="E9" s="781">
        <v>8.4584558760297801E-2</v>
      </c>
      <c r="F9" s="112" t="s">
        <v>198</v>
      </c>
      <c r="G9" s="779">
        <v>58143</v>
      </c>
      <c r="H9" s="781">
        <v>6.5143715536666313E-2</v>
      </c>
      <c r="I9" s="105" t="s">
        <v>32</v>
      </c>
      <c r="J9" s="773">
        <v>54587</v>
      </c>
      <c r="K9" s="785">
        <v>0.1147</v>
      </c>
      <c r="L9" s="106" t="s">
        <v>32</v>
      </c>
      <c r="M9" s="773">
        <v>48970</v>
      </c>
      <c r="N9" s="789">
        <v>5.9200000000000003E-2</v>
      </c>
      <c r="O9" s="105" t="s">
        <v>14</v>
      </c>
      <c r="P9" s="773">
        <v>47423</v>
      </c>
      <c r="Q9" s="789">
        <v>5.57E-2</v>
      </c>
      <c r="T9" s="2201">
        <f t="shared" si="0"/>
        <v>7.3868994139538263E-2</v>
      </c>
    </row>
    <row r="10" spans="2:20" s="747" customFormat="1" ht="27.75" customHeight="1" x14ac:dyDescent="0.15">
      <c r="B10" s="103">
        <v>4</v>
      </c>
      <c r="C10" s="112" t="s">
        <v>253</v>
      </c>
      <c r="D10" s="776">
        <v>49683</v>
      </c>
      <c r="E10" s="781">
        <v>-6.6578694817658324E-3</v>
      </c>
      <c r="F10" s="112" t="s">
        <v>253</v>
      </c>
      <c r="G10" s="779">
        <v>50016</v>
      </c>
      <c r="H10" s="781">
        <v>2.7001498942526903E-2</v>
      </c>
      <c r="I10" s="105" t="s">
        <v>14</v>
      </c>
      <c r="J10" s="773">
        <v>48701</v>
      </c>
      <c r="K10" s="785">
        <v>2.1299999999999999E-2</v>
      </c>
      <c r="L10" s="106" t="s">
        <v>14</v>
      </c>
      <c r="M10" s="773">
        <v>47686</v>
      </c>
      <c r="N10" s="789">
        <v>5.4999999999999997E-3</v>
      </c>
      <c r="O10" s="105" t="s">
        <v>32</v>
      </c>
      <c r="P10" s="773">
        <v>46232</v>
      </c>
      <c r="Q10" s="789">
        <v>3.1300000000000001E-2</v>
      </c>
      <c r="T10" s="2201">
        <f t="shared" si="0"/>
        <v>5.8198145221843606E-2</v>
      </c>
    </row>
    <row r="11" spans="2:20" s="747" customFormat="1" ht="27.75" customHeight="1" x14ac:dyDescent="0.15">
      <c r="B11" s="103">
        <v>5</v>
      </c>
      <c r="C11" s="112" t="s">
        <v>197</v>
      </c>
      <c r="D11" s="776">
        <v>36494</v>
      </c>
      <c r="E11" s="781">
        <v>1.0550217373245019E-2</v>
      </c>
      <c r="F11" s="112" t="s">
        <v>197</v>
      </c>
      <c r="G11" s="779">
        <v>36113</v>
      </c>
      <c r="H11" s="781">
        <v>5.184516354527724E-2</v>
      </c>
      <c r="I11" s="105" t="s">
        <v>35</v>
      </c>
      <c r="J11" s="773">
        <v>34333</v>
      </c>
      <c r="K11" s="785">
        <v>5.4800000000000001E-2</v>
      </c>
      <c r="L11" s="106" t="s">
        <v>35</v>
      </c>
      <c r="M11" s="773">
        <v>32548</v>
      </c>
      <c r="N11" s="789">
        <v>3.95E-2</v>
      </c>
      <c r="O11" s="105" t="s">
        <v>35</v>
      </c>
      <c r="P11" s="773">
        <v>31312</v>
      </c>
      <c r="Q11" s="789">
        <v>-8.4900000000000003E-2</v>
      </c>
      <c r="T11" s="2201">
        <f t="shared" si="0"/>
        <v>4.2748688922286504E-2</v>
      </c>
    </row>
    <row r="12" spans="2:20" s="747" customFormat="1" ht="27.75" customHeight="1" x14ac:dyDescent="0.15">
      <c r="B12" s="103">
        <v>6</v>
      </c>
      <c r="C12" s="112" t="s">
        <v>203</v>
      </c>
      <c r="D12" s="776">
        <v>33732</v>
      </c>
      <c r="E12" s="781">
        <v>0.15575961077228806</v>
      </c>
      <c r="F12" s="112" t="s">
        <v>200</v>
      </c>
      <c r="G12" s="779">
        <v>29905</v>
      </c>
      <c r="H12" s="781">
        <v>0.1761582631951546</v>
      </c>
      <c r="I12" s="105" t="s">
        <v>43</v>
      </c>
      <c r="J12" s="773">
        <v>29612</v>
      </c>
      <c r="K12" s="785">
        <v>5.3199999999999997E-2</v>
      </c>
      <c r="L12" s="106" t="s">
        <v>43</v>
      </c>
      <c r="M12" s="773">
        <v>28117</v>
      </c>
      <c r="N12" s="789">
        <v>2.4299999999999999E-2</v>
      </c>
      <c r="O12" s="105" t="s">
        <v>43</v>
      </c>
      <c r="P12" s="773">
        <v>27451</v>
      </c>
      <c r="Q12" s="789">
        <v>-4.7500000000000001E-2</v>
      </c>
      <c r="T12" s="2201">
        <f t="shared" si="0"/>
        <v>3.9513311084741834E-2</v>
      </c>
    </row>
    <row r="13" spans="2:20" s="747" customFormat="1" ht="27.75" customHeight="1" x14ac:dyDescent="0.15">
      <c r="B13" s="103">
        <v>7</v>
      </c>
      <c r="C13" s="112" t="s">
        <v>202</v>
      </c>
      <c r="D13" s="776">
        <v>30848</v>
      </c>
      <c r="E13" s="781">
        <v>0.19825978868862637</v>
      </c>
      <c r="F13" s="112" t="s">
        <v>203</v>
      </c>
      <c r="G13" s="779">
        <v>29186</v>
      </c>
      <c r="H13" s="781">
        <v>0.12979522316416992</v>
      </c>
      <c r="I13" s="105" t="s">
        <v>44</v>
      </c>
      <c r="J13" s="773">
        <v>27508</v>
      </c>
      <c r="K13" s="785">
        <v>0.214</v>
      </c>
      <c r="L13" s="106" t="s">
        <v>26</v>
      </c>
      <c r="M13" s="773">
        <v>24454</v>
      </c>
      <c r="N13" s="789">
        <v>6.13E-2</v>
      </c>
      <c r="O13" s="105" t="s">
        <v>26</v>
      </c>
      <c r="P13" s="773">
        <v>23041</v>
      </c>
      <c r="Q13" s="789">
        <v>5.3600000000000002E-2</v>
      </c>
      <c r="T13" s="2201">
        <f t="shared" si="0"/>
        <v>3.6135023726494603E-2</v>
      </c>
    </row>
    <row r="14" spans="2:20" s="747" customFormat="1" ht="27.75" customHeight="1" x14ac:dyDescent="0.15">
      <c r="B14" s="103">
        <v>8</v>
      </c>
      <c r="C14" s="112" t="s">
        <v>199</v>
      </c>
      <c r="D14" s="776">
        <v>29873</v>
      </c>
      <c r="E14" s="781">
        <v>5.6740599242987022E-2</v>
      </c>
      <c r="F14" s="112" t="s">
        <v>199</v>
      </c>
      <c r="G14" s="779">
        <v>28269</v>
      </c>
      <c r="H14" s="781">
        <v>-4.5353235174929063E-2</v>
      </c>
      <c r="I14" s="105" t="s">
        <v>26</v>
      </c>
      <c r="J14" s="773">
        <v>25833</v>
      </c>
      <c r="K14" s="785">
        <v>5.6399999999999999E-2</v>
      </c>
      <c r="L14" s="106" t="s">
        <v>44</v>
      </c>
      <c r="M14" s="773">
        <v>22659</v>
      </c>
      <c r="N14" s="789">
        <v>8.9800000000000005E-2</v>
      </c>
      <c r="O14" s="105" t="s">
        <v>201</v>
      </c>
      <c r="P14" s="773">
        <v>21545</v>
      </c>
      <c r="Q14" s="789">
        <v>8.3000000000000001E-3</v>
      </c>
      <c r="T14" s="2201">
        <f t="shared" si="0"/>
        <v>3.4992918950388141E-2</v>
      </c>
    </row>
    <row r="15" spans="2:20" s="747" customFormat="1" ht="27.75" customHeight="1" x14ac:dyDescent="0.15">
      <c r="B15" s="103">
        <v>9</v>
      </c>
      <c r="C15" s="112" t="s">
        <v>200</v>
      </c>
      <c r="D15" s="776">
        <v>28558</v>
      </c>
      <c r="E15" s="781">
        <v>-4.5042635010867693E-2</v>
      </c>
      <c r="F15" s="112" t="s">
        <v>202</v>
      </c>
      <c r="G15" s="779">
        <v>25744</v>
      </c>
      <c r="H15" s="781">
        <v>-6.4126799476515894E-2</v>
      </c>
      <c r="I15" s="105" t="s">
        <v>201</v>
      </c>
      <c r="J15" s="773">
        <v>25426</v>
      </c>
      <c r="K15" s="785">
        <v>0.13719999999999999</v>
      </c>
      <c r="L15" s="106" t="s">
        <v>201</v>
      </c>
      <c r="M15" s="773">
        <v>22359</v>
      </c>
      <c r="N15" s="789">
        <v>3.78E-2</v>
      </c>
      <c r="O15" s="105" t="s">
        <v>15</v>
      </c>
      <c r="P15" s="773">
        <v>21465</v>
      </c>
      <c r="Q15" s="789">
        <v>3.0599999999999999E-2</v>
      </c>
      <c r="T15" s="2201">
        <f t="shared" si="0"/>
        <v>3.3452541739536858E-2</v>
      </c>
    </row>
    <row r="16" spans="2:20" s="747" customFormat="1" ht="27.75" customHeight="1" x14ac:dyDescent="0.15">
      <c r="B16" s="103">
        <v>10</v>
      </c>
      <c r="C16" s="112" t="s">
        <v>99</v>
      </c>
      <c r="D16" s="776">
        <v>23350</v>
      </c>
      <c r="E16" s="781">
        <v>-5.3007259601735801E-2</v>
      </c>
      <c r="F16" s="112" t="s">
        <v>99</v>
      </c>
      <c r="G16" s="779">
        <v>24657</v>
      </c>
      <c r="H16" s="781">
        <v>-2.1625267835886031E-2</v>
      </c>
      <c r="I16" s="105" t="s">
        <v>15</v>
      </c>
      <c r="J16" s="773">
        <v>25202</v>
      </c>
      <c r="K16" s="785">
        <v>0.16300000000000001</v>
      </c>
      <c r="L16" s="106" t="s">
        <v>15</v>
      </c>
      <c r="M16" s="773">
        <v>21669</v>
      </c>
      <c r="N16" s="789">
        <v>9.4999999999999998E-3</v>
      </c>
      <c r="O16" s="105" t="s">
        <v>44</v>
      </c>
      <c r="P16" s="773">
        <v>20792</v>
      </c>
      <c r="Q16" s="790">
        <v>-0.14940000000000001</v>
      </c>
      <c r="T16" s="2201">
        <f t="shared" si="0"/>
        <v>2.7351945150857399E-2</v>
      </c>
    </row>
    <row r="17" spans="2:20" s="747" customFormat="1" ht="27.75" customHeight="1" x14ac:dyDescent="0.15">
      <c r="B17" s="103">
        <v>11</v>
      </c>
      <c r="C17" s="112" t="s">
        <v>184</v>
      </c>
      <c r="D17" s="776">
        <v>20636</v>
      </c>
      <c r="E17" s="781">
        <v>4.682189418150462E-2</v>
      </c>
      <c r="F17" s="112" t="s">
        <v>184</v>
      </c>
      <c r="G17" s="779">
        <v>19713</v>
      </c>
      <c r="H17" s="781">
        <v>4.5782493368700328E-2</v>
      </c>
      <c r="I17" s="105" t="s">
        <v>16</v>
      </c>
      <c r="J17" s="773">
        <v>18850</v>
      </c>
      <c r="K17" s="783">
        <v>1.0658000000000001</v>
      </c>
      <c r="L17" s="106" t="s">
        <v>17</v>
      </c>
      <c r="M17" s="773">
        <v>20573</v>
      </c>
      <c r="N17" s="789">
        <v>3.3700000000000001E-2</v>
      </c>
      <c r="O17" s="105" t="s">
        <v>17</v>
      </c>
      <c r="P17" s="773">
        <v>19902</v>
      </c>
      <c r="Q17" s="789">
        <v>5.91E-2</v>
      </c>
      <c r="T17" s="2201">
        <f t="shared" si="0"/>
        <v>2.4172794009982582E-2</v>
      </c>
    </row>
    <row r="18" spans="2:20" s="747" customFormat="1" ht="27.75" customHeight="1" x14ac:dyDescent="0.15">
      <c r="B18" s="103">
        <v>12</v>
      </c>
      <c r="C18" s="112" t="s">
        <v>205</v>
      </c>
      <c r="D18" s="776">
        <v>16868</v>
      </c>
      <c r="E18" s="781">
        <v>9.9608865710560712E-2</v>
      </c>
      <c r="F18" s="112" t="s">
        <v>205</v>
      </c>
      <c r="G18" s="779">
        <v>15340</v>
      </c>
      <c r="H18" s="781">
        <v>0.11223897911832936</v>
      </c>
      <c r="I18" s="105" t="s">
        <v>17</v>
      </c>
      <c r="J18" s="773">
        <v>14187</v>
      </c>
      <c r="K18" s="786">
        <v>-0.31040000000000001</v>
      </c>
      <c r="L18" s="106" t="s">
        <v>34</v>
      </c>
      <c r="M18" s="773">
        <v>12684</v>
      </c>
      <c r="N18" s="789">
        <v>-7.5899999999999995E-2</v>
      </c>
      <c r="O18" s="105" t="s">
        <v>34</v>
      </c>
      <c r="P18" s="773">
        <v>13726</v>
      </c>
      <c r="Q18" s="789">
        <v>1.46E-2</v>
      </c>
    </row>
    <row r="19" spans="2:20" s="747" customFormat="1" ht="27.75" customHeight="1" x14ac:dyDescent="0.15">
      <c r="B19" s="103">
        <v>13</v>
      </c>
      <c r="C19" s="112" t="s">
        <v>185</v>
      </c>
      <c r="D19" s="776">
        <v>16704</v>
      </c>
      <c r="E19" s="781">
        <v>0.10960542048624955</v>
      </c>
      <c r="F19" s="112" t="s">
        <v>185</v>
      </c>
      <c r="G19" s="779">
        <v>15054</v>
      </c>
      <c r="H19" s="781">
        <v>6.1112285895538188E-2</v>
      </c>
      <c r="I19" s="105" t="s">
        <v>30</v>
      </c>
      <c r="J19" s="773">
        <v>13792</v>
      </c>
      <c r="K19" s="785">
        <v>0.19</v>
      </c>
      <c r="L19" s="106" t="s">
        <v>30</v>
      </c>
      <c r="M19" s="773">
        <v>11590</v>
      </c>
      <c r="N19" s="789">
        <v>6.7599999999999993E-2</v>
      </c>
      <c r="O19" s="105" t="s">
        <v>30</v>
      </c>
      <c r="P19" s="773">
        <v>10856</v>
      </c>
      <c r="Q19" s="789">
        <v>3.3599999999999998E-2</v>
      </c>
    </row>
    <row r="20" spans="2:20" s="747" customFormat="1" ht="27.75" customHeight="1" x14ac:dyDescent="0.15">
      <c r="B20" s="103">
        <v>14</v>
      </c>
      <c r="C20" s="112" t="s">
        <v>204</v>
      </c>
      <c r="D20" s="776">
        <v>13772</v>
      </c>
      <c r="E20" s="781">
        <v>5.2583307856924444E-2</v>
      </c>
      <c r="F20" s="112" t="s">
        <v>204</v>
      </c>
      <c r="G20" s="779">
        <v>13084</v>
      </c>
      <c r="H20" s="781">
        <v>-4.3375694391598607E-3</v>
      </c>
      <c r="I20" s="105" t="s">
        <v>34</v>
      </c>
      <c r="J20" s="773">
        <v>13141</v>
      </c>
      <c r="K20" s="786">
        <v>3.5999999999999997E-2</v>
      </c>
      <c r="L20" s="96" t="s">
        <v>33</v>
      </c>
      <c r="M20" s="771">
        <v>9233</v>
      </c>
      <c r="N20" s="789">
        <v>9.11E-2</v>
      </c>
      <c r="O20" s="97" t="s">
        <v>33</v>
      </c>
      <c r="P20" s="771">
        <v>8462</v>
      </c>
      <c r="Q20" s="789">
        <v>-9.9400000000000002E-2</v>
      </c>
    </row>
    <row r="21" spans="2:20" s="747" customFormat="1" ht="27.75" customHeight="1" x14ac:dyDescent="0.15">
      <c r="B21" s="103">
        <v>15</v>
      </c>
      <c r="C21" s="112" t="s">
        <v>207</v>
      </c>
      <c r="D21" s="776">
        <v>13391</v>
      </c>
      <c r="E21" s="781">
        <v>0.10432129308922966</v>
      </c>
      <c r="F21" s="112" t="s">
        <v>207</v>
      </c>
      <c r="G21" s="779">
        <v>12126</v>
      </c>
      <c r="H21" s="781">
        <v>9.3614718614718706E-2</v>
      </c>
      <c r="I21" s="105" t="s">
        <v>33</v>
      </c>
      <c r="J21" s="773">
        <v>11088</v>
      </c>
      <c r="K21" s="786">
        <v>0.2009</v>
      </c>
      <c r="L21" s="106" t="s">
        <v>16</v>
      </c>
      <c r="M21" s="771">
        <v>9125</v>
      </c>
      <c r="N21" s="789">
        <v>8.0500000000000002E-2</v>
      </c>
      <c r="O21" s="105" t="s">
        <v>16</v>
      </c>
      <c r="P21" s="771">
        <v>8445</v>
      </c>
      <c r="Q21" s="789">
        <v>4.41E-2</v>
      </c>
    </row>
    <row r="22" spans="2:20" s="747" customFormat="1" ht="27.75" customHeight="1" x14ac:dyDescent="0.15">
      <c r="B22" s="103">
        <v>16</v>
      </c>
      <c r="C22" s="112" t="s">
        <v>206</v>
      </c>
      <c r="D22" s="769">
        <v>9282</v>
      </c>
      <c r="E22" s="781">
        <v>1.6871165644171793E-2</v>
      </c>
      <c r="F22" s="112" t="s">
        <v>206</v>
      </c>
      <c r="G22" s="769">
        <v>9128</v>
      </c>
      <c r="H22" s="781">
        <v>2.0458356623812124E-2</v>
      </c>
      <c r="I22" s="97" t="s">
        <v>40</v>
      </c>
      <c r="J22" s="771">
        <v>8945</v>
      </c>
      <c r="K22" s="785">
        <v>6.3899999999999998E-2</v>
      </c>
      <c r="L22" s="106" t="s">
        <v>40</v>
      </c>
      <c r="M22" s="771">
        <v>8408</v>
      </c>
      <c r="N22" s="789">
        <v>2.9600000000000001E-2</v>
      </c>
      <c r="O22" s="105" t="s">
        <v>40</v>
      </c>
      <c r="P22" s="771">
        <v>8166</v>
      </c>
      <c r="Q22" s="789">
        <v>-7.4000000000000003E-3</v>
      </c>
    </row>
    <row r="23" spans="2:20" s="747" customFormat="1" ht="27.75" customHeight="1" x14ac:dyDescent="0.15">
      <c r="B23" s="103">
        <v>17</v>
      </c>
      <c r="C23" s="112" t="s">
        <v>187</v>
      </c>
      <c r="D23" s="769">
        <v>8061</v>
      </c>
      <c r="E23" s="781">
        <v>5.3312426499412036E-2</v>
      </c>
      <c r="F23" s="112" t="s">
        <v>187</v>
      </c>
      <c r="G23" s="769">
        <v>7653</v>
      </c>
      <c r="H23" s="781">
        <v>0.10656448814343555</v>
      </c>
      <c r="I23" s="105" t="s">
        <v>20</v>
      </c>
      <c r="J23" s="771">
        <v>6916</v>
      </c>
      <c r="K23" s="785">
        <v>0.2908</v>
      </c>
      <c r="L23" s="106" t="s">
        <v>18</v>
      </c>
      <c r="M23" s="771">
        <v>5873</v>
      </c>
      <c r="N23" s="789">
        <v>-8.1600000000000006E-2</v>
      </c>
      <c r="O23" s="105" t="s">
        <v>18</v>
      </c>
      <c r="P23" s="771">
        <v>6395</v>
      </c>
      <c r="Q23" s="789">
        <v>-2.5000000000000001E-2</v>
      </c>
    </row>
    <row r="24" spans="2:20" s="747" customFormat="1" ht="27.75" customHeight="1" x14ac:dyDescent="0.15">
      <c r="B24" s="103">
        <v>18</v>
      </c>
      <c r="C24" s="112" t="s">
        <v>186</v>
      </c>
      <c r="D24" s="769">
        <v>7924</v>
      </c>
      <c r="E24" s="781">
        <v>7.6191769659106345E-2</v>
      </c>
      <c r="F24" s="112" t="s">
        <v>186</v>
      </c>
      <c r="G24" s="769">
        <v>7363</v>
      </c>
      <c r="H24" s="781">
        <v>0.15770440251572326</v>
      </c>
      <c r="I24" s="105" t="s">
        <v>18</v>
      </c>
      <c r="J24" s="771">
        <v>6360</v>
      </c>
      <c r="K24" s="785">
        <v>8.2900000000000001E-2</v>
      </c>
      <c r="L24" s="106" t="s">
        <v>20</v>
      </c>
      <c r="M24" s="771">
        <v>5358</v>
      </c>
      <c r="N24" s="789">
        <v>0.23830000000000001</v>
      </c>
      <c r="O24" s="105" t="s">
        <v>215</v>
      </c>
      <c r="P24" s="771">
        <v>5103</v>
      </c>
      <c r="Q24" s="789">
        <v>-0.1701</v>
      </c>
    </row>
    <row r="25" spans="2:20" s="747" customFormat="1" ht="27.75" customHeight="1" x14ac:dyDescent="0.15">
      <c r="B25" s="103">
        <v>19</v>
      </c>
      <c r="C25" s="112" t="s">
        <v>211</v>
      </c>
      <c r="D25" s="769">
        <v>6835</v>
      </c>
      <c r="E25" s="781">
        <v>0.12306933946763055</v>
      </c>
      <c r="F25" s="112" t="s">
        <v>211</v>
      </c>
      <c r="G25" s="769">
        <v>6086</v>
      </c>
      <c r="H25" s="781">
        <v>4.2301764000685083E-2</v>
      </c>
      <c r="I25" s="105" t="s">
        <v>212</v>
      </c>
      <c r="J25" s="771">
        <v>5839</v>
      </c>
      <c r="K25" s="786">
        <v>0.13950000000000001</v>
      </c>
      <c r="L25" s="106" t="s">
        <v>212</v>
      </c>
      <c r="M25" s="771">
        <v>5124</v>
      </c>
      <c r="N25" s="789">
        <v>6.4000000000000001E-2</v>
      </c>
      <c r="O25" s="105" t="s">
        <v>213</v>
      </c>
      <c r="P25" s="771">
        <v>4968</v>
      </c>
      <c r="Q25" s="789">
        <v>-2.53E-2</v>
      </c>
    </row>
    <row r="26" spans="2:20" s="747" customFormat="1" ht="27.75" customHeight="1" x14ac:dyDescent="0.15">
      <c r="B26" s="103">
        <v>20</v>
      </c>
      <c r="C26" s="112" t="s">
        <v>214</v>
      </c>
      <c r="D26" s="769">
        <v>5455</v>
      </c>
      <c r="E26" s="781">
        <v>7.742445190598457E-2</v>
      </c>
      <c r="F26" s="112" t="s">
        <v>216</v>
      </c>
      <c r="G26" s="769">
        <v>5223</v>
      </c>
      <c r="H26" s="781">
        <v>-6.0894386298763203E-3</v>
      </c>
      <c r="I26" s="105" t="s">
        <v>215</v>
      </c>
      <c r="J26" s="771">
        <v>5255</v>
      </c>
      <c r="K26" s="785">
        <v>6.8699999999999997E-2</v>
      </c>
      <c r="L26" s="106" t="s">
        <v>215</v>
      </c>
      <c r="M26" s="771">
        <v>4917</v>
      </c>
      <c r="N26" s="789">
        <v>-3.6400000000000002E-2</v>
      </c>
      <c r="O26" s="105" t="s">
        <v>212</v>
      </c>
      <c r="P26" s="771">
        <v>4816</v>
      </c>
      <c r="Q26" s="789">
        <v>9.2600000000000002E-2</v>
      </c>
    </row>
    <row r="27" spans="2:20" s="747" customFormat="1" ht="27.75" customHeight="1" x14ac:dyDescent="0.15">
      <c r="B27" s="103">
        <v>21</v>
      </c>
      <c r="C27" s="112" t="s">
        <v>188</v>
      </c>
      <c r="D27" s="769">
        <v>5326</v>
      </c>
      <c r="E27" s="781">
        <v>7.2492952074104E-2</v>
      </c>
      <c r="F27" s="112" t="s">
        <v>210</v>
      </c>
      <c r="G27" s="769">
        <v>5151</v>
      </c>
      <c r="H27" s="781">
        <v>1.1785503830288757E-2</v>
      </c>
      <c r="I27" s="105" t="s">
        <v>42</v>
      </c>
      <c r="J27" s="771">
        <v>5091</v>
      </c>
      <c r="K27" s="785">
        <v>6.93E-2</v>
      </c>
      <c r="L27" s="106" t="s">
        <v>42</v>
      </c>
      <c r="M27" s="771">
        <v>4761</v>
      </c>
      <c r="N27" s="789">
        <v>8.3000000000000004E-2</v>
      </c>
      <c r="O27" s="105" t="s">
        <v>42</v>
      </c>
      <c r="P27" s="771">
        <v>4396</v>
      </c>
      <c r="Q27" s="789">
        <v>-7.1999999999999998E-3</v>
      </c>
    </row>
    <row r="28" spans="2:20" s="747" customFormat="1" ht="27.75" customHeight="1" x14ac:dyDescent="0.15">
      <c r="B28" s="103">
        <v>22</v>
      </c>
      <c r="C28" s="112" t="s">
        <v>210</v>
      </c>
      <c r="D28" s="769">
        <v>5158</v>
      </c>
      <c r="E28" s="781">
        <v>1.3589594253542447E-3</v>
      </c>
      <c r="F28" s="112" t="s">
        <v>214</v>
      </c>
      <c r="G28" s="769">
        <v>5063</v>
      </c>
      <c r="H28" s="781">
        <v>4.5426388602106238E-2</v>
      </c>
      <c r="I28" s="105" t="s">
        <v>213</v>
      </c>
      <c r="J28" s="771">
        <v>4843</v>
      </c>
      <c r="K28" s="785">
        <v>4.7600000000000003E-2</v>
      </c>
      <c r="L28" s="106" t="s">
        <v>19</v>
      </c>
      <c r="M28" s="771">
        <v>4636</v>
      </c>
      <c r="N28" s="789">
        <v>8.5199999999999998E-2</v>
      </c>
      <c r="O28" s="105" t="s">
        <v>20</v>
      </c>
      <c r="P28" s="771">
        <v>4327</v>
      </c>
      <c r="Q28" s="789">
        <v>0.1239</v>
      </c>
    </row>
    <row r="29" spans="2:20" s="747" customFormat="1" ht="27.75" customHeight="1" x14ac:dyDescent="0.15">
      <c r="B29" s="103">
        <v>23</v>
      </c>
      <c r="C29" s="112" t="s">
        <v>216</v>
      </c>
      <c r="D29" s="769">
        <v>4594</v>
      </c>
      <c r="E29" s="781">
        <v>-0.1204288722956155</v>
      </c>
      <c r="F29" s="112" t="s">
        <v>188</v>
      </c>
      <c r="G29" s="769">
        <v>4966</v>
      </c>
      <c r="H29" s="781">
        <v>2.9009531703273916E-2</v>
      </c>
      <c r="I29" s="105" t="s">
        <v>19</v>
      </c>
      <c r="J29" s="771">
        <v>4826</v>
      </c>
      <c r="K29" s="786">
        <v>4.1000000000000002E-2</v>
      </c>
      <c r="L29" s="106" t="s">
        <v>213</v>
      </c>
      <c r="M29" s="771">
        <v>4623</v>
      </c>
      <c r="N29" s="789">
        <v>-6.9400000000000003E-2</v>
      </c>
      <c r="O29" s="105" t="s">
        <v>19</v>
      </c>
      <c r="P29" s="771">
        <v>4272</v>
      </c>
      <c r="Q29" s="789">
        <v>-1.1599999999999999E-2</v>
      </c>
    </row>
    <row r="30" spans="2:20" s="747" customFormat="1" ht="27.75" customHeight="1" x14ac:dyDescent="0.15">
      <c r="B30" s="103">
        <v>24</v>
      </c>
      <c r="C30" s="112" t="s">
        <v>7</v>
      </c>
      <c r="D30" s="769">
        <v>3688</v>
      </c>
      <c r="E30" s="781">
        <v>4.2691546508340394E-2</v>
      </c>
      <c r="F30" s="112" t="s">
        <v>7</v>
      </c>
      <c r="G30" s="769">
        <v>3537</v>
      </c>
      <c r="H30" s="781">
        <v>0.21379547014413181</v>
      </c>
      <c r="I30" s="105" t="s">
        <v>22</v>
      </c>
      <c r="J30" s="771">
        <v>3202</v>
      </c>
      <c r="K30" s="785">
        <v>8.3599999999999994E-2</v>
      </c>
      <c r="L30" s="106" t="s">
        <v>22</v>
      </c>
      <c r="M30" s="771">
        <v>2955</v>
      </c>
      <c r="N30" s="790">
        <v>-4.9500000000000002E-2</v>
      </c>
      <c r="O30" s="105" t="s">
        <v>22</v>
      </c>
      <c r="P30" s="771">
        <v>3109</v>
      </c>
      <c r="Q30" s="790">
        <v>-9.9599999999999994E-2</v>
      </c>
    </row>
    <row r="31" spans="2:20" s="747" customFormat="1" ht="27.75" customHeight="1" thickBot="1" x14ac:dyDescent="0.2">
      <c r="B31" s="107">
        <v>25</v>
      </c>
      <c r="C31" s="113" t="s">
        <v>189</v>
      </c>
      <c r="D31" s="770">
        <v>3463</v>
      </c>
      <c r="E31" s="782">
        <v>2.2438736344847943E-2</v>
      </c>
      <c r="F31" s="113" t="s">
        <v>189</v>
      </c>
      <c r="G31" s="770">
        <v>3387</v>
      </c>
      <c r="H31" s="782">
        <v>5.7776389756402313E-2</v>
      </c>
      <c r="I31" s="108" t="s">
        <v>37</v>
      </c>
      <c r="J31" s="772">
        <v>2914</v>
      </c>
      <c r="K31" s="787">
        <v>0.33119999999999999</v>
      </c>
      <c r="L31" s="109" t="s">
        <v>225</v>
      </c>
      <c r="M31" s="772">
        <v>2261</v>
      </c>
      <c r="N31" s="791">
        <v>5.4100000000000002E-2</v>
      </c>
      <c r="O31" s="108" t="s">
        <v>37</v>
      </c>
      <c r="P31" s="772">
        <v>2413</v>
      </c>
      <c r="Q31" s="792">
        <v>3.6999999999999998E-2</v>
      </c>
    </row>
    <row r="32" spans="2:20" s="746" customFormat="1" ht="15" customHeight="1" x14ac:dyDescent="0.15">
      <c r="B32" s="177"/>
      <c r="C32" s="110"/>
      <c r="D32" s="98"/>
      <c r="E32" s="753"/>
      <c r="F32" s="110"/>
      <c r="G32" s="98"/>
      <c r="H32" s="753"/>
      <c r="I32" s="114"/>
      <c r="J32" s="98"/>
      <c r="K32" s="758"/>
      <c r="L32" s="114"/>
      <c r="M32" s="98"/>
      <c r="N32" s="758"/>
      <c r="O32" s="114"/>
      <c r="P32" s="98"/>
      <c r="Q32" s="758"/>
    </row>
    <row r="33" spans="2:17" s="746" customFormat="1" ht="15" customHeight="1" x14ac:dyDescent="0.15">
      <c r="B33" s="177" t="s">
        <v>1365</v>
      </c>
      <c r="C33" s="110"/>
      <c r="D33" s="98"/>
      <c r="E33" s="753"/>
      <c r="F33" s="110"/>
      <c r="G33" s="98"/>
      <c r="H33" s="753"/>
      <c r="I33" s="114"/>
      <c r="J33" s="98"/>
      <c r="K33" s="758"/>
      <c r="L33" s="114"/>
      <c r="M33" s="98"/>
      <c r="N33" s="758"/>
      <c r="O33" s="114"/>
      <c r="P33" s="98"/>
      <c r="Q33" s="758"/>
    </row>
    <row r="34" spans="2:17" s="746" customFormat="1" ht="15" customHeight="1" x14ac:dyDescent="0.15">
      <c r="B34" s="95"/>
      <c r="C34" s="110"/>
      <c r="D34" s="98"/>
      <c r="E34" s="753"/>
      <c r="F34" s="110"/>
      <c r="G34" s="98"/>
      <c r="H34" s="753"/>
      <c r="I34" s="114"/>
      <c r="J34" s="98"/>
      <c r="K34" s="758"/>
      <c r="L34" s="114"/>
      <c r="M34" s="98"/>
      <c r="N34" s="758"/>
      <c r="O34" s="114"/>
      <c r="P34" s="98"/>
      <c r="Q34" s="758"/>
    </row>
    <row r="35" spans="2:17" s="746" customFormat="1" ht="15" customHeight="1" x14ac:dyDescent="0.15">
      <c r="B35" s="95"/>
      <c r="C35" s="110"/>
      <c r="D35" s="98"/>
      <c r="E35" s="753"/>
      <c r="F35" s="110"/>
      <c r="G35" s="98"/>
      <c r="H35" s="753"/>
      <c r="I35" s="114"/>
      <c r="J35" s="98"/>
      <c r="K35" s="758"/>
      <c r="L35" s="114"/>
      <c r="M35" s="98"/>
      <c r="N35" s="758"/>
      <c r="O35" s="114"/>
      <c r="P35" s="98"/>
      <c r="Q35" s="758"/>
    </row>
    <row r="36" spans="2:17" s="746" customFormat="1" ht="16.5" customHeight="1" x14ac:dyDescent="0.15">
      <c r="B36" s="95"/>
      <c r="C36" s="110"/>
      <c r="D36" s="98"/>
      <c r="E36" s="753"/>
      <c r="F36" s="110"/>
      <c r="G36" s="98"/>
      <c r="H36" s="753"/>
      <c r="I36" s="114"/>
      <c r="J36" s="98"/>
      <c r="K36" s="758"/>
      <c r="L36" s="114"/>
      <c r="M36" s="98"/>
      <c r="N36" s="758"/>
      <c r="O36" s="114"/>
      <c r="P36" s="98"/>
      <c r="Q36" s="758"/>
    </row>
    <row r="37" spans="2:17" s="746" customFormat="1" ht="38.25" customHeight="1" x14ac:dyDescent="0.15">
      <c r="B37" s="95"/>
      <c r="C37" s="95"/>
      <c r="D37" s="95"/>
      <c r="E37" s="764"/>
      <c r="F37" s="3711"/>
      <c r="G37" s="3711"/>
      <c r="H37" s="3711"/>
      <c r="I37" s="3711"/>
      <c r="J37" s="3711"/>
      <c r="K37" s="3711"/>
      <c r="L37" s="3711"/>
      <c r="M37" s="3711"/>
      <c r="N37" s="3711"/>
      <c r="O37" s="3711"/>
      <c r="P37" s="3711"/>
      <c r="Q37" s="758"/>
    </row>
    <row r="38" spans="2:17" s="746" customFormat="1" ht="13.35" customHeight="1" thickBot="1" x14ac:dyDescent="0.2">
      <c r="B38" s="95"/>
      <c r="C38" s="110"/>
      <c r="D38" s="98"/>
      <c r="E38" s="753"/>
      <c r="F38" s="110"/>
      <c r="G38" s="98"/>
      <c r="H38" s="753"/>
      <c r="I38" s="114"/>
      <c r="J38" s="98"/>
      <c r="K38" s="758"/>
      <c r="L38" s="114"/>
      <c r="M38" s="98"/>
      <c r="N38" s="758"/>
      <c r="O38" s="114"/>
      <c r="P38" s="98"/>
      <c r="Q38" s="758"/>
    </row>
    <row r="39" spans="2:17" s="746" customFormat="1" ht="30.75" customHeight="1" x14ac:dyDescent="0.15">
      <c r="B39" s="3715" t="s">
        <v>217</v>
      </c>
      <c r="C39" s="3712" t="s">
        <v>1361</v>
      </c>
      <c r="D39" s="3713"/>
      <c r="E39" s="3714"/>
      <c r="F39" s="3712" t="s">
        <v>1353</v>
      </c>
      <c r="G39" s="3713"/>
      <c r="H39" s="3714"/>
      <c r="I39" s="3708" t="s">
        <v>1355</v>
      </c>
      <c r="J39" s="3709"/>
      <c r="K39" s="3710"/>
      <c r="L39" s="3708" t="s">
        <v>1357</v>
      </c>
      <c r="M39" s="3709"/>
      <c r="N39" s="3710"/>
      <c r="O39" s="3708" t="s">
        <v>1359</v>
      </c>
      <c r="P39" s="3709"/>
      <c r="Q39" s="3710"/>
    </row>
    <row r="40" spans="2:17" s="746" customFormat="1" ht="30.75" customHeight="1" thickBot="1" x14ac:dyDescent="0.2">
      <c r="B40" s="3717"/>
      <c r="C40" s="248" t="s">
        <v>916</v>
      </c>
      <c r="D40" s="128" t="s">
        <v>1364</v>
      </c>
      <c r="E40" s="756" t="s">
        <v>13</v>
      </c>
      <c r="F40" s="248" t="s">
        <v>916</v>
      </c>
      <c r="G40" s="128" t="s">
        <v>251</v>
      </c>
      <c r="H40" s="756" t="s">
        <v>13</v>
      </c>
      <c r="I40" s="249" t="s">
        <v>916</v>
      </c>
      <c r="J40" s="128" t="s">
        <v>251</v>
      </c>
      <c r="K40" s="760" t="s">
        <v>13</v>
      </c>
      <c r="L40" s="250" t="s">
        <v>916</v>
      </c>
      <c r="M40" s="128" t="s">
        <v>251</v>
      </c>
      <c r="N40" s="762" t="s">
        <v>13</v>
      </c>
      <c r="O40" s="251" t="s">
        <v>916</v>
      </c>
      <c r="P40" s="128" t="s">
        <v>251</v>
      </c>
      <c r="Q40" s="762" t="s">
        <v>13</v>
      </c>
    </row>
    <row r="41" spans="2:17" s="746" customFormat="1" ht="27.75" customHeight="1" x14ac:dyDescent="0.15">
      <c r="B41" s="122">
        <v>26</v>
      </c>
      <c r="C41" s="129" t="s">
        <v>225</v>
      </c>
      <c r="D41" s="768">
        <v>2656</v>
      </c>
      <c r="E41" s="793">
        <v>4.9802371541501911E-2</v>
      </c>
      <c r="F41" s="129" t="s">
        <v>225</v>
      </c>
      <c r="G41" s="768">
        <v>2530</v>
      </c>
      <c r="H41" s="793">
        <v>3.054989816700604E-2</v>
      </c>
      <c r="I41" s="129" t="s">
        <v>225</v>
      </c>
      <c r="J41" s="768">
        <v>2455</v>
      </c>
      <c r="K41" s="796">
        <v>8.5800000000000001E-2</v>
      </c>
      <c r="L41" s="118" t="s">
        <v>37</v>
      </c>
      <c r="M41" s="768">
        <v>2189</v>
      </c>
      <c r="N41" s="799">
        <v>-9.2799999999999994E-2</v>
      </c>
      <c r="O41" s="129" t="s">
        <v>225</v>
      </c>
      <c r="P41" s="768">
        <v>2145</v>
      </c>
      <c r="Q41" s="799">
        <v>2.63E-2</v>
      </c>
    </row>
    <row r="42" spans="2:17" s="746" customFormat="1" ht="27.75" customHeight="1" x14ac:dyDescent="0.15">
      <c r="B42" s="123">
        <v>27</v>
      </c>
      <c r="C42" s="117" t="s">
        <v>227</v>
      </c>
      <c r="D42" s="766">
        <v>2204</v>
      </c>
      <c r="E42" s="794">
        <v>0.25870930896630506</v>
      </c>
      <c r="F42" s="117" t="s">
        <v>223</v>
      </c>
      <c r="G42" s="766">
        <v>1846</v>
      </c>
      <c r="H42" s="794">
        <v>0</v>
      </c>
      <c r="I42" s="115" t="s">
        <v>41</v>
      </c>
      <c r="J42" s="766">
        <v>1846</v>
      </c>
      <c r="K42" s="797">
        <v>4.9500000000000002E-2</v>
      </c>
      <c r="L42" s="119" t="s">
        <v>41</v>
      </c>
      <c r="M42" s="766">
        <v>1759</v>
      </c>
      <c r="N42" s="800">
        <v>3.5900000000000001E-2</v>
      </c>
      <c r="O42" s="115" t="s">
        <v>41</v>
      </c>
      <c r="P42" s="766">
        <v>1698</v>
      </c>
      <c r="Q42" s="800">
        <v>9.8299999999999998E-2</v>
      </c>
    </row>
    <row r="43" spans="2:17" s="746" customFormat="1" ht="27.75" customHeight="1" x14ac:dyDescent="0.15">
      <c r="B43" s="123">
        <v>28</v>
      </c>
      <c r="C43" s="117" t="s">
        <v>223</v>
      </c>
      <c r="D43" s="766">
        <v>1968</v>
      </c>
      <c r="E43" s="794">
        <v>6.6088840736728161E-2</v>
      </c>
      <c r="F43" s="117" t="s">
        <v>227</v>
      </c>
      <c r="G43" s="766">
        <v>1751</v>
      </c>
      <c r="H43" s="794">
        <v>0.2151283830673143</v>
      </c>
      <c r="I43" s="116" t="s">
        <v>21</v>
      </c>
      <c r="J43" s="766">
        <v>1586</v>
      </c>
      <c r="K43" s="797">
        <v>4.2700000000000002E-2</v>
      </c>
      <c r="L43" s="120" t="s">
        <v>21</v>
      </c>
      <c r="M43" s="766">
        <v>1521</v>
      </c>
      <c r="N43" s="800">
        <v>6.9599999999999995E-2</v>
      </c>
      <c r="O43" s="116" t="s">
        <v>21</v>
      </c>
      <c r="P43" s="766">
        <v>1422</v>
      </c>
      <c r="Q43" s="800">
        <v>3.7999999999999999E-2</v>
      </c>
    </row>
    <row r="44" spans="2:17" s="746" customFormat="1" ht="27.75" customHeight="1" x14ac:dyDescent="0.15">
      <c r="B44" s="123">
        <v>29</v>
      </c>
      <c r="C44" s="803" t="s">
        <v>218</v>
      </c>
      <c r="D44" s="766">
        <v>1711</v>
      </c>
      <c r="E44" s="794">
        <v>5.5521283158544099E-2</v>
      </c>
      <c r="F44" s="803" t="s">
        <v>218</v>
      </c>
      <c r="G44" s="766">
        <v>1621</v>
      </c>
      <c r="H44" s="794">
        <v>2.2068095838587709E-2</v>
      </c>
      <c r="I44" s="115" t="s">
        <v>228</v>
      </c>
      <c r="J44" s="766">
        <v>1441</v>
      </c>
      <c r="K44" s="797">
        <v>0.22639999999999999</v>
      </c>
      <c r="L44" s="119" t="s">
        <v>229</v>
      </c>
      <c r="M44" s="766">
        <v>1304</v>
      </c>
      <c r="N44" s="800">
        <v>4.5999999999999999E-3</v>
      </c>
      <c r="O44" s="115" t="s">
        <v>229</v>
      </c>
      <c r="P44" s="766">
        <v>1298</v>
      </c>
      <c r="Q44" s="800">
        <v>-2.9899999999999999E-2</v>
      </c>
    </row>
    <row r="45" spans="2:17" s="746" customFormat="1" ht="27.75" customHeight="1" x14ac:dyDescent="0.15">
      <c r="B45" s="123">
        <v>30</v>
      </c>
      <c r="C45" s="117" t="s">
        <v>230</v>
      </c>
      <c r="D45" s="766">
        <v>1498</v>
      </c>
      <c r="E45" s="794">
        <v>2.1828103683492417E-2</v>
      </c>
      <c r="F45" s="117" t="s">
        <v>230</v>
      </c>
      <c r="G45" s="766">
        <v>1466</v>
      </c>
      <c r="H45" s="794">
        <v>6.3860667634252577E-2</v>
      </c>
      <c r="I45" s="115" t="s">
        <v>229</v>
      </c>
      <c r="J45" s="766">
        <v>1378</v>
      </c>
      <c r="K45" s="797">
        <v>5.67E-2</v>
      </c>
      <c r="L45" s="119" t="s">
        <v>243</v>
      </c>
      <c r="M45" s="766">
        <v>1238</v>
      </c>
      <c r="N45" s="800">
        <v>1.5599999999999999E-2</v>
      </c>
      <c r="O45" s="115" t="s">
        <v>243</v>
      </c>
      <c r="P45" s="766">
        <v>1219</v>
      </c>
      <c r="Q45" s="800">
        <v>8.5500000000000007E-2</v>
      </c>
    </row>
    <row r="46" spans="2:17" s="746" customFormat="1" ht="27.75" customHeight="1" x14ac:dyDescent="0.15">
      <c r="B46" s="123">
        <v>31</v>
      </c>
      <c r="C46" s="117" t="s">
        <v>226</v>
      </c>
      <c r="D46" s="766">
        <v>1495</v>
      </c>
      <c r="E46" s="794">
        <v>0.12321562734785885</v>
      </c>
      <c r="F46" s="117" t="s">
        <v>226</v>
      </c>
      <c r="G46" s="766">
        <v>1331</v>
      </c>
      <c r="H46" s="794">
        <v>0.10090984284532678</v>
      </c>
      <c r="I46" s="115" t="s">
        <v>233</v>
      </c>
      <c r="J46" s="766">
        <v>1272</v>
      </c>
      <c r="K46" s="797">
        <v>5.91E-2</v>
      </c>
      <c r="L46" s="119" t="s">
        <v>233</v>
      </c>
      <c r="M46" s="766">
        <v>1201</v>
      </c>
      <c r="N46" s="800">
        <v>4.7100000000000003E-2</v>
      </c>
      <c r="O46" s="115" t="s">
        <v>233</v>
      </c>
      <c r="P46" s="766">
        <v>1147</v>
      </c>
      <c r="Q46" s="800">
        <v>6.0100000000000001E-2</v>
      </c>
    </row>
    <row r="47" spans="2:17" s="746" customFormat="1" ht="27.75" customHeight="1" x14ac:dyDescent="0.15">
      <c r="B47" s="123">
        <v>32</v>
      </c>
      <c r="C47" s="117" t="s">
        <v>255</v>
      </c>
      <c r="D47" s="766">
        <v>1326</v>
      </c>
      <c r="E47" s="794">
        <v>0.48821548821548832</v>
      </c>
      <c r="F47" s="117" t="s">
        <v>219</v>
      </c>
      <c r="G47" s="766">
        <v>1321</v>
      </c>
      <c r="H47" s="794">
        <v>0.3236472945891784</v>
      </c>
      <c r="I47" s="115" t="s">
        <v>47</v>
      </c>
      <c r="J47" s="766">
        <v>1209</v>
      </c>
      <c r="K47" s="797">
        <v>5.96E-2</v>
      </c>
      <c r="L47" s="119" t="s">
        <v>228</v>
      </c>
      <c r="M47" s="766">
        <v>1175</v>
      </c>
      <c r="N47" s="800">
        <v>0.1588</v>
      </c>
      <c r="O47" s="115" t="s">
        <v>23</v>
      </c>
      <c r="P47" s="766">
        <v>1080</v>
      </c>
      <c r="Q47" s="800">
        <v>4.7000000000000002E-3</v>
      </c>
    </row>
    <row r="48" spans="2:17" s="746" customFormat="1" ht="27.75" customHeight="1" x14ac:dyDescent="0.15">
      <c r="B48" s="123">
        <v>33</v>
      </c>
      <c r="C48" s="117" t="s">
        <v>190</v>
      </c>
      <c r="D48" s="766">
        <v>1166</v>
      </c>
      <c r="E48" s="794">
        <v>-3.3167495854062978E-2</v>
      </c>
      <c r="F48" s="117" t="s">
        <v>234</v>
      </c>
      <c r="G48" s="766">
        <v>1223</v>
      </c>
      <c r="H48" s="794">
        <v>-3.8522012578616316E-2</v>
      </c>
      <c r="I48" s="115" t="s">
        <v>221</v>
      </c>
      <c r="J48" s="766">
        <v>1192</v>
      </c>
      <c r="K48" s="797">
        <v>2.23E-2</v>
      </c>
      <c r="L48" s="119" t="s">
        <v>221</v>
      </c>
      <c r="M48" s="766">
        <v>1166</v>
      </c>
      <c r="N48" s="800">
        <v>0.2248</v>
      </c>
      <c r="O48" s="115" t="s">
        <v>47</v>
      </c>
      <c r="P48" s="766">
        <v>1073</v>
      </c>
      <c r="Q48" s="800">
        <v>0.02</v>
      </c>
    </row>
    <row r="49" spans="2:17" s="746" customFormat="1" ht="27.75" customHeight="1" x14ac:dyDescent="0.15">
      <c r="B49" s="123">
        <v>34</v>
      </c>
      <c r="C49" s="117" t="s">
        <v>234</v>
      </c>
      <c r="D49" s="766">
        <v>1127</v>
      </c>
      <c r="E49" s="794">
        <v>-7.849550286181517E-2</v>
      </c>
      <c r="F49" s="117" t="s">
        <v>190</v>
      </c>
      <c r="G49" s="766">
        <v>1206</v>
      </c>
      <c r="H49" s="794">
        <v>5.2356020942408321E-2</v>
      </c>
      <c r="I49" s="115" t="s">
        <v>23</v>
      </c>
      <c r="J49" s="766">
        <v>1146</v>
      </c>
      <c r="K49" s="797">
        <v>6.5100000000000005E-2</v>
      </c>
      <c r="L49" s="119" t="s">
        <v>47</v>
      </c>
      <c r="M49" s="766">
        <v>1141</v>
      </c>
      <c r="N49" s="800">
        <v>6.3399999999999998E-2</v>
      </c>
      <c r="O49" s="115" t="s">
        <v>228</v>
      </c>
      <c r="P49" s="766">
        <v>1014</v>
      </c>
      <c r="Q49" s="800">
        <v>0.15490000000000001</v>
      </c>
    </row>
    <row r="50" spans="2:17" s="746" customFormat="1" ht="27.75" customHeight="1" x14ac:dyDescent="0.15">
      <c r="B50" s="123">
        <v>35</v>
      </c>
      <c r="C50" s="117" t="s">
        <v>245</v>
      </c>
      <c r="D50" s="766">
        <v>1073</v>
      </c>
      <c r="E50" s="794">
        <v>8.8235294117646967E-2</v>
      </c>
      <c r="F50" s="117" t="s">
        <v>244</v>
      </c>
      <c r="G50" s="766">
        <v>1045</v>
      </c>
      <c r="H50" s="794">
        <v>-7.4402125775022143E-2</v>
      </c>
      <c r="I50" s="115" t="s">
        <v>243</v>
      </c>
      <c r="J50" s="766">
        <v>1129</v>
      </c>
      <c r="K50" s="797">
        <v>-8.7999999999999995E-2</v>
      </c>
      <c r="L50" s="119" t="s">
        <v>23</v>
      </c>
      <c r="M50" s="766">
        <v>1076</v>
      </c>
      <c r="N50" s="800">
        <v>-3.7000000000000002E-3</v>
      </c>
      <c r="O50" s="115" t="s">
        <v>221</v>
      </c>
      <c r="P50" s="766">
        <v>952</v>
      </c>
      <c r="Q50" s="800">
        <v>-2.1600000000000001E-2</v>
      </c>
    </row>
    <row r="51" spans="2:17" s="746" customFormat="1" ht="27.75" customHeight="1" x14ac:dyDescent="0.15">
      <c r="B51" s="123">
        <v>36</v>
      </c>
      <c r="C51" s="117" t="s">
        <v>192</v>
      </c>
      <c r="D51" s="766">
        <v>1025</v>
      </c>
      <c r="E51" s="794">
        <v>4.2726347914547214E-2</v>
      </c>
      <c r="F51" s="117" t="s">
        <v>245</v>
      </c>
      <c r="G51" s="766">
        <v>986</v>
      </c>
      <c r="H51" s="794">
        <v>0.11412429378531064</v>
      </c>
      <c r="I51" s="115" t="s">
        <v>24</v>
      </c>
      <c r="J51" s="766">
        <v>1090</v>
      </c>
      <c r="K51" s="797">
        <v>4.8099999999999997E-2</v>
      </c>
      <c r="L51" s="119" t="s">
        <v>24</v>
      </c>
      <c r="M51" s="766">
        <v>1040</v>
      </c>
      <c r="N51" s="800">
        <v>0.10290000000000001</v>
      </c>
      <c r="O51" s="115" t="s">
        <v>24</v>
      </c>
      <c r="P51" s="766">
        <v>943</v>
      </c>
      <c r="Q51" s="800">
        <v>-4.8399999999999999E-2</v>
      </c>
    </row>
    <row r="52" spans="2:17" s="746" customFormat="1" ht="27.75" customHeight="1" x14ac:dyDescent="0.15">
      <c r="B52" s="123">
        <v>37</v>
      </c>
      <c r="C52" s="117" t="s">
        <v>235</v>
      </c>
      <c r="D52" s="766">
        <v>1018</v>
      </c>
      <c r="E52" s="794">
        <v>0.12238147739801541</v>
      </c>
      <c r="F52" s="117" t="s">
        <v>241</v>
      </c>
      <c r="G52" s="766">
        <v>985</v>
      </c>
      <c r="H52" s="794">
        <v>8.2417582417582347E-2</v>
      </c>
      <c r="I52" s="115" t="s">
        <v>38</v>
      </c>
      <c r="J52" s="766">
        <v>998</v>
      </c>
      <c r="K52" s="797">
        <v>0.15379999999999999</v>
      </c>
      <c r="L52" s="119" t="s">
        <v>242</v>
      </c>
      <c r="M52" s="766">
        <v>898</v>
      </c>
      <c r="N52" s="800">
        <v>-1.9699999999999999E-2</v>
      </c>
      <c r="O52" s="115" t="s">
        <v>242</v>
      </c>
      <c r="P52" s="766">
        <v>916</v>
      </c>
      <c r="Q52" s="800">
        <v>-0.16120000000000001</v>
      </c>
    </row>
    <row r="53" spans="2:17" s="746" customFormat="1" ht="27.75" customHeight="1" x14ac:dyDescent="0.15">
      <c r="B53" s="123">
        <v>38</v>
      </c>
      <c r="C53" s="117" t="s">
        <v>244</v>
      </c>
      <c r="D53" s="766">
        <v>958</v>
      </c>
      <c r="E53" s="794">
        <v>-8.3253588516746357E-2</v>
      </c>
      <c r="F53" s="117" t="s">
        <v>192</v>
      </c>
      <c r="G53" s="766">
        <v>983</v>
      </c>
      <c r="H53" s="794">
        <v>-9.8165137614678932E-2</v>
      </c>
      <c r="I53" s="115" t="s">
        <v>242</v>
      </c>
      <c r="J53" s="766">
        <v>910</v>
      </c>
      <c r="K53" s="797">
        <v>1.34E-2</v>
      </c>
      <c r="L53" s="119" t="s">
        <v>38</v>
      </c>
      <c r="M53" s="766">
        <v>865</v>
      </c>
      <c r="N53" s="800">
        <v>0.27960000000000002</v>
      </c>
      <c r="O53" s="115" t="s">
        <v>247</v>
      </c>
      <c r="P53" s="766">
        <v>853</v>
      </c>
      <c r="Q53" s="800">
        <v>2.9000000000000001E-2</v>
      </c>
    </row>
    <row r="54" spans="2:17" s="746" customFormat="1" ht="27.75" customHeight="1" x14ac:dyDescent="0.15">
      <c r="B54" s="123">
        <v>39</v>
      </c>
      <c r="C54" s="117" t="s">
        <v>241</v>
      </c>
      <c r="D54" s="766">
        <v>956</v>
      </c>
      <c r="E54" s="794">
        <v>-2.9441624365482255E-2</v>
      </c>
      <c r="F54" s="117" t="s">
        <v>246</v>
      </c>
      <c r="G54" s="766">
        <v>920</v>
      </c>
      <c r="H54" s="794">
        <v>4.6643913538111592E-2</v>
      </c>
      <c r="I54" s="115" t="s">
        <v>254</v>
      </c>
      <c r="J54" s="766">
        <v>885</v>
      </c>
      <c r="K54" s="797">
        <v>8.5900000000000004E-2</v>
      </c>
      <c r="L54" s="119" t="s">
        <v>31</v>
      </c>
      <c r="M54" s="766">
        <v>826</v>
      </c>
      <c r="N54" s="800">
        <v>-8.3999999999999995E-3</v>
      </c>
      <c r="O54" s="115" t="s">
        <v>31</v>
      </c>
      <c r="P54" s="766">
        <v>833</v>
      </c>
      <c r="Q54" s="800">
        <v>4.7999999999999996E-3</v>
      </c>
    </row>
    <row r="55" spans="2:17" s="746" customFormat="1" ht="27.75" customHeight="1" x14ac:dyDescent="0.15">
      <c r="B55" s="123">
        <v>40</v>
      </c>
      <c r="C55" s="117" t="s">
        <v>246</v>
      </c>
      <c r="D55" s="766">
        <v>930</v>
      </c>
      <c r="E55" s="794">
        <v>1.0869565217391353E-2</v>
      </c>
      <c r="F55" s="117" t="s">
        <v>235</v>
      </c>
      <c r="G55" s="766">
        <v>907</v>
      </c>
      <c r="H55" s="794">
        <v>9.4089264173703224E-2</v>
      </c>
      <c r="I55" s="115" t="s">
        <v>31</v>
      </c>
      <c r="J55" s="766">
        <v>879</v>
      </c>
      <c r="K55" s="797">
        <v>6.4199999999999993E-2</v>
      </c>
      <c r="L55" s="119" t="s">
        <v>247</v>
      </c>
      <c r="M55" s="766">
        <v>817</v>
      </c>
      <c r="N55" s="800">
        <v>-4.2200000000000001E-2</v>
      </c>
      <c r="O55" s="115" t="s">
        <v>46</v>
      </c>
      <c r="P55" s="766">
        <v>798</v>
      </c>
      <c r="Q55" s="800">
        <v>2.5000000000000001E-3</v>
      </c>
    </row>
    <row r="56" spans="2:17" s="746" customFormat="1" ht="27.75" customHeight="1" x14ac:dyDescent="0.15">
      <c r="B56" s="123">
        <v>41</v>
      </c>
      <c r="C56" s="117" t="s">
        <v>232</v>
      </c>
      <c r="D56" s="766">
        <v>927</v>
      </c>
      <c r="E56" s="794">
        <v>7.0438799076212533E-2</v>
      </c>
      <c r="F56" s="117" t="s">
        <v>255</v>
      </c>
      <c r="G56" s="766">
        <v>891</v>
      </c>
      <c r="H56" s="794">
        <v>0.42559999999999998</v>
      </c>
      <c r="I56" s="115" t="s">
        <v>247</v>
      </c>
      <c r="J56" s="766">
        <v>869</v>
      </c>
      <c r="K56" s="797">
        <v>6.3600000000000004E-2</v>
      </c>
      <c r="L56" s="119" t="s">
        <v>254</v>
      </c>
      <c r="M56" s="766">
        <v>815</v>
      </c>
      <c r="N56" s="800">
        <v>0.1226</v>
      </c>
      <c r="O56" s="115" t="s">
        <v>254</v>
      </c>
      <c r="P56" s="766">
        <v>726</v>
      </c>
      <c r="Q56" s="800">
        <v>7.8799999999999995E-2</v>
      </c>
    </row>
    <row r="57" spans="2:17" s="746" customFormat="1" ht="27.75" customHeight="1" x14ac:dyDescent="0.15">
      <c r="B57" s="123">
        <v>42</v>
      </c>
      <c r="C57" s="117" t="s">
        <v>219</v>
      </c>
      <c r="D57" s="766">
        <v>906</v>
      </c>
      <c r="E57" s="794">
        <v>-0.31415594246782741</v>
      </c>
      <c r="F57" s="117" t="s">
        <v>222</v>
      </c>
      <c r="G57" s="766">
        <v>887</v>
      </c>
      <c r="H57" s="794">
        <v>-0.25587248322147649</v>
      </c>
      <c r="I57" s="115" t="s">
        <v>236</v>
      </c>
      <c r="J57" s="766">
        <v>829</v>
      </c>
      <c r="K57" s="797">
        <v>0.1676</v>
      </c>
      <c r="L57" s="119" t="s">
        <v>46</v>
      </c>
      <c r="M57" s="766">
        <v>785</v>
      </c>
      <c r="N57" s="800">
        <v>-1.6299999999999999E-2</v>
      </c>
      <c r="O57" s="115" t="s">
        <v>29</v>
      </c>
      <c r="P57" s="766">
        <v>693</v>
      </c>
      <c r="Q57" s="800">
        <v>-0.26979999999999998</v>
      </c>
    </row>
    <row r="58" spans="2:17" s="746" customFormat="1" ht="27.75" customHeight="1" x14ac:dyDescent="0.15">
      <c r="B58" s="123">
        <v>43</v>
      </c>
      <c r="C58" s="117" t="s">
        <v>257</v>
      </c>
      <c r="D58" s="766">
        <v>889</v>
      </c>
      <c r="E58" s="794">
        <v>8.5470085470085388E-2</v>
      </c>
      <c r="F58" s="117" t="s">
        <v>232</v>
      </c>
      <c r="G58" s="766">
        <v>866</v>
      </c>
      <c r="H58" s="794">
        <v>6.7817509247842134E-2</v>
      </c>
      <c r="I58" s="115" t="s">
        <v>231</v>
      </c>
      <c r="J58" s="766">
        <v>811</v>
      </c>
      <c r="K58" s="797">
        <v>0.15040000000000001</v>
      </c>
      <c r="L58" s="119" t="s">
        <v>48</v>
      </c>
      <c r="M58" s="766">
        <v>769</v>
      </c>
      <c r="N58" s="800">
        <v>0.18490000000000001</v>
      </c>
      <c r="O58" s="115" t="s">
        <v>38</v>
      </c>
      <c r="P58" s="766">
        <v>676</v>
      </c>
      <c r="Q58" s="800">
        <v>-0.12659999999999999</v>
      </c>
    </row>
    <row r="59" spans="2:17" s="746" customFormat="1" ht="27.75" customHeight="1" x14ac:dyDescent="0.15">
      <c r="B59" s="123">
        <v>44</v>
      </c>
      <c r="C59" s="117" t="s">
        <v>259</v>
      </c>
      <c r="D59" s="766">
        <v>867</v>
      </c>
      <c r="E59" s="794">
        <v>0.11726804123711343</v>
      </c>
      <c r="F59" s="117" t="s">
        <v>257</v>
      </c>
      <c r="G59" s="766">
        <v>819</v>
      </c>
      <c r="H59" s="794">
        <v>7.0588235294117618E-2</v>
      </c>
      <c r="I59" s="115" t="s">
        <v>258</v>
      </c>
      <c r="J59" s="766">
        <v>765</v>
      </c>
      <c r="K59" s="797">
        <v>0.32119999999999999</v>
      </c>
      <c r="L59" s="119" t="s">
        <v>236</v>
      </c>
      <c r="M59" s="766">
        <v>710</v>
      </c>
      <c r="N59" s="800">
        <v>9.9099999999999994E-2</v>
      </c>
      <c r="O59" s="750" t="s">
        <v>25</v>
      </c>
      <c r="P59" s="766">
        <v>670</v>
      </c>
      <c r="Q59" s="800">
        <v>-0.1399</v>
      </c>
    </row>
    <row r="60" spans="2:17" s="746" customFormat="1" ht="27.75" customHeight="1" x14ac:dyDescent="0.15">
      <c r="B60" s="123">
        <v>45</v>
      </c>
      <c r="C60" s="117" t="s">
        <v>222</v>
      </c>
      <c r="D60" s="766">
        <v>820</v>
      </c>
      <c r="E60" s="794">
        <v>-7.5535512965050677E-2</v>
      </c>
      <c r="F60" s="117" t="s">
        <v>259</v>
      </c>
      <c r="G60" s="766">
        <v>776</v>
      </c>
      <c r="H60" s="794">
        <v>6.5934065934065922E-2</v>
      </c>
      <c r="I60" s="115" t="s">
        <v>48</v>
      </c>
      <c r="J60" s="766">
        <v>740</v>
      </c>
      <c r="K60" s="797">
        <v>-3.7699999999999997E-2</v>
      </c>
      <c r="L60" s="119" t="s">
        <v>231</v>
      </c>
      <c r="M60" s="766">
        <v>705</v>
      </c>
      <c r="N60" s="800">
        <v>9.1300000000000006E-2</v>
      </c>
      <c r="O60" s="115" t="s">
        <v>48</v>
      </c>
      <c r="P60" s="766">
        <v>649</v>
      </c>
      <c r="Q60" s="800">
        <v>2.53E-2</v>
      </c>
    </row>
    <row r="61" spans="2:17" s="746" customFormat="1" ht="27.75" customHeight="1" x14ac:dyDescent="0.15">
      <c r="B61" s="123">
        <v>46</v>
      </c>
      <c r="C61" s="117" t="s">
        <v>248</v>
      </c>
      <c r="D61" s="766">
        <v>793</v>
      </c>
      <c r="E61" s="794">
        <v>3.5248041775456818E-2</v>
      </c>
      <c r="F61" s="117" t="s">
        <v>248</v>
      </c>
      <c r="G61" s="766">
        <v>766</v>
      </c>
      <c r="H61" s="794">
        <v>-0.11852704257767543</v>
      </c>
      <c r="I61" s="115" t="s">
        <v>46</v>
      </c>
      <c r="J61" s="766">
        <v>728</v>
      </c>
      <c r="K61" s="797">
        <v>-7.2599999999999998E-2</v>
      </c>
      <c r="L61" s="752" t="s">
        <v>25</v>
      </c>
      <c r="M61" s="766">
        <v>643</v>
      </c>
      <c r="N61" s="800">
        <v>-4.0300000000000002E-2</v>
      </c>
      <c r="O61" s="115" t="s">
        <v>236</v>
      </c>
      <c r="P61" s="766">
        <v>646</v>
      </c>
      <c r="Q61" s="800">
        <v>-4.58E-2</v>
      </c>
    </row>
    <row r="62" spans="2:17" s="746" customFormat="1" ht="27.75" customHeight="1" x14ac:dyDescent="0.15">
      <c r="B62" s="123">
        <v>47</v>
      </c>
      <c r="C62" s="117" t="s">
        <v>260</v>
      </c>
      <c r="D62" s="766">
        <v>758</v>
      </c>
      <c r="E62" s="794">
        <v>0.13303437967115106</v>
      </c>
      <c r="F62" s="117" t="s">
        <v>260</v>
      </c>
      <c r="G62" s="766">
        <v>669</v>
      </c>
      <c r="H62" s="794">
        <v>-9.5945945945945965E-2</v>
      </c>
      <c r="I62" s="115" t="s">
        <v>256</v>
      </c>
      <c r="J62" s="766">
        <v>625</v>
      </c>
      <c r="K62" s="797">
        <v>0.151</v>
      </c>
      <c r="L62" s="119" t="s">
        <v>258</v>
      </c>
      <c r="M62" s="766">
        <v>579</v>
      </c>
      <c r="N62" s="800">
        <v>0.14879999999999999</v>
      </c>
      <c r="O62" s="115" t="s">
        <v>231</v>
      </c>
      <c r="P62" s="766">
        <v>646</v>
      </c>
      <c r="Q62" s="800">
        <v>-0.05</v>
      </c>
    </row>
    <row r="63" spans="2:17" s="746" customFormat="1" ht="27.75" customHeight="1" x14ac:dyDescent="0.15">
      <c r="B63" s="123">
        <v>48</v>
      </c>
      <c r="C63" s="117" t="s">
        <v>261</v>
      </c>
      <c r="D63" s="766">
        <v>671</v>
      </c>
      <c r="E63" s="794">
        <v>6.3391442155309008E-2</v>
      </c>
      <c r="F63" s="117" t="s">
        <v>261</v>
      </c>
      <c r="G63" s="766">
        <v>631</v>
      </c>
      <c r="H63" s="794">
        <v>8.0479452054794454E-2</v>
      </c>
      <c r="I63" s="750" t="s">
        <v>25</v>
      </c>
      <c r="J63" s="766">
        <v>606</v>
      </c>
      <c r="K63" s="797">
        <v>-5.7500000000000002E-2</v>
      </c>
      <c r="L63" s="119" t="s">
        <v>29</v>
      </c>
      <c r="M63" s="766">
        <v>555</v>
      </c>
      <c r="N63" s="800">
        <v>-0.1991</v>
      </c>
      <c r="O63" s="115" t="s">
        <v>262</v>
      </c>
      <c r="P63" s="766">
        <v>543</v>
      </c>
      <c r="Q63" s="800">
        <v>0.1173</v>
      </c>
    </row>
    <row r="64" spans="2:17" s="746" customFormat="1" ht="27.75" customHeight="1" x14ac:dyDescent="0.15">
      <c r="B64" s="123">
        <v>49</v>
      </c>
      <c r="C64" s="117" t="s">
        <v>240</v>
      </c>
      <c r="D64" s="766">
        <v>640</v>
      </c>
      <c r="E64" s="794">
        <v>6.3122923588039948E-2</v>
      </c>
      <c r="F64" s="117" t="s">
        <v>240</v>
      </c>
      <c r="G64" s="766">
        <v>602</v>
      </c>
      <c r="H64" s="794">
        <v>3.9723661485319584E-2</v>
      </c>
      <c r="I64" s="115" t="s">
        <v>262</v>
      </c>
      <c r="J64" s="766">
        <v>584</v>
      </c>
      <c r="K64" s="797">
        <v>6.1800000000000001E-2</v>
      </c>
      <c r="L64" s="119" t="s">
        <v>262</v>
      </c>
      <c r="M64" s="766">
        <v>550</v>
      </c>
      <c r="N64" s="800">
        <v>1.29E-2</v>
      </c>
      <c r="O64" s="115" t="s">
        <v>255</v>
      </c>
      <c r="P64" s="766">
        <v>516</v>
      </c>
      <c r="Q64" s="800">
        <v>2.3800000000000002E-2</v>
      </c>
    </row>
    <row r="65" spans="2:17" s="746" customFormat="1" ht="27.75" customHeight="1" thickBot="1" x14ac:dyDescent="0.2">
      <c r="B65" s="124">
        <v>50</v>
      </c>
      <c r="C65" s="748" t="s">
        <v>249</v>
      </c>
      <c r="D65" s="767">
        <v>636</v>
      </c>
      <c r="E65" s="795">
        <v>0.18215613382899631</v>
      </c>
      <c r="F65" s="748" t="s">
        <v>209</v>
      </c>
      <c r="G65" s="767">
        <v>584</v>
      </c>
      <c r="H65" s="795">
        <v>0.10606060606060597</v>
      </c>
      <c r="I65" s="130" t="s">
        <v>239</v>
      </c>
      <c r="J65" s="767">
        <v>579</v>
      </c>
      <c r="K65" s="798">
        <v>0.10919540229885061</v>
      </c>
      <c r="L65" s="121" t="s">
        <v>255</v>
      </c>
      <c r="M65" s="767">
        <v>543</v>
      </c>
      <c r="N65" s="801">
        <v>5.2299999999999999E-2</v>
      </c>
      <c r="O65" s="130" t="s">
        <v>258</v>
      </c>
      <c r="P65" s="767">
        <v>504</v>
      </c>
      <c r="Q65" s="801">
        <v>0.1915</v>
      </c>
    </row>
  </sheetData>
  <mergeCells count="13">
    <mergeCell ref="F37:P37"/>
    <mergeCell ref="B39:B40"/>
    <mergeCell ref="C39:E39"/>
    <mergeCell ref="F39:H39"/>
    <mergeCell ref="I39:K39"/>
    <mergeCell ref="L39:N39"/>
    <mergeCell ref="O39:Q39"/>
    <mergeCell ref="O5:Q5"/>
    <mergeCell ref="B5:B6"/>
    <mergeCell ref="C5:E5"/>
    <mergeCell ref="F5:H5"/>
    <mergeCell ref="I5:K5"/>
    <mergeCell ref="L5:N5"/>
  </mergeCells>
  <phoneticPr fontId="35"/>
  <pageMargins left="0" right="0" top="0" bottom="0" header="0" footer="0"/>
  <pageSetup paperSize="9" orientation="portrait" horizontalDpi="4294967293" verticalDpi="300" r:id="rId1"/>
  <headerFooter alignWithMargins="0"/>
  <ignoredErrors>
    <ignoredError sqref="K50 K60:K61 K63 K6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Q306"/>
  <sheetViews>
    <sheetView topLeftCell="B1" zoomScaleNormal="100" workbookViewId="0">
      <selection activeCell="U10" sqref="U10"/>
    </sheetView>
  </sheetViews>
  <sheetFormatPr defaultRowHeight="15" customHeight="1" x14ac:dyDescent="0.15"/>
  <cols>
    <col min="1" max="1" width="1.125" customWidth="1"/>
    <col min="2" max="2" width="2.75" style="95" customWidth="1"/>
    <col min="3" max="3" width="7.5" style="110" customWidth="1"/>
    <col min="4" max="4" width="5.625" style="98" customWidth="1"/>
    <col min="5" max="5" width="6.25" style="753" customWidth="1"/>
    <col min="6" max="6" width="7.5" style="110" customWidth="1"/>
    <col min="7" max="7" width="5.625" style="98" customWidth="1"/>
    <col min="8" max="8" width="6.25" style="753" customWidth="1"/>
    <col min="9" max="9" width="7.5" style="114" customWidth="1"/>
    <col min="10" max="10" width="5.625" style="98" customWidth="1"/>
    <col min="11" max="11" width="6.25" style="758" customWidth="1"/>
    <col min="12" max="12" width="7.5" style="114" customWidth="1"/>
    <col min="13" max="13" width="5.625" style="98" customWidth="1"/>
    <col min="14" max="14" width="6.25" style="758" customWidth="1"/>
    <col min="15" max="15" width="7.5" style="114" customWidth="1"/>
    <col min="16" max="16" width="5.625" style="98" customWidth="1"/>
    <col min="17" max="17" width="6.375" style="758" customWidth="1"/>
    <col min="18" max="18" width="1.125" customWidth="1"/>
  </cols>
  <sheetData>
    <row r="1" spans="2:17" ht="2.1" customHeight="1" x14ac:dyDescent="0.15"/>
    <row r="2" spans="2:17" ht="39" customHeight="1" x14ac:dyDescent="0.15"/>
    <row r="3" spans="2:17" ht="17.25" customHeight="1" x14ac:dyDescent="0.15">
      <c r="B3" s="202" t="s">
        <v>721</v>
      </c>
      <c r="C3" s="519"/>
      <c r="D3" s="519"/>
      <c r="E3" s="754"/>
      <c r="F3" s="519"/>
      <c r="G3" s="519"/>
      <c r="H3" s="754"/>
      <c r="I3" s="519"/>
      <c r="J3" s="175"/>
      <c r="K3" s="754"/>
      <c r="L3" s="519"/>
      <c r="M3" s="175"/>
      <c r="N3" s="754"/>
      <c r="O3" s="519"/>
      <c r="Q3" s="2154" t="s">
        <v>1352</v>
      </c>
    </row>
    <row r="4" spans="2:17" ht="13.35" customHeight="1" thickBot="1" x14ac:dyDescent="0.2"/>
    <row r="5" spans="2:17" s="746" customFormat="1" ht="30.75" customHeight="1" x14ac:dyDescent="0.15">
      <c r="B5" s="3715" t="s">
        <v>217</v>
      </c>
      <c r="C5" s="3712" t="s">
        <v>1362</v>
      </c>
      <c r="D5" s="3713"/>
      <c r="E5" s="3714"/>
      <c r="F5" s="3712" t="s">
        <v>1354</v>
      </c>
      <c r="G5" s="3713"/>
      <c r="H5" s="3714"/>
      <c r="I5" s="3708" t="s">
        <v>1356</v>
      </c>
      <c r="J5" s="3709"/>
      <c r="K5" s="3710"/>
      <c r="L5" s="3708" t="s">
        <v>1358</v>
      </c>
      <c r="M5" s="3709"/>
      <c r="N5" s="3710"/>
      <c r="O5" s="3708" t="s">
        <v>1360</v>
      </c>
      <c r="P5" s="3709"/>
      <c r="Q5" s="3710"/>
    </row>
    <row r="6" spans="2:17" s="746" customFormat="1" ht="30.75" customHeight="1" thickBot="1" x14ac:dyDescent="0.2">
      <c r="B6" s="3716"/>
      <c r="C6" s="139" t="s">
        <v>915</v>
      </c>
      <c r="D6" s="127" t="s">
        <v>263</v>
      </c>
      <c r="E6" s="755" t="s">
        <v>13</v>
      </c>
      <c r="F6" s="139" t="s">
        <v>915</v>
      </c>
      <c r="G6" s="127" t="s">
        <v>263</v>
      </c>
      <c r="H6" s="755" t="s">
        <v>13</v>
      </c>
      <c r="I6" s="245" t="s">
        <v>915</v>
      </c>
      <c r="J6" s="127" t="s">
        <v>263</v>
      </c>
      <c r="K6" s="759" t="s">
        <v>13</v>
      </c>
      <c r="L6" s="246" t="s">
        <v>915</v>
      </c>
      <c r="M6" s="127" t="s">
        <v>263</v>
      </c>
      <c r="N6" s="761" t="s">
        <v>13</v>
      </c>
      <c r="O6" s="247" t="s">
        <v>915</v>
      </c>
      <c r="P6" s="127" t="s">
        <v>263</v>
      </c>
      <c r="Q6" s="761" t="s">
        <v>13</v>
      </c>
    </row>
    <row r="7" spans="2:17" s="747" customFormat="1" ht="27.75" customHeight="1" x14ac:dyDescent="0.15">
      <c r="B7" s="99">
        <v>1</v>
      </c>
      <c r="C7" s="111" t="s">
        <v>280</v>
      </c>
      <c r="D7" s="821">
        <v>96135</v>
      </c>
      <c r="E7" s="780">
        <v>-1.4858841010401136E-2</v>
      </c>
      <c r="F7" s="111" t="s">
        <v>280</v>
      </c>
      <c r="G7" s="821">
        <v>97585</v>
      </c>
      <c r="H7" s="780">
        <v>-6.9301691327621207E-3</v>
      </c>
      <c r="I7" s="101" t="s">
        <v>280</v>
      </c>
      <c r="J7" s="823">
        <v>98266</v>
      </c>
      <c r="K7" s="784">
        <v>1.7984046410442378E-2</v>
      </c>
      <c r="L7" s="102" t="s">
        <v>281</v>
      </c>
      <c r="M7" s="823">
        <v>97336</v>
      </c>
      <c r="N7" s="788">
        <v>3.014139361612056E-2</v>
      </c>
      <c r="O7" s="101" t="s">
        <v>280</v>
      </c>
      <c r="P7" s="823">
        <v>94941</v>
      </c>
      <c r="Q7" s="788">
        <v>4.0677408747122668E-2</v>
      </c>
    </row>
    <row r="8" spans="2:17" s="747" customFormat="1" ht="27.75" customHeight="1" x14ac:dyDescent="0.15">
      <c r="B8" s="103">
        <v>2</v>
      </c>
      <c r="C8" s="112" t="s">
        <v>281</v>
      </c>
      <c r="D8" s="776">
        <v>89620</v>
      </c>
      <c r="E8" s="781">
        <f>(D8/G8)-1</f>
        <v>-4.1292255027813418E-2</v>
      </c>
      <c r="F8" s="112" t="s">
        <v>281</v>
      </c>
      <c r="G8" s="776">
        <v>93480</v>
      </c>
      <c r="H8" s="781">
        <v>-1.8211607536706809E-2</v>
      </c>
      <c r="I8" s="105" t="s">
        <v>281</v>
      </c>
      <c r="J8" s="773">
        <v>95214</v>
      </c>
      <c r="K8" s="785">
        <v>-2.1800772581573091E-2</v>
      </c>
      <c r="L8" s="106" t="s">
        <v>280</v>
      </c>
      <c r="M8" s="773">
        <v>96530</v>
      </c>
      <c r="N8" s="789">
        <v>1.6736710167366997E-2</v>
      </c>
      <c r="O8" s="105" t="s">
        <v>281</v>
      </c>
      <c r="P8" s="773">
        <v>94488</v>
      </c>
      <c r="Q8" s="789">
        <v>-2.8914543804479109E-3</v>
      </c>
    </row>
    <row r="9" spans="2:17" s="747" customFormat="1" ht="27.75" customHeight="1" x14ac:dyDescent="0.15">
      <c r="B9" s="103">
        <v>3</v>
      </c>
      <c r="C9" s="112" t="s">
        <v>282</v>
      </c>
      <c r="D9" s="776">
        <v>65173</v>
      </c>
      <c r="E9" s="781">
        <v>1.3811306856537087E-4</v>
      </c>
      <c r="F9" s="112" t="s">
        <v>282</v>
      </c>
      <c r="G9" s="776">
        <v>65164</v>
      </c>
      <c r="H9" s="781">
        <v>3.1875979794460996E-2</v>
      </c>
      <c r="I9" s="105" t="s">
        <v>284</v>
      </c>
      <c r="J9" s="824">
        <v>78862</v>
      </c>
      <c r="K9" s="785">
        <v>7.6981905087060376E-2</v>
      </c>
      <c r="L9" s="106" t="s">
        <v>284</v>
      </c>
      <c r="M9" s="824">
        <v>73225</v>
      </c>
      <c r="N9" s="789">
        <v>0.11940868927140968</v>
      </c>
      <c r="O9" s="105" t="s">
        <v>284</v>
      </c>
      <c r="P9" s="824">
        <v>65414</v>
      </c>
      <c r="Q9" s="789">
        <v>3.6048021793531726E-2</v>
      </c>
    </row>
    <row r="10" spans="2:17" s="747" customFormat="1" ht="27.75" customHeight="1" x14ac:dyDescent="0.15">
      <c r="B10" s="103">
        <v>4</v>
      </c>
      <c r="C10" s="112" t="s">
        <v>284</v>
      </c>
      <c r="D10" s="776">
        <v>62087</v>
      </c>
      <c r="E10" s="781">
        <v>-3.467201517483709E-2</v>
      </c>
      <c r="F10" s="112" t="s">
        <v>284</v>
      </c>
      <c r="G10" s="776">
        <v>64317</v>
      </c>
      <c r="H10" s="781">
        <v>-0.18443610357333062</v>
      </c>
      <c r="I10" s="105" t="s">
        <v>282</v>
      </c>
      <c r="J10" s="824">
        <v>63151</v>
      </c>
      <c r="K10" s="785">
        <v>3.4753399967229148E-2</v>
      </c>
      <c r="L10" s="106" t="s">
        <v>1369</v>
      </c>
      <c r="M10" s="824">
        <v>61030</v>
      </c>
      <c r="N10" s="789">
        <v>1.1569316448982292E-2</v>
      </c>
      <c r="O10" s="105" t="s">
        <v>1369</v>
      </c>
      <c r="P10" s="824">
        <v>60332</v>
      </c>
      <c r="Q10" s="789">
        <v>4.641320937976956E-2</v>
      </c>
    </row>
    <row r="11" spans="2:17" s="747" customFormat="1" ht="27.75" customHeight="1" x14ac:dyDescent="0.15">
      <c r="B11" s="103">
        <v>5</v>
      </c>
      <c r="C11" s="112" t="s">
        <v>290</v>
      </c>
      <c r="D11" s="776">
        <v>60442</v>
      </c>
      <c r="E11" s="781">
        <v>9.1996386630532889E-2</v>
      </c>
      <c r="F11" s="112" t="s">
        <v>290</v>
      </c>
      <c r="G11" s="776">
        <v>55350</v>
      </c>
      <c r="H11" s="781">
        <v>6.9213978016883448E-2</v>
      </c>
      <c r="I11" s="105" t="s">
        <v>290</v>
      </c>
      <c r="J11" s="824">
        <v>51767</v>
      </c>
      <c r="K11" s="785">
        <v>0.11542770954535664</v>
      </c>
      <c r="L11" s="106" t="s">
        <v>290</v>
      </c>
      <c r="M11" s="824">
        <v>46410</v>
      </c>
      <c r="N11" s="789">
        <v>5.6573705179282952E-2</v>
      </c>
      <c r="O11" s="105" t="s">
        <v>286</v>
      </c>
      <c r="P11" s="824">
        <v>45766</v>
      </c>
      <c r="Q11" s="789">
        <v>-2.6897152941676716E-2</v>
      </c>
    </row>
    <row r="12" spans="2:17" s="747" customFormat="1" ht="27.75" customHeight="1" x14ac:dyDescent="0.15">
      <c r="B12" s="103">
        <v>6</v>
      </c>
      <c r="C12" s="112" t="s">
        <v>283</v>
      </c>
      <c r="D12" s="776">
        <v>43450</v>
      </c>
      <c r="E12" s="781">
        <v>3.5164625720684128E-2</v>
      </c>
      <c r="F12" s="112" t="s">
        <v>286</v>
      </c>
      <c r="G12" s="776">
        <v>42577</v>
      </c>
      <c r="H12" s="781">
        <v>-1.7944873716987608E-2</v>
      </c>
      <c r="I12" s="105" t="s">
        <v>286</v>
      </c>
      <c r="J12" s="824">
        <v>43355</v>
      </c>
      <c r="K12" s="785">
        <v>-1.7004874730756181E-2</v>
      </c>
      <c r="L12" s="106" t="s">
        <v>286</v>
      </c>
      <c r="M12" s="824">
        <v>44105</v>
      </c>
      <c r="N12" s="789">
        <v>-3.6293318183804546E-2</v>
      </c>
      <c r="O12" s="105" t="s">
        <v>290</v>
      </c>
      <c r="P12" s="824">
        <v>43925</v>
      </c>
      <c r="Q12" s="789">
        <v>2.767769407140519E-2</v>
      </c>
    </row>
    <row r="13" spans="2:17" s="747" customFormat="1" ht="27.75" customHeight="1" x14ac:dyDescent="0.15">
      <c r="B13" s="103">
        <v>7</v>
      </c>
      <c r="C13" s="112" t="s">
        <v>286</v>
      </c>
      <c r="D13" s="776">
        <v>41602</v>
      </c>
      <c r="E13" s="781">
        <v>-2.2899687624773901E-2</v>
      </c>
      <c r="F13" s="112" t="s">
        <v>283</v>
      </c>
      <c r="G13" s="776">
        <v>41974</v>
      </c>
      <c r="H13" s="781">
        <v>1.8588623568239093E-2</v>
      </c>
      <c r="I13" s="105" t="s">
        <v>283</v>
      </c>
      <c r="J13" s="824">
        <v>41208</v>
      </c>
      <c r="K13" s="785">
        <v>4.9511002444987851E-2</v>
      </c>
      <c r="L13" s="106" t="s">
        <v>283</v>
      </c>
      <c r="M13" s="824">
        <v>39264</v>
      </c>
      <c r="N13" s="789">
        <v>-5.3455517373046657E-4</v>
      </c>
      <c r="O13" s="105" t="s">
        <v>283</v>
      </c>
      <c r="P13" s="824">
        <v>39285</v>
      </c>
      <c r="Q13" s="789">
        <v>-6.3486442735734006E-3</v>
      </c>
    </row>
    <row r="14" spans="2:17" s="747" customFormat="1" ht="27.75" customHeight="1" x14ac:dyDescent="0.15">
      <c r="B14" s="103">
        <v>8</v>
      </c>
      <c r="C14" s="112" t="s">
        <v>2018</v>
      </c>
      <c r="D14" s="776">
        <v>35982</v>
      </c>
      <c r="E14" s="781">
        <v>0.15928861395708482</v>
      </c>
      <c r="F14" s="112" t="s">
        <v>289</v>
      </c>
      <c r="G14" s="776">
        <v>32295</v>
      </c>
      <c r="H14" s="781">
        <v>1.5853543455695007E-2</v>
      </c>
      <c r="I14" s="105" t="s">
        <v>289</v>
      </c>
      <c r="J14" s="824">
        <v>31791</v>
      </c>
      <c r="K14" s="785">
        <v>4.3011811023621949E-2</v>
      </c>
      <c r="L14" s="106" t="s">
        <v>289</v>
      </c>
      <c r="M14" s="824">
        <v>30480</v>
      </c>
      <c r="N14" s="789">
        <v>4.6811141257684596E-2</v>
      </c>
      <c r="O14" s="105" t="s">
        <v>289</v>
      </c>
      <c r="P14" s="824">
        <v>29117</v>
      </c>
      <c r="Q14" s="789">
        <v>-4.7312109413342962E-2</v>
      </c>
    </row>
    <row r="15" spans="2:17" s="747" customFormat="1" ht="27.75" customHeight="1" x14ac:dyDescent="0.15">
      <c r="B15" s="103">
        <v>9</v>
      </c>
      <c r="C15" s="112" t="s">
        <v>289</v>
      </c>
      <c r="D15" s="776">
        <v>33362</v>
      </c>
      <c r="E15" s="781">
        <v>3.3039170150177988E-2</v>
      </c>
      <c r="F15" s="112" t="s">
        <v>404</v>
      </c>
      <c r="G15" s="776">
        <v>31038</v>
      </c>
      <c r="H15" s="781">
        <v>0.12762942779291553</v>
      </c>
      <c r="I15" s="105" t="s">
        <v>285</v>
      </c>
      <c r="J15" s="824">
        <v>31039</v>
      </c>
      <c r="K15" s="785">
        <v>0.10204154091958095</v>
      </c>
      <c r="L15" s="106" t="s">
        <v>287</v>
      </c>
      <c r="M15" s="824">
        <v>29464</v>
      </c>
      <c r="N15" s="789">
        <v>2.3659799187020214E-2</v>
      </c>
      <c r="O15" s="105" t="s">
        <v>287</v>
      </c>
      <c r="P15" s="824">
        <v>28783</v>
      </c>
      <c r="Q15" s="789">
        <v>-5.768566493955074E-3</v>
      </c>
    </row>
    <row r="16" spans="2:17" s="747" customFormat="1" ht="27.75" customHeight="1" x14ac:dyDescent="0.15">
      <c r="B16" s="103">
        <v>10</v>
      </c>
      <c r="C16" s="112" t="s">
        <v>285</v>
      </c>
      <c r="D16" s="776">
        <v>31707</v>
      </c>
      <c r="E16" s="781">
        <v>3.1323185011709498E-2</v>
      </c>
      <c r="F16" s="112" t="s">
        <v>287</v>
      </c>
      <c r="G16" s="776">
        <v>30832</v>
      </c>
      <c r="H16" s="781">
        <v>1.5780977168648791E-2</v>
      </c>
      <c r="I16" s="105" t="s">
        <v>287</v>
      </c>
      <c r="J16" s="824">
        <v>30353</v>
      </c>
      <c r="K16" s="785">
        <v>3.0172413793103425E-2</v>
      </c>
      <c r="L16" s="106" t="s">
        <v>285</v>
      </c>
      <c r="M16" s="824">
        <v>28165</v>
      </c>
      <c r="N16" s="789">
        <v>6.9976826349580135E-2</v>
      </c>
      <c r="O16" s="105" t="s">
        <v>285</v>
      </c>
      <c r="P16" s="824">
        <v>26323</v>
      </c>
      <c r="Q16" s="790">
        <v>3.4307932756452164E-3</v>
      </c>
    </row>
    <row r="17" spans="2:17" s="747" customFormat="1" ht="27.75" customHeight="1" x14ac:dyDescent="0.15">
      <c r="B17" s="103">
        <v>11</v>
      </c>
      <c r="C17" s="112" t="s">
        <v>291</v>
      </c>
      <c r="D17" s="776">
        <v>31432</v>
      </c>
      <c r="E17" s="781">
        <f>(D17/G19)-1</f>
        <v>0.20990030409176641</v>
      </c>
      <c r="F17" s="112" t="s">
        <v>285</v>
      </c>
      <c r="G17" s="776">
        <v>30744</v>
      </c>
      <c r="H17" s="781">
        <v>-9.504172170495151E-3</v>
      </c>
      <c r="I17" s="105" t="s">
        <v>291</v>
      </c>
      <c r="J17" s="824">
        <v>27906</v>
      </c>
      <c r="K17" s="785">
        <v>0.19516895798535261</v>
      </c>
      <c r="L17" s="106" t="s">
        <v>404</v>
      </c>
      <c r="M17" s="824">
        <v>26032</v>
      </c>
      <c r="N17" s="789">
        <v>6.0452990060290146E-2</v>
      </c>
      <c r="O17" s="105" t="s">
        <v>404</v>
      </c>
      <c r="P17" s="824">
        <v>24548</v>
      </c>
      <c r="Q17" s="789">
        <v>5.3697901017298433E-2</v>
      </c>
    </row>
    <row r="18" spans="2:17" s="747" customFormat="1" ht="27.75" customHeight="1" x14ac:dyDescent="0.15">
      <c r="B18" s="103">
        <v>12</v>
      </c>
      <c r="C18" s="112" t="s">
        <v>287</v>
      </c>
      <c r="D18" s="776">
        <v>31155</v>
      </c>
      <c r="E18" s="781">
        <v>1.0476128697457288E-2</v>
      </c>
      <c r="F18" s="112" t="s">
        <v>288</v>
      </c>
      <c r="G18" s="776">
        <v>30396</v>
      </c>
      <c r="H18" s="781">
        <v>0.10122454894572863</v>
      </c>
      <c r="I18" s="105" t="s">
        <v>288</v>
      </c>
      <c r="J18" s="824">
        <v>27602</v>
      </c>
      <c r="K18" s="786">
        <v>0.12675021431195654</v>
      </c>
      <c r="L18" s="106" t="s">
        <v>288</v>
      </c>
      <c r="M18" s="824">
        <v>24497</v>
      </c>
      <c r="N18" s="789">
        <v>4.0389025736855544E-2</v>
      </c>
      <c r="O18" s="105" t="s">
        <v>292</v>
      </c>
      <c r="P18" s="824">
        <v>23766</v>
      </c>
      <c r="Q18" s="789">
        <v>4.6775898520084569E-2</v>
      </c>
    </row>
    <row r="19" spans="2:17" s="747" customFormat="1" ht="27.75" customHeight="1" x14ac:dyDescent="0.15">
      <c r="B19" s="103">
        <v>13</v>
      </c>
      <c r="C19" s="112" t="s">
        <v>288</v>
      </c>
      <c r="D19" s="776">
        <v>30125</v>
      </c>
      <c r="E19" s="781">
        <v>-8.9156467956309493E-3</v>
      </c>
      <c r="F19" s="112" t="s">
        <v>291</v>
      </c>
      <c r="G19" s="776">
        <v>25979</v>
      </c>
      <c r="H19" s="781">
        <v>-6.9053250197090188E-2</v>
      </c>
      <c r="I19" s="105" t="s">
        <v>404</v>
      </c>
      <c r="J19" s="824">
        <v>27525</v>
      </c>
      <c r="K19" s="785">
        <v>5.7352489244007376E-2</v>
      </c>
      <c r="L19" s="106" t="s">
        <v>292</v>
      </c>
      <c r="M19" s="824">
        <v>24015</v>
      </c>
      <c r="N19" s="789">
        <v>1.0477152234284359E-2</v>
      </c>
      <c r="O19" s="105" t="s">
        <v>288</v>
      </c>
      <c r="P19" s="824">
        <v>23546</v>
      </c>
      <c r="Q19" s="789">
        <v>2.0102244172948591E-2</v>
      </c>
    </row>
    <row r="20" spans="2:17" s="747" customFormat="1" ht="27.75" customHeight="1" x14ac:dyDescent="0.15">
      <c r="B20" s="103">
        <v>14</v>
      </c>
      <c r="C20" s="112" t="s">
        <v>292</v>
      </c>
      <c r="D20" s="776">
        <v>27381</v>
      </c>
      <c r="E20" s="781">
        <v>0.12813645914877836</v>
      </c>
      <c r="F20" s="112" t="s">
        <v>294</v>
      </c>
      <c r="G20" s="776">
        <v>25616</v>
      </c>
      <c r="H20" s="781">
        <v>1.8771874005726996E-2</v>
      </c>
      <c r="I20" s="105" t="s">
        <v>292</v>
      </c>
      <c r="J20" s="824">
        <v>25415</v>
      </c>
      <c r="K20" s="786">
        <v>5.8296897772225797E-2</v>
      </c>
      <c r="L20" s="96" t="s">
        <v>291</v>
      </c>
      <c r="M20" s="824">
        <v>23349</v>
      </c>
      <c r="N20" s="789">
        <v>7.5693356675573531E-2</v>
      </c>
      <c r="O20" s="97" t="s">
        <v>291</v>
      </c>
      <c r="P20" s="824">
        <v>21706</v>
      </c>
      <c r="Q20" s="789">
        <v>-0.15727763326474353</v>
      </c>
    </row>
    <row r="21" spans="2:17" s="747" customFormat="1" ht="27.75" customHeight="1" x14ac:dyDescent="0.15">
      <c r="B21" s="103">
        <v>15</v>
      </c>
      <c r="C21" s="112" t="s">
        <v>297</v>
      </c>
      <c r="D21" s="776">
        <v>27146</v>
      </c>
      <c r="E21" s="781">
        <v>8.6144120353699005E-2</v>
      </c>
      <c r="F21" s="112" t="s">
        <v>297</v>
      </c>
      <c r="G21" s="776">
        <v>24993</v>
      </c>
      <c r="H21" s="781">
        <v>5.9968616141481856E-2</v>
      </c>
      <c r="I21" s="105" t="s">
        <v>294</v>
      </c>
      <c r="J21" s="824">
        <v>25144</v>
      </c>
      <c r="K21" s="786">
        <v>0.36304006071447925</v>
      </c>
      <c r="L21" s="106" t="s">
        <v>297</v>
      </c>
      <c r="M21" s="824">
        <v>22561</v>
      </c>
      <c r="N21" s="789">
        <v>4.3524514338575404E-2</v>
      </c>
      <c r="O21" s="105" t="s">
        <v>297</v>
      </c>
      <c r="P21" s="824">
        <v>21620</v>
      </c>
      <c r="Q21" s="789">
        <v>4.7402174923321105E-3</v>
      </c>
    </row>
    <row r="22" spans="2:17" s="747" customFormat="1" ht="27.75" customHeight="1" x14ac:dyDescent="0.15">
      <c r="B22" s="103">
        <v>16</v>
      </c>
      <c r="C22" s="112" t="s">
        <v>294</v>
      </c>
      <c r="D22" s="776">
        <v>25735</v>
      </c>
      <c r="E22" s="781">
        <v>4.6455340412241419E-3</v>
      </c>
      <c r="F22" s="112" t="s">
        <v>292</v>
      </c>
      <c r="G22" s="776">
        <v>24271</v>
      </c>
      <c r="H22" s="781">
        <v>-4.5012787723785141E-2</v>
      </c>
      <c r="I22" s="97" t="s">
        <v>297</v>
      </c>
      <c r="J22" s="824">
        <v>23579</v>
      </c>
      <c r="K22" s="785">
        <v>4.5122113381498963E-2</v>
      </c>
      <c r="L22" s="2150" t="s">
        <v>304</v>
      </c>
      <c r="M22" s="824">
        <v>19201</v>
      </c>
      <c r="N22" s="789">
        <v>5.0382932166302075E-2</v>
      </c>
      <c r="O22" s="2151" t="s">
        <v>304</v>
      </c>
      <c r="P22" s="824">
        <v>18280</v>
      </c>
      <c r="Q22" s="789">
        <v>5.8973467732591711E-2</v>
      </c>
    </row>
    <row r="23" spans="2:17" s="747" customFormat="1" ht="27.75" customHeight="1" x14ac:dyDescent="0.15">
      <c r="B23" s="103">
        <v>17</v>
      </c>
      <c r="C23" s="112" t="s">
        <v>319</v>
      </c>
      <c r="D23" s="776">
        <v>20899</v>
      </c>
      <c r="E23" s="781">
        <v>3.1641820515351915E-2</v>
      </c>
      <c r="F23" s="112" t="s">
        <v>319</v>
      </c>
      <c r="G23" s="776">
        <v>20258</v>
      </c>
      <c r="H23" s="781">
        <v>3.1676512528009848E-2</v>
      </c>
      <c r="I23" s="105" t="s">
        <v>298</v>
      </c>
      <c r="J23" s="824">
        <v>20626</v>
      </c>
      <c r="K23" s="785">
        <v>0.11347441157417415</v>
      </c>
      <c r="L23" s="106" t="s">
        <v>293</v>
      </c>
      <c r="M23" s="824">
        <v>18534</v>
      </c>
      <c r="N23" s="789">
        <v>3.7331393071024843E-2</v>
      </c>
      <c r="O23" s="105" t="s">
        <v>298</v>
      </c>
      <c r="P23" s="824">
        <v>18145</v>
      </c>
      <c r="Q23" s="789">
        <v>2.9503546099290734E-2</v>
      </c>
    </row>
    <row r="24" spans="2:17" s="747" customFormat="1" ht="27.75" customHeight="1" x14ac:dyDescent="0.15">
      <c r="B24" s="103">
        <v>18</v>
      </c>
      <c r="C24" s="112" t="s">
        <v>295</v>
      </c>
      <c r="D24" s="776">
        <v>20889</v>
      </c>
      <c r="E24" s="781">
        <v>8.0707744839360496E-2</v>
      </c>
      <c r="F24" s="112" t="s">
        <v>293</v>
      </c>
      <c r="G24" s="776">
        <v>20109</v>
      </c>
      <c r="H24" s="781">
        <v>4.364749844301441E-2</v>
      </c>
      <c r="I24" s="105" t="s">
        <v>319</v>
      </c>
      <c r="J24" s="824">
        <v>19636</v>
      </c>
      <c r="K24" s="785">
        <v>9.3866636956158489E-2</v>
      </c>
      <c r="L24" s="106" t="s">
        <v>298</v>
      </c>
      <c r="M24" s="824">
        <v>18524</v>
      </c>
      <c r="N24" s="789">
        <v>2.0887296775971231E-2</v>
      </c>
      <c r="O24" s="105" t="s">
        <v>294</v>
      </c>
      <c r="P24" s="824">
        <v>17951</v>
      </c>
      <c r="Q24" s="789">
        <v>3.113332184502271E-2</v>
      </c>
    </row>
    <row r="25" spans="2:17" s="747" customFormat="1" ht="27.75" customHeight="1" x14ac:dyDescent="0.15">
      <c r="B25" s="103">
        <v>19</v>
      </c>
      <c r="C25" s="112" t="s">
        <v>2019</v>
      </c>
      <c r="D25" s="776">
        <v>20709</v>
      </c>
      <c r="E25" s="781">
        <f>(D25/G24)-1</f>
        <v>2.9837386244965014E-2</v>
      </c>
      <c r="F25" s="112" t="s">
        <v>298</v>
      </c>
      <c r="G25" s="776">
        <v>19977</v>
      </c>
      <c r="H25" s="781">
        <v>-3.1465141084068615E-2</v>
      </c>
      <c r="I25" s="105" t="s">
        <v>293</v>
      </c>
      <c r="J25" s="824">
        <v>19268</v>
      </c>
      <c r="K25" s="786">
        <v>3.9602891982302824E-2</v>
      </c>
      <c r="L25" s="106" t="s">
        <v>294</v>
      </c>
      <c r="M25" s="824">
        <v>18447</v>
      </c>
      <c r="N25" s="789">
        <v>2.7630772658904901E-2</v>
      </c>
      <c r="O25" s="105" t="s">
        <v>293</v>
      </c>
      <c r="P25" s="824">
        <v>17867</v>
      </c>
      <c r="Q25" s="789">
        <v>-2.0449561403508731E-2</v>
      </c>
    </row>
    <row r="26" spans="2:17" s="747" customFormat="1" ht="27.75" customHeight="1" x14ac:dyDescent="0.15">
      <c r="B26" s="103">
        <v>20</v>
      </c>
      <c r="C26" s="112" t="s">
        <v>296</v>
      </c>
      <c r="D26" s="776">
        <v>20412</v>
      </c>
      <c r="E26" s="781">
        <v>9.2368618216846832E-2</v>
      </c>
      <c r="F26" s="112" t="s">
        <v>295</v>
      </c>
      <c r="G26" s="776">
        <v>19329</v>
      </c>
      <c r="H26" s="781">
        <v>5.8427335450662587E-2</v>
      </c>
      <c r="I26" s="105" t="s">
        <v>295</v>
      </c>
      <c r="J26" s="824">
        <v>18262</v>
      </c>
      <c r="K26" s="785">
        <v>0.11251903746573255</v>
      </c>
      <c r="L26" s="106" t="s">
        <v>319</v>
      </c>
      <c r="M26" s="824">
        <v>17951</v>
      </c>
      <c r="N26" s="789">
        <v>4.4816948955241243E-2</v>
      </c>
      <c r="O26" s="105" t="s">
        <v>319</v>
      </c>
      <c r="P26" s="824">
        <v>17181</v>
      </c>
      <c r="Q26" s="789">
        <v>6.7806090739589875E-2</v>
      </c>
    </row>
    <row r="27" spans="2:17" s="747" customFormat="1" ht="27.75" customHeight="1" x14ac:dyDescent="0.15">
      <c r="B27" s="103">
        <v>21</v>
      </c>
      <c r="C27" s="112" t="s">
        <v>298</v>
      </c>
      <c r="D27" s="776">
        <v>19482</v>
      </c>
      <c r="E27" s="781">
        <v>-2.4778495269559997E-2</v>
      </c>
      <c r="F27" s="112" t="s">
        <v>296</v>
      </c>
      <c r="G27" s="776">
        <v>18686</v>
      </c>
      <c r="H27" s="781">
        <v>6.2006251776072663E-2</v>
      </c>
      <c r="I27" s="105" t="s">
        <v>296</v>
      </c>
      <c r="J27" s="824">
        <v>17595</v>
      </c>
      <c r="K27" s="785">
        <v>2.2489539748953957E-2</v>
      </c>
      <c r="L27" s="106" t="s">
        <v>296</v>
      </c>
      <c r="M27" s="824">
        <v>17208</v>
      </c>
      <c r="N27" s="789">
        <v>4.265632573921474E-2</v>
      </c>
      <c r="O27" s="105" t="s">
        <v>299</v>
      </c>
      <c r="P27" s="824">
        <v>16524</v>
      </c>
      <c r="Q27" s="789">
        <v>2.044093126659674E-2</v>
      </c>
    </row>
    <row r="28" spans="2:17" s="747" customFormat="1" ht="27.75" customHeight="1" x14ac:dyDescent="0.15">
      <c r="B28" s="103">
        <v>22</v>
      </c>
      <c r="C28" s="112" t="s">
        <v>299</v>
      </c>
      <c r="D28" s="776">
        <v>17707</v>
      </c>
      <c r="E28" s="781">
        <v>4.2536297640654031E-3</v>
      </c>
      <c r="F28" s="112" t="s">
        <v>299</v>
      </c>
      <c r="G28" s="776">
        <v>17632</v>
      </c>
      <c r="H28" s="781">
        <v>2.6011056153622425E-2</v>
      </c>
      <c r="I28" s="105" t="s">
        <v>299</v>
      </c>
      <c r="J28" s="824">
        <v>17185</v>
      </c>
      <c r="K28" s="785">
        <v>7.1985528039423707E-2</v>
      </c>
      <c r="L28" s="106" t="s">
        <v>295</v>
      </c>
      <c r="M28" s="824">
        <v>16415</v>
      </c>
      <c r="N28" s="789">
        <v>7.3577501635055498E-2</v>
      </c>
      <c r="O28" s="105" t="s">
        <v>296</v>
      </c>
      <c r="P28" s="824">
        <v>16504</v>
      </c>
      <c r="Q28" s="789">
        <v>5.3693417608376537E-2</v>
      </c>
    </row>
    <row r="29" spans="2:17" s="747" customFormat="1" ht="27.75" customHeight="1" x14ac:dyDescent="0.15">
      <c r="B29" s="103">
        <v>23</v>
      </c>
      <c r="C29" s="112" t="s">
        <v>302</v>
      </c>
      <c r="D29" s="776">
        <v>16402</v>
      </c>
      <c r="E29" s="781">
        <v>1.4912443536909903E-2</v>
      </c>
      <c r="F29" s="112" t="s">
        <v>302</v>
      </c>
      <c r="G29" s="776">
        <v>16161</v>
      </c>
      <c r="H29" s="781">
        <v>3.7357981898709758E-2</v>
      </c>
      <c r="I29" s="105" t="s">
        <v>305</v>
      </c>
      <c r="J29" s="824">
        <v>16659</v>
      </c>
      <c r="K29" s="786">
        <v>9.5914742451154611E-2</v>
      </c>
      <c r="L29" s="106" t="s">
        <v>299</v>
      </c>
      <c r="M29" s="824">
        <v>16031</v>
      </c>
      <c r="N29" s="789">
        <v>-2.9835390946502005E-2</v>
      </c>
      <c r="O29" s="105" t="s">
        <v>295</v>
      </c>
      <c r="P29" s="824">
        <v>15290</v>
      </c>
      <c r="Q29" s="789">
        <v>-2.7910229512365659E-2</v>
      </c>
    </row>
    <row r="30" spans="2:17" s="747" customFormat="1" ht="27.75" customHeight="1" x14ac:dyDescent="0.15">
      <c r="B30" s="103">
        <v>24</v>
      </c>
      <c r="C30" s="2148" t="s">
        <v>304</v>
      </c>
      <c r="D30" s="776">
        <v>16185</v>
      </c>
      <c r="E30" s="781">
        <v>0.1162838816470102</v>
      </c>
      <c r="F30" s="2148" t="s">
        <v>304</v>
      </c>
      <c r="G30" s="776">
        <v>14499</v>
      </c>
      <c r="H30" s="781">
        <v>5.462612743671813E-2</v>
      </c>
      <c r="I30" s="105" t="s">
        <v>302</v>
      </c>
      <c r="J30" s="824">
        <v>15579</v>
      </c>
      <c r="K30" s="783">
        <v>1.4898513664695541</v>
      </c>
      <c r="L30" s="106" t="s">
        <v>305</v>
      </c>
      <c r="M30" s="824">
        <v>15201</v>
      </c>
      <c r="N30" s="790">
        <v>4.0290620871863414E-3</v>
      </c>
      <c r="O30" s="105" t="s">
        <v>305</v>
      </c>
      <c r="P30" s="824">
        <v>15140</v>
      </c>
      <c r="Q30" s="790">
        <v>-6.7572000262415832E-3</v>
      </c>
    </row>
    <row r="31" spans="2:17" s="747" customFormat="1" ht="27.75" customHeight="1" thickBot="1" x14ac:dyDescent="0.2">
      <c r="B31" s="107">
        <v>25</v>
      </c>
      <c r="C31" s="113" t="s">
        <v>316</v>
      </c>
      <c r="D31" s="822">
        <v>14413</v>
      </c>
      <c r="E31" s="782">
        <v>4.0424456796361863E-2</v>
      </c>
      <c r="F31" s="113" t="s">
        <v>316</v>
      </c>
      <c r="G31" s="822">
        <v>13853</v>
      </c>
      <c r="H31" s="782">
        <v>2.3797206414899019E-2</v>
      </c>
      <c r="I31" s="2149" t="s">
        <v>304</v>
      </c>
      <c r="J31" s="825">
        <v>13748</v>
      </c>
      <c r="K31" s="787">
        <v>-0.28399562522785271</v>
      </c>
      <c r="L31" s="109" t="s">
        <v>1370</v>
      </c>
      <c r="M31" s="825">
        <v>13790</v>
      </c>
      <c r="N31" s="791">
        <v>-4.6927914852443187E-2</v>
      </c>
      <c r="O31" s="108" t="s">
        <v>1370</v>
      </c>
      <c r="P31" s="825">
        <v>14469</v>
      </c>
      <c r="Q31" s="792">
        <v>1.6866961838498895E-2</v>
      </c>
    </row>
    <row r="32" spans="2:17" s="746" customFormat="1" ht="15" customHeight="1" x14ac:dyDescent="0.15">
      <c r="B32" s="177" t="s">
        <v>2285</v>
      </c>
      <c r="C32" s="110"/>
      <c r="D32" s="98"/>
      <c r="E32" s="753"/>
      <c r="F32" s="110"/>
      <c r="G32" s="98"/>
      <c r="H32" s="753"/>
      <c r="I32" s="114"/>
      <c r="J32" s="98"/>
      <c r="K32" s="758"/>
      <c r="L32" s="114"/>
      <c r="M32" s="98"/>
      <c r="N32" s="758"/>
      <c r="O32" s="114"/>
      <c r="P32" s="98"/>
      <c r="Q32" s="758"/>
    </row>
    <row r="33" spans="2:17" s="746" customFormat="1" ht="15" customHeight="1" x14ac:dyDescent="0.15">
      <c r="B33" s="177" t="s">
        <v>401</v>
      </c>
      <c r="C33" s="110"/>
      <c r="D33" s="98"/>
      <c r="E33" s="753"/>
      <c r="F33" s="110"/>
      <c r="G33" s="98"/>
      <c r="H33" s="753"/>
      <c r="I33" s="114"/>
      <c r="J33" s="98"/>
      <c r="K33" s="758"/>
      <c r="L33" s="114"/>
      <c r="M33" s="98"/>
      <c r="N33" s="758"/>
      <c r="O33" s="114"/>
      <c r="P33" s="98"/>
      <c r="Q33" s="758"/>
    </row>
    <row r="34" spans="2:17" s="746" customFormat="1" ht="15" customHeight="1" x14ac:dyDescent="0.15">
      <c r="B34" s="177" t="s">
        <v>2151</v>
      </c>
      <c r="C34" s="110"/>
      <c r="D34" s="98"/>
      <c r="E34" s="753"/>
      <c r="F34" s="110"/>
      <c r="G34" s="98"/>
      <c r="H34" s="753"/>
      <c r="I34" s="114"/>
      <c r="J34" s="98"/>
      <c r="K34" s="758"/>
      <c r="L34" s="114"/>
      <c r="M34" s="98"/>
      <c r="N34" s="758"/>
      <c r="O34" s="114"/>
      <c r="P34" s="98"/>
      <c r="Q34" s="758"/>
    </row>
    <row r="35" spans="2:17" s="746" customFormat="1" ht="15" customHeight="1" x14ac:dyDescent="0.15">
      <c r="B35" s="95"/>
      <c r="C35" s="110"/>
      <c r="D35" s="98"/>
      <c r="E35" s="753"/>
      <c r="F35" s="110"/>
      <c r="G35" s="98"/>
      <c r="H35" s="753"/>
      <c r="I35" s="114"/>
      <c r="J35" s="98"/>
      <c r="K35" s="758"/>
      <c r="L35" s="114"/>
      <c r="M35" s="98"/>
      <c r="N35" s="758"/>
      <c r="O35" s="114"/>
      <c r="P35" s="98"/>
      <c r="Q35" s="758"/>
    </row>
    <row r="36" spans="2:17" s="746" customFormat="1" ht="16.5" customHeight="1" x14ac:dyDescent="0.15">
      <c r="B36" s="95"/>
      <c r="C36" s="110"/>
      <c r="D36" s="98"/>
      <c r="E36" s="753"/>
      <c r="F36" s="110"/>
      <c r="G36" s="98"/>
      <c r="H36" s="753"/>
      <c r="I36" s="114"/>
      <c r="J36" s="98"/>
      <c r="K36" s="758"/>
      <c r="L36" s="114"/>
      <c r="M36" s="98"/>
      <c r="N36" s="758"/>
      <c r="O36" s="114"/>
      <c r="P36" s="98"/>
      <c r="Q36" s="758"/>
    </row>
    <row r="37" spans="2:17" s="746" customFormat="1" ht="38.25" customHeight="1" x14ac:dyDescent="0.15">
      <c r="B37" s="95"/>
      <c r="C37" s="95"/>
      <c r="D37" s="95"/>
      <c r="E37" s="764"/>
      <c r="F37" s="3711"/>
      <c r="G37" s="3711"/>
      <c r="H37" s="3711"/>
      <c r="I37" s="3711"/>
      <c r="J37" s="3711"/>
      <c r="K37" s="3711"/>
      <c r="L37" s="3711"/>
      <c r="M37" s="3711"/>
      <c r="N37" s="3711"/>
      <c r="O37" s="3711"/>
      <c r="P37" s="3711"/>
      <c r="Q37" s="758"/>
    </row>
    <row r="38" spans="2:17" s="746" customFormat="1" ht="13.35" customHeight="1" thickBot="1" x14ac:dyDescent="0.2">
      <c r="B38" s="95"/>
      <c r="C38" s="110"/>
      <c r="D38" s="98"/>
      <c r="E38" s="753"/>
      <c r="F38" s="110"/>
      <c r="G38" s="98"/>
      <c r="H38" s="753"/>
      <c r="I38" s="114"/>
      <c r="J38" s="98"/>
      <c r="K38" s="758"/>
      <c r="L38" s="114"/>
      <c r="M38" s="98"/>
      <c r="N38" s="758"/>
      <c r="O38" s="114"/>
      <c r="P38" s="98"/>
      <c r="Q38" s="758"/>
    </row>
    <row r="39" spans="2:17" s="746" customFormat="1" ht="30.75" customHeight="1" x14ac:dyDescent="0.15">
      <c r="B39" s="3715" t="s">
        <v>217</v>
      </c>
      <c r="C39" s="3712" t="s">
        <v>1361</v>
      </c>
      <c r="D39" s="3713"/>
      <c r="E39" s="3714"/>
      <c r="F39" s="3712" t="s">
        <v>1353</v>
      </c>
      <c r="G39" s="3713"/>
      <c r="H39" s="3714"/>
      <c r="I39" s="3708" t="s">
        <v>1355</v>
      </c>
      <c r="J39" s="3709"/>
      <c r="K39" s="3710"/>
      <c r="L39" s="3708" t="s">
        <v>1357</v>
      </c>
      <c r="M39" s="3709"/>
      <c r="N39" s="3710"/>
      <c r="O39" s="3708" t="s">
        <v>1359</v>
      </c>
      <c r="P39" s="3709"/>
      <c r="Q39" s="3710"/>
    </row>
    <row r="40" spans="2:17" s="746" customFormat="1" ht="30.75" customHeight="1" thickBot="1" x14ac:dyDescent="0.2">
      <c r="B40" s="3717"/>
      <c r="C40" s="248" t="s">
        <v>915</v>
      </c>
      <c r="D40" s="128" t="s">
        <v>263</v>
      </c>
      <c r="E40" s="756" t="s">
        <v>13</v>
      </c>
      <c r="F40" s="248" t="s">
        <v>915</v>
      </c>
      <c r="G40" s="128" t="s">
        <v>263</v>
      </c>
      <c r="H40" s="756" t="s">
        <v>13</v>
      </c>
      <c r="I40" s="249" t="s">
        <v>915</v>
      </c>
      <c r="J40" s="128" t="s">
        <v>263</v>
      </c>
      <c r="K40" s="760" t="s">
        <v>13</v>
      </c>
      <c r="L40" s="250" t="s">
        <v>915</v>
      </c>
      <c r="M40" s="128" t="s">
        <v>263</v>
      </c>
      <c r="N40" s="762" t="s">
        <v>13</v>
      </c>
      <c r="O40" s="251" t="s">
        <v>915</v>
      </c>
      <c r="P40" s="128" t="s">
        <v>263</v>
      </c>
      <c r="Q40" s="762" t="s">
        <v>13</v>
      </c>
    </row>
    <row r="41" spans="2:17" s="746" customFormat="1" ht="27.75" customHeight="1" x14ac:dyDescent="0.15">
      <c r="B41" s="122">
        <v>26</v>
      </c>
      <c r="C41" s="129" t="s">
        <v>320</v>
      </c>
      <c r="D41" s="765">
        <v>13772</v>
      </c>
      <c r="E41" s="793">
        <v>0.10992907801418439</v>
      </c>
      <c r="F41" s="129" t="s">
        <v>305</v>
      </c>
      <c r="G41" s="765">
        <v>13637</v>
      </c>
      <c r="H41" s="793">
        <v>-0.18140344558496913</v>
      </c>
      <c r="I41" s="129" t="s">
        <v>316</v>
      </c>
      <c r="J41" s="765">
        <v>13531</v>
      </c>
      <c r="K41" s="796">
        <v>-1.8781725888324829E-2</v>
      </c>
      <c r="L41" s="118" t="s">
        <v>301</v>
      </c>
      <c r="M41" s="765">
        <v>12009</v>
      </c>
      <c r="N41" s="799">
        <v>-2.5747508305647981E-3</v>
      </c>
      <c r="O41" s="129" t="s">
        <v>301</v>
      </c>
      <c r="P41" s="765">
        <v>12040</v>
      </c>
      <c r="Q41" s="799">
        <v>-8.4005929830340831E-3</v>
      </c>
    </row>
    <row r="42" spans="2:17" s="746" customFormat="1" ht="27.75" customHeight="1" x14ac:dyDescent="0.15">
      <c r="B42" s="123">
        <v>27</v>
      </c>
      <c r="C42" s="117" t="s">
        <v>300</v>
      </c>
      <c r="D42" s="804">
        <v>12760</v>
      </c>
      <c r="E42" s="794">
        <v>-2.019503954541968E-2</v>
      </c>
      <c r="F42" s="117" t="s">
        <v>300</v>
      </c>
      <c r="G42" s="804">
        <v>13023</v>
      </c>
      <c r="H42" s="794">
        <v>0.23148936170212764</v>
      </c>
      <c r="I42" s="115" t="s">
        <v>301</v>
      </c>
      <c r="J42" s="804">
        <v>12636</v>
      </c>
      <c r="K42" s="797">
        <v>5.2210841868598479E-2</v>
      </c>
      <c r="L42" s="119" t="s">
        <v>1371</v>
      </c>
      <c r="M42" s="804">
        <v>11657</v>
      </c>
      <c r="N42" s="800">
        <v>-1.1364600118734636E-2</v>
      </c>
      <c r="O42" s="115" t="s">
        <v>1371</v>
      </c>
      <c r="P42" s="804">
        <v>11791</v>
      </c>
      <c r="Q42" s="800">
        <v>2.5508035031034382E-3</v>
      </c>
    </row>
    <row r="43" spans="2:17" s="746" customFormat="1" ht="27.75" customHeight="1" x14ac:dyDescent="0.15">
      <c r="B43" s="123">
        <v>28</v>
      </c>
      <c r="C43" s="117" t="s">
        <v>303</v>
      </c>
      <c r="D43" s="804">
        <v>12750</v>
      </c>
      <c r="E43" s="794">
        <v>0.30488179306109919</v>
      </c>
      <c r="F43" s="117" t="s">
        <v>301</v>
      </c>
      <c r="G43" s="804">
        <v>12441</v>
      </c>
      <c r="H43" s="794">
        <v>-1.5432098765432056E-2</v>
      </c>
      <c r="I43" s="115" t="s">
        <v>1371</v>
      </c>
      <c r="J43" s="804">
        <v>11711</v>
      </c>
      <c r="K43" s="797">
        <v>4.6324097109033957E-3</v>
      </c>
      <c r="L43" s="119" t="s">
        <v>300</v>
      </c>
      <c r="M43" s="804">
        <v>11226</v>
      </c>
      <c r="N43" s="800">
        <v>2.9813778552426395E-2</v>
      </c>
      <c r="O43" s="115" t="s">
        <v>300</v>
      </c>
      <c r="P43" s="804">
        <v>10901</v>
      </c>
      <c r="Q43" s="800">
        <v>6.3719750195160074E-2</v>
      </c>
    </row>
    <row r="44" spans="2:17" s="746" customFormat="1" ht="27.75" customHeight="1" x14ac:dyDescent="0.15">
      <c r="B44" s="123">
        <v>29</v>
      </c>
      <c r="C44" s="117" t="s">
        <v>305</v>
      </c>
      <c r="D44" s="804">
        <v>12325</v>
      </c>
      <c r="E44" s="794">
        <v>-9.6208843587299309E-2</v>
      </c>
      <c r="F44" s="117" t="s">
        <v>320</v>
      </c>
      <c r="G44" s="804">
        <v>12408</v>
      </c>
      <c r="H44" s="794">
        <v>0.13470507544581611</v>
      </c>
      <c r="I44" s="115" t="s">
        <v>303</v>
      </c>
      <c r="J44" s="804">
        <v>11557</v>
      </c>
      <c r="K44" s="797">
        <v>5.2741847331025715E-2</v>
      </c>
      <c r="L44" s="119" t="s">
        <v>303</v>
      </c>
      <c r="M44" s="804">
        <v>10978</v>
      </c>
      <c r="N44" s="800">
        <v>4.8519579751671538E-2</v>
      </c>
      <c r="O44" s="115" t="s">
        <v>303</v>
      </c>
      <c r="P44" s="804">
        <v>10470</v>
      </c>
      <c r="Q44" s="800">
        <v>-6.0733829729972211E-2</v>
      </c>
    </row>
    <row r="45" spans="2:17" s="746" customFormat="1" ht="27.75" customHeight="1" x14ac:dyDescent="0.15">
      <c r="B45" s="123">
        <v>30</v>
      </c>
      <c r="C45" s="117" t="s">
        <v>301</v>
      </c>
      <c r="D45" s="804">
        <v>11775</v>
      </c>
      <c r="E45" s="794">
        <v>-5.3532674222329435E-2</v>
      </c>
      <c r="F45" s="117" t="s">
        <v>1371</v>
      </c>
      <c r="G45" s="804">
        <v>12035</v>
      </c>
      <c r="H45" s="794">
        <v>2.7666296644180743E-2</v>
      </c>
      <c r="I45" s="115" t="s">
        <v>320</v>
      </c>
      <c r="J45" s="804">
        <v>10935</v>
      </c>
      <c r="K45" s="797">
        <v>0.23853211009174302</v>
      </c>
      <c r="L45" s="119" t="s">
        <v>307</v>
      </c>
      <c r="M45" s="766">
        <v>9637</v>
      </c>
      <c r="N45" s="800">
        <v>2.7179705819654565E-2</v>
      </c>
      <c r="O45" s="115" t="s">
        <v>311</v>
      </c>
      <c r="P45" s="766">
        <v>9516</v>
      </c>
      <c r="Q45" s="800">
        <v>8.7045921864290721E-2</v>
      </c>
    </row>
    <row r="46" spans="2:17" s="746" customFormat="1" ht="27.75" customHeight="1" x14ac:dyDescent="0.15">
      <c r="B46" s="123">
        <v>31</v>
      </c>
      <c r="C46" s="117" t="s">
        <v>2020</v>
      </c>
      <c r="D46" s="804">
        <v>11675</v>
      </c>
      <c r="E46" s="794">
        <v>-2.991275446614039E-2</v>
      </c>
      <c r="F46" s="117" t="s">
        <v>307</v>
      </c>
      <c r="G46" s="804">
        <v>10794</v>
      </c>
      <c r="H46" s="794">
        <v>6.0835380835380759E-2</v>
      </c>
      <c r="I46" s="115" t="s">
        <v>300</v>
      </c>
      <c r="J46" s="804">
        <v>10575</v>
      </c>
      <c r="K46" s="797">
        <v>-5.7990379476215881E-2</v>
      </c>
      <c r="L46" s="119" t="s">
        <v>311</v>
      </c>
      <c r="M46" s="766">
        <v>9610</v>
      </c>
      <c r="N46" s="800">
        <v>9.8781000420344878E-3</v>
      </c>
      <c r="O46" s="115" t="s">
        <v>307</v>
      </c>
      <c r="P46" s="766">
        <v>9382</v>
      </c>
      <c r="Q46" s="800">
        <v>7.9501504082508667E-3</v>
      </c>
    </row>
    <row r="47" spans="2:17" s="746" customFormat="1" ht="27.75" customHeight="1" x14ac:dyDescent="0.15">
      <c r="B47" s="123">
        <v>32</v>
      </c>
      <c r="C47" s="117" t="s">
        <v>307</v>
      </c>
      <c r="D47" s="766">
        <v>11397</v>
      </c>
      <c r="E47" s="794">
        <v>5.5864369093941102E-2</v>
      </c>
      <c r="F47" s="117" t="s">
        <v>303</v>
      </c>
      <c r="G47" s="766">
        <v>9771</v>
      </c>
      <c r="H47" s="794">
        <v>-0.15453837501081591</v>
      </c>
      <c r="I47" s="115" t="s">
        <v>307</v>
      </c>
      <c r="J47" s="804">
        <v>10175</v>
      </c>
      <c r="K47" s="797">
        <v>5.5826502023451186E-2</v>
      </c>
      <c r="L47" s="752" t="s">
        <v>2147</v>
      </c>
      <c r="M47" s="766">
        <v>8829</v>
      </c>
      <c r="N47" s="800">
        <v>8.704752524008863E-2</v>
      </c>
      <c r="O47" s="750" t="s">
        <v>2147</v>
      </c>
      <c r="P47" s="766">
        <v>8122</v>
      </c>
      <c r="Q47" s="800">
        <v>3.5705177250701325E-2</v>
      </c>
    </row>
    <row r="48" spans="2:17" s="746" customFormat="1" ht="27.75" customHeight="1" x14ac:dyDescent="0.15">
      <c r="B48" s="123">
        <v>33</v>
      </c>
      <c r="C48" s="117" t="s">
        <v>308</v>
      </c>
      <c r="D48" s="766">
        <v>9408</v>
      </c>
      <c r="E48" s="794">
        <v>3.5325189831627579E-2</v>
      </c>
      <c r="F48" s="117" t="s">
        <v>306</v>
      </c>
      <c r="G48" s="766">
        <v>9254</v>
      </c>
      <c r="H48" s="794">
        <v>3.120124804992197E-2</v>
      </c>
      <c r="I48" s="115" t="s">
        <v>306</v>
      </c>
      <c r="J48" s="766">
        <v>8974</v>
      </c>
      <c r="K48" s="797">
        <v>3.4944066428324261E-2</v>
      </c>
      <c r="L48" s="119" t="s">
        <v>306</v>
      </c>
      <c r="M48" s="766">
        <v>8671</v>
      </c>
      <c r="N48" s="800">
        <v>0.25140712945590993</v>
      </c>
      <c r="O48" s="115" t="s">
        <v>313</v>
      </c>
      <c r="P48" s="766">
        <v>8050</v>
      </c>
      <c r="Q48" s="800">
        <v>-0.10674656014203288</v>
      </c>
    </row>
    <row r="49" spans="2:17" s="746" customFormat="1" ht="27.75" customHeight="1" x14ac:dyDescent="0.15">
      <c r="B49" s="123">
        <v>34</v>
      </c>
      <c r="C49" s="117" t="s">
        <v>306</v>
      </c>
      <c r="D49" s="766">
        <v>9381</v>
      </c>
      <c r="E49" s="794">
        <v>1.3723795115625714E-2</v>
      </c>
      <c r="F49" s="117" t="s">
        <v>308</v>
      </c>
      <c r="G49" s="766">
        <v>9087</v>
      </c>
      <c r="H49" s="794">
        <v>0.10749542961608771</v>
      </c>
      <c r="I49" s="115" t="s">
        <v>311</v>
      </c>
      <c r="J49" s="766">
        <v>8312</v>
      </c>
      <c r="K49" s="797">
        <v>-0.13506763787721121</v>
      </c>
      <c r="L49" s="119" t="s">
        <v>310</v>
      </c>
      <c r="M49" s="766">
        <v>7755</v>
      </c>
      <c r="N49" s="800">
        <v>4.4866612772837433E-2</v>
      </c>
      <c r="O49" s="115" t="s">
        <v>310</v>
      </c>
      <c r="P49" s="766">
        <v>7422</v>
      </c>
      <c r="Q49" s="800">
        <v>0.13816899248581516</v>
      </c>
    </row>
    <row r="50" spans="2:17" s="746" customFormat="1" ht="27.75" customHeight="1" x14ac:dyDescent="0.15">
      <c r="B50" s="123">
        <v>35</v>
      </c>
      <c r="C50" s="117" t="s">
        <v>2021</v>
      </c>
      <c r="D50" s="766">
        <v>9186</v>
      </c>
      <c r="E50" s="794">
        <v>9.5266483844044458E-2</v>
      </c>
      <c r="F50" s="117" t="s">
        <v>309</v>
      </c>
      <c r="G50" s="766">
        <v>8445</v>
      </c>
      <c r="H50" s="794">
        <v>5.6021007877954165E-2</v>
      </c>
      <c r="I50" s="115" t="s">
        <v>308</v>
      </c>
      <c r="J50" s="766">
        <v>8205</v>
      </c>
      <c r="K50" s="797">
        <v>8.273950910530492E-2</v>
      </c>
      <c r="L50" s="119" t="s">
        <v>313</v>
      </c>
      <c r="M50" s="766">
        <v>7717</v>
      </c>
      <c r="N50" s="800">
        <v>-4.1366459627329211E-2</v>
      </c>
      <c r="O50" s="115" t="s">
        <v>308</v>
      </c>
      <c r="P50" s="766">
        <v>7396</v>
      </c>
      <c r="Q50" s="800">
        <v>6.1216161066521835E-3</v>
      </c>
    </row>
    <row r="51" spans="2:17" s="746" customFormat="1" ht="27.75" customHeight="1" x14ac:dyDescent="0.15">
      <c r="B51" s="123">
        <v>36</v>
      </c>
      <c r="C51" s="117" t="s">
        <v>313</v>
      </c>
      <c r="D51" s="766">
        <v>8764</v>
      </c>
      <c r="E51" s="794">
        <v>7.1917808219178037E-2</v>
      </c>
      <c r="F51" s="117" t="s">
        <v>1372</v>
      </c>
      <c r="G51" s="766">
        <v>8387</v>
      </c>
      <c r="H51" s="794">
        <v>3.6071649166151909E-2</v>
      </c>
      <c r="I51" s="115" t="s">
        <v>1372</v>
      </c>
      <c r="J51" s="766">
        <v>8095</v>
      </c>
      <c r="K51" s="797">
        <v>0.10844858277420233</v>
      </c>
      <c r="L51" s="119" t="s">
        <v>308</v>
      </c>
      <c r="M51" s="766">
        <v>7578</v>
      </c>
      <c r="N51" s="800">
        <v>2.4607896160086629E-2</v>
      </c>
      <c r="O51" s="115" t="s">
        <v>312</v>
      </c>
      <c r="P51" s="766">
        <v>7139</v>
      </c>
      <c r="Q51" s="800">
        <v>2.2486393583500464E-2</v>
      </c>
    </row>
    <row r="52" spans="2:17" s="746" customFormat="1" ht="27.75" customHeight="1" x14ac:dyDescent="0.15">
      <c r="B52" s="123">
        <v>37</v>
      </c>
      <c r="C52" s="117" t="s">
        <v>311</v>
      </c>
      <c r="D52" s="766">
        <v>7802</v>
      </c>
      <c r="E52" s="794">
        <v>2.9695129998680292E-2</v>
      </c>
      <c r="F52" s="117" t="s">
        <v>313</v>
      </c>
      <c r="G52" s="766">
        <v>8176</v>
      </c>
      <c r="H52" s="794">
        <v>9.8629400698736935E-2</v>
      </c>
      <c r="I52" s="115" t="s">
        <v>309</v>
      </c>
      <c r="J52" s="766">
        <v>7997</v>
      </c>
      <c r="K52" s="797">
        <v>0.10333885209713034</v>
      </c>
      <c r="L52" s="119" t="s">
        <v>312</v>
      </c>
      <c r="M52" s="766">
        <v>7365</v>
      </c>
      <c r="N52" s="800">
        <v>3.1657094831208932E-2</v>
      </c>
      <c r="O52" s="115" t="s">
        <v>1372</v>
      </c>
      <c r="P52" s="766">
        <v>6937</v>
      </c>
      <c r="Q52" s="800">
        <v>6.7066605137671154E-2</v>
      </c>
    </row>
    <row r="53" spans="2:17" s="746" customFormat="1" ht="27.75" customHeight="1" x14ac:dyDescent="0.15">
      <c r="B53" s="123">
        <v>38</v>
      </c>
      <c r="C53" s="117" t="s">
        <v>312</v>
      </c>
      <c r="D53" s="766">
        <v>7783</v>
      </c>
      <c r="E53" s="794">
        <v>5.8154561902299395E-3</v>
      </c>
      <c r="F53" s="117" t="s">
        <v>310</v>
      </c>
      <c r="G53" s="766">
        <v>8135</v>
      </c>
      <c r="H53" s="794">
        <v>2.7795325331648746E-2</v>
      </c>
      <c r="I53" s="115" t="s">
        <v>310</v>
      </c>
      <c r="J53" s="766">
        <v>7915</v>
      </c>
      <c r="K53" s="797">
        <v>2.0631850419084552E-2</v>
      </c>
      <c r="L53" s="119" t="s">
        <v>1372</v>
      </c>
      <c r="M53" s="766">
        <v>7303</v>
      </c>
      <c r="N53" s="800">
        <v>5.2760559319590561E-2</v>
      </c>
      <c r="O53" s="115" t="s">
        <v>306</v>
      </c>
      <c r="P53" s="766">
        <v>6929</v>
      </c>
      <c r="Q53" s="800">
        <v>2.9875148632580339E-2</v>
      </c>
    </row>
    <row r="54" spans="2:17" s="746" customFormat="1" ht="27.75" customHeight="1" x14ac:dyDescent="0.15">
      <c r="B54" s="123">
        <v>39</v>
      </c>
      <c r="C54" s="117" t="s">
        <v>309</v>
      </c>
      <c r="D54" s="766">
        <v>7744</v>
      </c>
      <c r="E54" s="794">
        <v>-8.3007696862048563E-2</v>
      </c>
      <c r="F54" s="117" t="s">
        <v>312</v>
      </c>
      <c r="G54" s="766">
        <v>7738</v>
      </c>
      <c r="H54" s="794">
        <v>1.5085924176833299E-2</v>
      </c>
      <c r="I54" s="115" t="s">
        <v>312</v>
      </c>
      <c r="J54" s="766">
        <v>7623</v>
      </c>
      <c r="K54" s="797">
        <v>3.5030549898166896E-2</v>
      </c>
      <c r="L54" s="119" t="s">
        <v>309</v>
      </c>
      <c r="M54" s="766">
        <v>7248</v>
      </c>
      <c r="N54" s="800">
        <v>0.18412024179055719</v>
      </c>
      <c r="O54" s="115" t="s">
        <v>1373</v>
      </c>
      <c r="P54" s="766">
        <v>6708</v>
      </c>
      <c r="Q54" s="800">
        <v>-4.8954161103693661E-3</v>
      </c>
    </row>
    <row r="55" spans="2:17" s="746" customFormat="1" ht="27.75" customHeight="1" x14ac:dyDescent="0.15">
      <c r="B55" s="123">
        <v>40</v>
      </c>
      <c r="C55" s="117" t="s">
        <v>310</v>
      </c>
      <c r="D55" s="766">
        <v>7636</v>
      </c>
      <c r="E55" s="794">
        <v>-6.133988936693302E-2</v>
      </c>
      <c r="F55" s="117" t="s">
        <v>311</v>
      </c>
      <c r="G55" s="766">
        <v>7577</v>
      </c>
      <c r="H55" s="794">
        <v>-8.8426371511068358E-2</v>
      </c>
      <c r="I55" s="115" t="s">
        <v>313</v>
      </c>
      <c r="J55" s="766">
        <v>7442</v>
      </c>
      <c r="K55" s="797">
        <v>-3.5635609692885817E-2</v>
      </c>
      <c r="L55" s="119" t="s">
        <v>1373</v>
      </c>
      <c r="M55" s="766">
        <v>6742</v>
      </c>
      <c r="N55" s="800">
        <v>5.0685748360166372E-3</v>
      </c>
      <c r="O55" s="115" t="s">
        <v>405</v>
      </c>
      <c r="P55" s="766">
        <v>6487</v>
      </c>
      <c r="Q55" s="800">
        <v>-2.0238634647334219E-2</v>
      </c>
    </row>
    <row r="56" spans="2:17" s="746" customFormat="1" ht="27.75" customHeight="1" x14ac:dyDescent="0.15">
      <c r="B56" s="123">
        <v>41</v>
      </c>
      <c r="C56" s="117" t="s">
        <v>331</v>
      </c>
      <c r="D56" s="766">
        <v>7289</v>
      </c>
      <c r="E56" s="794">
        <v>9.4115881116781708E-2</v>
      </c>
      <c r="F56" s="117" t="s">
        <v>315</v>
      </c>
      <c r="G56" s="766">
        <v>6681</v>
      </c>
      <c r="H56" s="794">
        <v>-3.3979178716020852E-2</v>
      </c>
      <c r="I56" s="115" t="s">
        <v>1373</v>
      </c>
      <c r="J56" s="766">
        <v>6916</v>
      </c>
      <c r="K56" s="797">
        <v>2.5808365470186834E-2</v>
      </c>
      <c r="L56" s="119" t="s">
        <v>405</v>
      </c>
      <c r="M56" s="766">
        <v>6324</v>
      </c>
      <c r="N56" s="800">
        <v>-2.5127177431786607E-2</v>
      </c>
      <c r="O56" s="115" t="s">
        <v>336</v>
      </c>
      <c r="P56" s="766">
        <v>6151</v>
      </c>
      <c r="Q56" s="800">
        <v>0.13340703887967575</v>
      </c>
    </row>
    <row r="57" spans="2:17" s="746" customFormat="1" ht="27.75" customHeight="1" x14ac:dyDescent="0.15">
      <c r="B57" s="123">
        <v>42</v>
      </c>
      <c r="C57" s="112" t="s">
        <v>405</v>
      </c>
      <c r="D57" s="769">
        <v>6966</v>
      </c>
      <c r="E57" s="781">
        <f>(D57/G59)-1</f>
        <v>6.4974774499312105E-2</v>
      </c>
      <c r="F57" s="117" t="s">
        <v>331</v>
      </c>
      <c r="G57" s="766">
        <v>6662</v>
      </c>
      <c r="H57" s="794">
        <v>8.7140992167101805E-2</v>
      </c>
      <c r="I57" s="115" t="s">
        <v>314</v>
      </c>
      <c r="J57" s="766">
        <v>6571</v>
      </c>
      <c r="K57" s="797">
        <v>4.384432088959489E-2</v>
      </c>
      <c r="L57" s="119" t="s">
        <v>314</v>
      </c>
      <c r="M57" s="766">
        <v>6295</v>
      </c>
      <c r="N57" s="800">
        <v>6.8397827562796998E-2</v>
      </c>
      <c r="O57" s="115" t="s">
        <v>309</v>
      </c>
      <c r="P57" s="766">
        <v>6121</v>
      </c>
      <c r="Q57" s="800">
        <v>-7.5237951352168042E-2</v>
      </c>
    </row>
    <row r="58" spans="2:17" s="746" customFormat="1" ht="27.75" customHeight="1" x14ac:dyDescent="0.15">
      <c r="B58" s="123">
        <v>43</v>
      </c>
      <c r="C58" s="112" t="s">
        <v>314</v>
      </c>
      <c r="D58" s="769">
        <v>6773</v>
      </c>
      <c r="E58" s="781">
        <f>(D58/G58)-1</f>
        <v>1.910923863978331E-2</v>
      </c>
      <c r="F58" s="117" t="s">
        <v>314</v>
      </c>
      <c r="G58" s="766">
        <v>6646</v>
      </c>
      <c r="H58" s="794">
        <v>1.1413787855729662E-2</v>
      </c>
      <c r="I58" s="115" t="s">
        <v>405</v>
      </c>
      <c r="J58" s="766">
        <v>6465</v>
      </c>
      <c r="K58" s="797">
        <v>2.2296015180265583E-2</v>
      </c>
      <c r="L58" s="119" t="s">
        <v>302</v>
      </c>
      <c r="M58" s="766">
        <v>6257</v>
      </c>
      <c r="N58" s="800">
        <v>5.0537273337810662E-2</v>
      </c>
      <c r="O58" s="115" t="s">
        <v>302</v>
      </c>
      <c r="P58" s="766">
        <v>5956</v>
      </c>
      <c r="Q58" s="800">
        <v>6.262265834076719E-2</v>
      </c>
    </row>
    <row r="59" spans="2:17" s="746" customFormat="1" ht="27.75" customHeight="1" x14ac:dyDescent="0.15">
      <c r="B59" s="123">
        <v>44</v>
      </c>
      <c r="C59" s="112" t="s">
        <v>2022</v>
      </c>
      <c r="D59" s="769">
        <v>6753</v>
      </c>
      <c r="E59" s="781">
        <v>1.0776829815895894E-2</v>
      </c>
      <c r="F59" s="117" t="s">
        <v>405</v>
      </c>
      <c r="G59" s="766">
        <v>6541</v>
      </c>
      <c r="H59" s="794">
        <v>1.1755607115235822E-2</v>
      </c>
      <c r="I59" s="115" t="s">
        <v>321</v>
      </c>
      <c r="J59" s="766">
        <v>6156</v>
      </c>
      <c r="K59" s="797">
        <v>3.4795763993948459E-2</v>
      </c>
      <c r="L59" s="119" t="s">
        <v>336</v>
      </c>
      <c r="M59" s="766">
        <v>6175</v>
      </c>
      <c r="N59" s="800">
        <v>3.9018045846204163E-3</v>
      </c>
      <c r="O59" s="115" t="s">
        <v>314</v>
      </c>
      <c r="P59" s="766">
        <v>5892</v>
      </c>
      <c r="Q59" s="800">
        <v>1.691404901622362E-2</v>
      </c>
    </row>
    <row r="60" spans="2:17" s="746" customFormat="1" ht="27.75" customHeight="1" x14ac:dyDescent="0.15">
      <c r="B60" s="123">
        <v>45</v>
      </c>
      <c r="C60" s="112" t="s">
        <v>318</v>
      </c>
      <c r="D60" s="769">
        <v>6258</v>
      </c>
      <c r="E60" s="781">
        <v>4.0226063829787329E-2</v>
      </c>
      <c r="F60" s="117" t="s">
        <v>336</v>
      </c>
      <c r="G60" s="766">
        <v>6039</v>
      </c>
      <c r="H60" s="794">
        <v>1.0035122930255991E-2</v>
      </c>
      <c r="I60" s="115" t="s">
        <v>331</v>
      </c>
      <c r="J60" s="766">
        <v>6128</v>
      </c>
      <c r="K60" s="797">
        <v>0.18667699457784659</v>
      </c>
      <c r="L60" s="119" t="s">
        <v>321</v>
      </c>
      <c r="M60" s="766">
        <v>5949</v>
      </c>
      <c r="N60" s="800">
        <v>2.5512842613342634E-2</v>
      </c>
      <c r="O60" s="115" t="s">
        <v>321</v>
      </c>
      <c r="P60" s="766">
        <v>5801</v>
      </c>
      <c r="Q60" s="800">
        <v>2.7657735522903515E-3</v>
      </c>
    </row>
    <row r="61" spans="2:17" s="746" customFormat="1" ht="27.75" customHeight="1" x14ac:dyDescent="0.15">
      <c r="B61" s="123">
        <v>46</v>
      </c>
      <c r="C61" s="112" t="s">
        <v>338</v>
      </c>
      <c r="D61" s="769">
        <v>6258</v>
      </c>
      <c r="E61" s="781">
        <v>0.11909871244635184</v>
      </c>
      <c r="F61" s="117" t="s">
        <v>318</v>
      </c>
      <c r="G61" s="766">
        <v>6016</v>
      </c>
      <c r="H61" s="794">
        <v>1.0582899378464683E-2</v>
      </c>
      <c r="I61" s="115" t="s">
        <v>336</v>
      </c>
      <c r="J61" s="766">
        <v>5979</v>
      </c>
      <c r="K61" s="797">
        <v>-3.1740890688259138E-2</v>
      </c>
      <c r="L61" s="119" t="s">
        <v>318</v>
      </c>
      <c r="M61" s="766">
        <v>5606</v>
      </c>
      <c r="N61" s="800">
        <v>6.4160971905846687E-2</v>
      </c>
      <c r="O61" s="115" t="s">
        <v>1374</v>
      </c>
      <c r="P61" s="766">
        <v>5520</v>
      </c>
      <c r="Q61" s="800">
        <v>-0.15324436263230556</v>
      </c>
    </row>
    <row r="62" spans="2:17" s="746" customFormat="1" ht="27.75" customHeight="1" x14ac:dyDescent="0.15">
      <c r="B62" s="123">
        <v>47</v>
      </c>
      <c r="C62" s="112" t="s">
        <v>321</v>
      </c>
      <c r="D62" s="769">
        <v>6221</v>
      </c>
      <c r="E62" s="781">
        <v>4.4668345927791675E-2</v>
      </c>
      <c r="F62" s="117" t="s">
        <v>321</v>
      </c>
      <c r="G62" s="766">
        <v>5955</v>
      </c>
      <c r="H62" s="794">
        <v>-3.2651072124756375E-2</v>
      </c>
      <c r="I62" s="115" t="s">
        <v>318</v>
      </c>
      <c r="J62" s="766">
        <v>5953</v>
      </c>
      <c r="K62" s="797">
        <v>6.1897966464502296E-2</v>
      </c>
      <c r="L62" s="119" t="s">
        <v>1374</v>
      </c>
      <c r="M62" s="766">
        <v>5335</v>
      </c>
      <c r="N62" s="800">
        <v>-3.3514492753623171E-2</v>
      </c>
      <c r="O62" s="115" t="s">
        <v>318</v>
      </c>
      <c r="P62" s="766">
        <v>5268</v>
      </c>
      <c r="Q62" s="800">
        <v>5.6558363417569257E-2</v>
      </c>
    </row>
    <row r="63" spans="2:17" s="746" customFormat="1" ht="27.75" customHeight="1" x14ac:dyDescent="0.15">
      <c r="B63" s="123">
        <v>48</v>
      </c>
      <c r="C63" s="112" t="s">
        <v>317</v>
      </c>
      <c r="D63" s="769">
        <v>6064</v>
      </c>
      <c r="E63" s="781">
        <f>(D63/G63)-1</f>
        <v>4.4436789528074394E-2</v>
      </c>
      <c r="F63" s="117" t="s">
        <v>317</v>
      </c>
      <c r="G63" s="766">
        <v>5806</v>
      </c>
      <c r="H63" s="794">
        <v>1.9311797752809001E-2</v>
      </c>
      <c r="I63" s="115" t="s">
        <v>317</v>
      </c>
      <c r="J63" s="766">
        <v>5696</v>
      </c>
      <c r="K63" s="797">
        <v>7.5731822474032207E-2</v>
      </c>
      <c r="L63" s="119" t="s">
        <v>317</v>
      </c>
      <c r="M63" s="766">
        <v>5295</v>
      </c>
      <c r="N63" s="800">
        <v>3.1761496492595409E-2</v>
      </c>
      <c r="O63" s="115" t="s">
        <v>317</v>
      </c>
      <c r="P63" s="766">
        <v>5132</v>
      </c>
      <c r="Q63" s="800">
        <v>-2.1544327931363183E-2</v>
      </c>
    </row>
    <row r="64" spans="2:17" s="746" customFormat="1" ht="27.75" customHeight="1" x14ac:dyDescent="0.15">
      <c r="B64" s="123">
        <v>49</v>
      </c>
      <c r="C64" s="117" t="s">
        <v>2023</v>
      </c>
      <c r="D64" s="766">
        <v>5872</v>
      </c>
      <c r="E64" s="794">
        <v>-2.7653585030634198E-2</v>
      </c>
      <c r="F64" s="117" t="s">
        <v>1374</v>
      </c>
      <c r="G64" s="766">
        <v>5713</v>
      </c>
      <c r="H64" s="794">
        <v>6.3413774881098117E-3</v>
      </c>
      <c r="I64" s="115" t="s">
        <v>1374</v>
      </c>
      <c r="J64" s="766">
        <v>5677</v>
      </c>
      <c r="K64" s="797">
        <v>6.4104967197750717E-2</v>
      </c>
      <c r="L64" s="119" t="s">
        <v>331</v>
      </c>
      <c r="M64" s="766">
        <v>5164</v>
      </c>
      <c r="N64" s="800">
        <v>7.3150457190357399E-2</v>
      </c>
      <c r="O64" s="115" t="s">
        <v>331</v>
      </c>
      <c r="P64" s="766">
        <v>4812</v>
      </c>
      <c r="Q64" s="800">
        <v>-0.17305378931087811</v>
      </c>
    </row>
    <row r="65" spans="2:17" s="746" customFormat="1" ht="27.75" customHeight="1" thickBot="1" x14ac:dyDescent="0.2">
      <c r="B65" s="124">
        <v>50</v>
      </c>
      <c r="C65" s="748" t="s">
        <v>2024</v>
      </c>
      <c r="D65" s="767">
        <v>5402</v>
      </c>
      <c r="E65" s="795">
        <v>-5.4437248380885706E-2</v>
      </c>
      <c r="F65" s="748" t="s">
        <v>338</v>
      </c>
      <c r="G65" s="767">
        <v>5592</v>
      </c>
      <c r="H65" s="795">
        <v>0.10382945124358467</v>
      </c>
      <c r="I65" s="130" t="s">
        <v>338</v>
      </c>
      <c r="J65" s="767">
        <v>5066</v>
      </c>
      <c r="K65" s="798">
        <v>0.22101711255724266</v>
      </c>
      <c r="L65" s="121" t="s">
        <v>1375</v>
      </c>
      <c r="M65" s="767">
        <v>4196</v>
      </c>
      <c r="N65" s="801">
        <v>-2.1403091557669063E-3</v>
      </c>
      <c r="O65" s="130" t="s">
        <v>1375</v>
      </c>
      <c r="P65" s="767">
        <v>4205</v>
      </c>
      <c r="Q65" s="801">
        <v>-9.7252039501932175E-2</v>
      </c>
    </row>
    <row r="66" spans="2:17" ht="15" customHeight="1" x14ac:dyDescent="0.15">
      <c r="B66" s="177" t="s">
        <v>2154</v>
      </c>
    </row>
    <row r="67" spans="2:17" ht="15" customHeight="1" x14ac:dyDescent="0.15">
      <c r="B67" s="177"/>
    </row>
    <row r="70" spans="2:17" s="746" customFormat="1" ht="16.5" customHeight="1" x14ac:dyDescent="0.15">
      <c r="B70" s="95"/>
      <c r="C70" s="110"/>
      <c r="D70" s="98"/>
      <c r="E70" s="753"/>
      <c r="F70" s="110"/>
      <c r="G70" s="98"/>
      <c r="H70" s="753"/>
      <c r="I70" s="114"/>
      <c r="J70" s="98"/>
      <c r="K70" s="758"/>
      <c r="L70" s="114"/>
      <c r="M70" s="98"/>
      <c r="N70" s="758"/>
      <c r="O70" s="114"/>
      <c r="P70" s="98"/>
      <c r="Q70" s="758"/>
    </row>
    <row r="71" spans="2:17" s="746" customFormat="1" ht="38.25" customHeight="1" x14ac:dyDescent="0.15">
      <c r="B71" s="95"/>
      <c r="C71" s="95"/>
      <c r="D71" s="95"/>
      <c r="E71" s="764"/>
      <c r="F71" s="3711"/>
      <c r="G71" s="3711"/>
      <c r="H71" s="3711"/>
      <c r="I71" s="3711"/>
      <c r="J71" s="3711"/>
      <c r="K71" s="3711"/>
      <c r="L71" s="3711"/>
      <c r="M71" s="3711"/>
      <c r="N71" s="3711"/>
      <c r="O71" s="3711"/>
      <c r="P71" s="3711"/>
      <c r="Q71" s="758"/>
    </row>
    <row r="72" spans="2:17" s="746" customFormat="1" ht="13.35" customHeight="1" thickBot="1" x14ac:dyDescent="0.2">
      <c r="B72" s="95"/>
      <c r="C72" s="110"/>
      <c r="D72" s="98"/>
      <c r="E72" s="753"/>
      <c r="F72" s="110"/>
      <c r="G72" s="98"/>
      <c r="H72" s="753"/>
      <c r="I72" s="114"/>
      <c r="J72" s="98"/>
      <c r="K72" s="758"/>
      <c r="L72" s="114"/>
      <c r="M72" s="98"/>
      <c r="N72" s="758"/>
      <c r="O72" s="114"/>
      <c r="P72" s="98"/>
      <c r="Q72" s="758"/>
    </row>
    <row r="73" spans="2:17" s="746" customFormat="1" ht="30.75" customHeight="1" x14ac:dyDescent="0.15">
      <c r="B73" s="3715" t="s">
        <v>217</v>
      </c>
      <c r="C73" s="3712" t="s">
        <v>1361</v>
      </c>
      <c r="D73" s="3713"/>
      <c r="E73" s="3714"/>
      <c r="F73" s="3712" t="s">
        <v>1353</v>
      </c>
      <c r="G73" s="3713"/>
      <c r="H73" s="3714"/>
      <c r="I73" s="3708" t="s">
        <v>1355</v>
      </c>
      <c r="J73" s="3709"/>
      <c r="K73" s="3710"/>
      <c r="L73" s="3708" t="s">
        <v>1357</v>
      </c>
      <c r="M73" s="3709"/>
      <c r="N73" s="3710"/>
      <c r="O73" s="3708" t="s">
        <v>1359</v>
      </c>
      <c r="P73" s="3709"/>
      <c r="Q73" s="3710"/>
    </row>
    <row r="74" spans="2:17" s="746" customFormat="1" ht="30.75" customHeight="1" thickBot="1" x14ac:dyDescent="0.2">
      <c r="B74" s="3717"/>
      <c r="C74" s="248" t="s">
        <v>915</v>
      </c>
      <c r="D74" s="128" t="s">
        <v>263</v>
      </c>
      <c r="E74" s="756" t="s">
        <v>13</v>
      </c>
      <c r="F74" s="248" t="s">
        <v>915</v>
      </c>
      <c r="G74" s="128" t="s">
        <v>263</v>
      </c>
      <c r="H74" s="756" t="s">
        <v>13</v>
      </c>
      <c r="I74" s="249" t="s">
        <v>915</v>
      </c>
      <c r="J74" s="128" t="s">
        <v>263</v>
      </c>
      <c r="K74" s="760" t="s">
        <v>13</v>
      </c>
      <c r="L74" s="250" t="s">
        <v>915</v>
      </c>
      <c r="M74" s="128" t="s">
        <v>263</v>
      </c>
      <c r="N74" s="762" t="s">
        <v>13</v>
      </c>
      <c r="O74" s="251" t="s">
        <v>915</v>
      </c>
      <c r="P74" s="128" t="s">
        <v>263</v>
      </c>
      <c r="Q74" s="762" t="s">
        <v>13</v>
      </c>
    </row>
    <row r="75" spans="2:17" s="746" customFormat="1" ht="27.75" customHeight="1" x14ac:dyDescent="0.15">
      <c r="B75" s="122">
        <v>51</v>
      </c>
      <c r="C75" s="2145" t="s">
        <v>337</v>
      </c>
      <c r="D75" s="2146">
        <v>5001</v>
      </c>
      <c r="E75" s="2147">
        <f>(D75/G76)-1</f>
        <v>3.6047234307023057E-2</v>
      </c>
      <c r="F75" s="129" t="s">
        <v>323</v>
      </c>
      <c r="G75" s="768">
        <v>5161</v>
      </c>
      <c r="H75" s="793">
        <v>0.14282550930026572</v>
      </c>
      <c r="I75" s="129" t="s">
        <v>1375</v>
      </c>
      <c r="J75" s="768">
        <v>4516</v>
      </c>
      <c r="K75" s="796">
        <v>7.6263107721639578E-2</v>
      </c>
      <c r="L75" s="118" t="s">
        <v>338</v>
      </c>
      <c r="M75" s="768">
        <v>4149</v>
      </c>
      <c r="N75" s="799">
        <v>0.11203430715625839</v>
      </c>
      <c r="O75" s="129" t="s">
        <v>324</v>
      </c>
      <c r="P75" s="768">
        <v>3972</v>
      </c>
      <c r="Q75" s="799">
        <v>2.3975251353441696E-2</v>
      </c>
    </row>
    <row r="76" spans="2:17" s="746" customFormat="1" ht="27.75" customHeight="1" x14ac:dyDescent="0.15">
      <c r="B76" s="123">
        <v>52</v>
      </c>
      <c r="C76" s="112" t="s">
        <v>2025</v>
      </c>
      <c r="D76" s="769">
        <v>4820</v>
      </c>
      <c r="E76" s="781">
        <v>-6.6072466576244882E-2</v>
      </c>
      <c r="F76" s="117" t="s">
        <v>337</v>
      </c>
      <c r="G76" s="766">
        <v>4827</v>
      </c>
      <c r="H76" s="794">
        <v>0.12885874649204854</v>
      </c>
      <c r="I76" s="115" t="s">
        <v>324</v>
      </c>
      <c r="J76" s="766">
        <v>4280</v>
      </c>
      <c r="K76" s="797">
        <v>3.4066199565112365E-2</v>
      </c>
      <c r="L76" s="119" t="s">
        <v>324</v>
      </c>
      <c r="M76" s="766">
        <v>4139</v>
      </c>
      <c r="N76" s="800">
        <v>4.2044310171198473E-2</v>
      </c>
      <c r="O76" s="115" t="s">
        <v>329</v>
      </c>
      <c r="P76" s="766">
        <v>3897</v>
      </c>
      <c r="Q76" s="800">
        <v>5.3243243243243255E-2</v>
      </c>
    </row>
    <row r="77" spans="2:17" s="746" customFormat="1" ht="27.75" customHeight="1" x14ac:dyDescent="0.15">
      <c r="B77" s="123">
        <v>53</v>
      </c>
      <c r="C77" s="112" t="s">
        <v>322</v>
      </c>
      <c r="D77" s="769">
        <v>4491</v>
      </c>
      <c r="E77" s="781">
        <v>9.536585365853667E-2</v>
      </c>
      <c r="F77" s="117" t="s">
        <v>324</v>
      </c>
      <c r="G77" s="766">
        <v>4340</v>
      </c>
      <c r="H77" s="794">
        <v>1.4018691588784993E-2</v>
      </c>
      <c r="I77" s="115" t="s">
        <v>337</v>
      </c>
      <c r="J77" s="766">
        <v>4276</v>
      </c>
      <c r="K77" s="797">
        <v>0.2722404046414757</v>
      </c>
      <c r="L77" s="119" t="s">
        <v>325</v>
      </c>
      <c r="M77" s="766">
        <v>4052</v>
      </c>
      <c r="N77" s="800">
        <v>6.0455378173253083E-2</v>
      </c>
      <c r="O77" s="115" t="s">
        <v>325</v>
      </c>
      <c r="P77" s="766">
        <v>3821</v>
      </c>
      <c r="Q77" s="800">
        <v>-6.5998533365925205E-2</v>
      </c>
    </row>
    <row r="78" spans="2:17" s="746" customFormat="1" ht="27.75" customHeight="1" x14ac:dyDescent="0.15">
      <c r="B78" s="123">
        <v>54</v>
      </c>
      <c r="C78" s="112" t="s">
        <v>324</v>
      </c>
      <c r="D78" s="769">
        <v>4484</v>
      </c>
      <c r="E78" s="781">
        <v>3.3179723502304137E-2</v>
      </c>
      <c r="F78" s="117" t="s">
        <v>322</v>
      </c>
      <c r="G78" s="766">
        <v>4100</v>
      </c>
      <c r="H78" s="794">
        <v>8.0368906455863032E-2</v>
      </c>
      <c r="I78" s="115" t="s">
        <v>325</v>
      </c>
      <c r="J78" s="766">
        <v>4065</v>
      </c>
      <c r="K78" s="797">
        <v>3.2082922013820792E-3</v>
      </c>
      <c r="L78" s="119" t="s">
        <v>329</v>
      </c>
      <c r="M78" s="766">
        <v>3887</v>
      </c>
      <c r="N78" s="800">
        <v>-2.566076469078804E-3</v>
      </c>
      <c r="O78" s="115" t="s">
        <v>338</v>
      </c>
      <c r="P78" s="766">
        <v>3731</v>
      </c>
      <c r="Q78" s="800">
        <v>2.2471910112359605E-2</v>
      </c>
    </row>
    <row r="79" spans="2:17" s="746" customFormat="1" ht="27.75" customHeight="1" x14ac:dyDescent="0.15">
      <c r="B79" s="123">
        <v>55</v>
      </c>
      <c r="C79" s="112" t="s">
        <v>327</v>
      </c>
      <c r="D79" s="769">
        <v>4451</v>
      </c>
      <c r="E79" s="781">
        <f>(D79/G83)-1</f>
        <v>0.16366013071895424</v>
      </c>
      <c r="F79" s="117" t="s">
        <v>325</v>
      </c>
      <c r="G79" s="766">
        <v>4079</v>
      </c>
      <c r="H79" s="794">
        <v>3.4440344403443568E-3</v>
      </c>
      <c r="I79" s="115" t="s">
        <v>329</v>
      </c>
      <c r="J79" s="766">
        <v>3879</v>
      </c>
      <c r="K79" s="797">
        <v>-2.0581425263699327E-3</v>
      </c>
      <c r="L79" s="119" t="s">
        <v>341</v>
      </c>
      <c r="M79" s="766">
        <v>3573</v>
      </c>
      <c r="N79" s="800">
        <v>7.4263379434756471E-2</v>
      </c>
      <c r="O79" s="115" t="s">
        <v>353</v>
      </c>
      <c r="P79" s="766">
        <v>3414</v>
      </c>
      <c r="Q79" s="800">
        <v>-1.5854713173825363E-2</v>
      </c>
    </row>
    <row r="80" spans="2:17" s="746" customFormat="1" ht="27.75" customHeight="1" x14ac:dyDescent="0.15">
      <c r="B80" s="123">
        <v>56</v>
      </c>
      <c r="C80" s="117" t="s">
        <v>325</v>
      </c>
      <c r="D80" s="766">
        <v>4346</v>
      </c>
      <c r="E80" s="794">
        <v>6.5457219906839947E-2</v>
      </c>
      <c r="F80" s="117" t="s">
        <v>326</v>
      </c>
      <c r="G80" s="766">
        <v>4065</v>
      </c>
      <c r="H80" s="794">
        <v>4.9032258064516165E-2</v>
      </c>
      <c r="I80" s="115" t="s">
        <v>326</v>
      </c>
      <c r="J80" s="766">
        <v>3875</v>
      </c>
      <c r="K80" s="797">
        <v>9.5561210065026936E-2</v>
      </c>
      <c r="L80" s="119" t="s">
        <v>326</v>
      </c>
      <c r="M80" s="766">
        <v>3537</v>
      </c>
      <c r="N80" s="800">
        <v>0.10221252726706131</v>
      </c>
      <c r="O80" s="115" t="s">
        <v>341</v>
      </c>
      <c r="P80" s="766">
        <v>3326</v>
      </c>
      <c r="Q80" s="800">
        <v>8.58635324844923E-2</v>
      </c>
    </row>
    <row r="81" spans="2:17" s="746" customFormat="1" ht="27.75" customHeight="1" x14ac:dyDescent="0.15">
      <c r="B81" s="123">
        <v>57</v>
      </c>
      <c r="C81" s="117" t="s">
        <v>326</v>
      </c>
      <c r="D81" s="766">
        <v>4336</v>
      </c>
      <c r="E81" s="794">
        <v>6.6666666666666652E-2</v>
      </c>
      <c r="F81" s="117" t="s">
        <v>1376</v>
      </c>
      <c r="G81" s="766">
        <v>3949</v>
      </c>
      <c r="H81" s="794">
        <v>0.13705729916498699</v>
      </c>
      <c r="I81" s="115" t="s">
        <v>341</v>
      </c>
      <c r="J81" s="766">
        <v>3867</v>
      </c>
      <c r="K81" s="797">
        <v>8.2283795130142723E-2</v>
      </c>
      <c r="L81" s="119" t="s">
        <v>328</v>
      </c>
      <c r="M81" s="766">
        <v>3368</v>
      </c>
      <c r="N81" s="800">
        <v>3.3445842282908922E-2</v>
      </c>
      <c r="O81" s="116" t="s">
        <v>349</v>
      </c>
      <c r="P81" s="766">
        <v>3279</v>
      </c>
      <c r="Q81" s="800">
        <v>5.4001928640308616E-2</v>
      </c>
    </row>
    <row r="82" spans="2:17" s="746" customFormat="1" ht="27.75" customHeight="1" x14ac:dyDescent="0.15">
      <c r="B82" s="123">
        <v>58</v>
      </c>
      <c r="C82" s="117" t="s">
        <v>341</v>
      </c>
      <c r="D82" s="766">
        <v>3843</v>
      </c>
      <c r="E82" s="794">
        <v>-1.9642857142857184E-2</v>
      </c>
      <c r="F82" s="117" t="s">
        <v>341</v>
      </c>
      <c r="G82" s="766">
        <v>3920</v>
      </c>
      <c r="H82" s="794">
        <v>1.3705715024566745E-2</v>
      </c>
      <c r="I82" s="115" t="s">
        <v>322</v>
      </c>
      <c r="J82" s="766">
        <v>3795</v>
      </c>
      <c r="K82" s="797">
        <v>0.15595491928114535</v>
      </c>
      <c r="L82" s="119" t="s">
        <v>337</v>
      </c>
      <c r="M82" s="766">
        <v>3361</v>
      </c>
      <c r="N82" s="800">
        <v>0.26878067195167987</v>
      </c>
      <c r="O82" s="115" t="s">
        <v>328</v>
      </c>
      <c r="P82" s="766">
        <v>3259</v>
      </c>
      <c r="Q82" s="800">
        <v>3.3866995073892348E-3</v>
      </c>
    </row>
    <row r="83" spans="2:17" s="746" customFormat="1" ht="27.75" customHeight="1" x14ac:dyDescent="0.15">
      <c r="B83" s="123">
        <v>59</v>
      </c>
      <c r="C83" s="117" t="s">
        <v>2026</v>
      </c>
      <c r="D83" s="766">
        <v>3707</v>
      </c>
      <c r="E83" s="794">
        <v>2.9722222222222205E-2</v>
      </c>
      <c r="F83" s="117" t="s">
        <v>327</v>
      </c>
      <c r="G83" s="766">
        <v>3825</v>
      </c>
      <c r="H83" s="794">
        <v>0.15315043714199583</v>
      </c>
      <c r="I83" s="115" t="s">
        <v>1376</v>
      </c>
      <c r="J83" s="766">
        <v>3473</v>
      </c>
      <c r="K83" s="797">
        <v>0.11851851851851847</v>
      </c>
      <c r="L83" s="119" t="s">
        <v>1377</v>
      </c>
      <c r="M83" s="766">
        <v>3349</v>
      </c>
      <c r="N83" s="800">
        <v>5.2152057807100194E-2</v>
      </c>
      <c r="O83" s="115" t="s">
        <v>326</v>
      </c>
      <c r="P83" s="766">
        <v>3209</v>
      </c>
      <c r="Q83" s="800">
        <v>-5.8859975216852822E-3</v>
      </c>
    </row>
    <row r="84" spans="2:17" s="746" customFormat="1" ht="27.75" customHeight="1" x14ac:dyDescent="0.15">
      <c r="B84" s="123">
        <v>60</v>
      </c>
      <c r="C84" s="117" t="s">
        <v>329</v>
      </c>
      <c r="D84" s="766">
        <v>3608</v>
      </c>
      <c r="E84" s="794">
        <v>-3.8379530916844318E-2</v>
      </c>
      <c r="F84" s="117" t="s">
        <v>329</v>
      </c>
      <c r="G84" s="766">
        <v>3752</v>
      </c>
      <c r="H84" s="794">
        <v>-3.2740397009538569E-2</v>
      </c>
      <c r="I84" s="115" t="s">
        <v>1377</v>
      </c>
      <c r="J84" s="766">
        <v>3424</v>
      </c>
      <c r="K84" s="797">
        <v>2.2394744699910429E-2</v>
      </c>
      <c r="L84" s="119" t="s">
        <v>322</v>
      </c>
      <c r="M84" s="766">
        <v>3283</v>
      </c>
      <c r="N84" s="800">
        <v>0.17966223499820333</v>
      </c>
      <c r="O84" s="115" t="s">
        <v>333</v>
      </c>
      <c r="P84" s="766">
        <v>3193</v>
      </c>
      <c r="Q84" s="800">
        <v>-1.4201914171040442E-2</v>
      </c>
    </row>
    <row r="85" spans="2:17" s="746" customFormat="1" ht="27.75" customHeight="1" x14ac:dyDescent="0.15">
      <c r="B85" s="123">
        <v>61</v>
      </c>
      <c r="C85" s="117" t="s">
        <v>2027</v>
      </c>
      <c r="D85" s="766">
        <v>3585</v>
      </c>
      <c r="E85" s="794">
        <v>-9.2175234236515524E-2</v>
      </c>
      <c r="F85" s="117" t="s">
        <v>328</v>
      </c>
      <c r="G85" s="766">
        <v>3600</v>
      </c>
      <c r="H85" s="794">
        <v>6.1946902654867353E-2</v>
      </c>
      <c r="I85" s="115" t="s">
        <v>328</v>
      </c>
      <c r="J85" s="766">
        <v>3390</v>
      </c>
      <c r="K85" s="797">
        <v>6.5320665083135054E-3</v>
      </c>
      <c r="L85" s="120" t="s">
        <v>349</v>
      </c>
      <c r="M85" s="766">
        <v>3195</v>
      </c>
      <c r="N85" s="800">
        <v>-2.5617566331198494E-2</v>
      </c>
      <c r="O85" s="115" t="s">
        <v>1377</v>
      </c>
      <c r="P85" s="766">
        <v>3183</v>
      </c>
      <c r="Q85" s="800">
        <v>3.1098153547133078E-2</v>
      </c>
    </row>
    <row r="86" spans="2:17" s="746" customFormat="1" ht="27.75" customHeight="1" x14ac:dyDescent="0.15">
      <c r="B86" s="123">
        <v>62</v>
      </c>
      <c r="C86" s="117" t="s">
        <v>335</v>
      </c>
      <c r="D86" s="766">
        <v>3564</v>
      </c>
      <c r="E86" s="794">
        <v>3.7252619324796177E-2</v>
      </c>
      <c r="F86" s="117" t="s">
        <v>335</v>
      </c>
      <c r="G86" s="766">
        <v>3436</v>
      </c>
      <c r="H86" s="794">
        <v>3.4628124059018273E-2</v>
      </c>
      <c r="I86" s="115" t="s">
        <v>327</v>
      </c>
      <c r="J86" s="766">
        <v>3380</v>
      </c>
      <c r="K86" s="797">
        <v>6.9281999999999996E-2</v>
      </c>
      <c r="L86" s="119" t="s">
        <v>327</v>
      </c>
      <c r="M86" s="766">
        <v>3161</v>
      </c>
      <c r="N86" s="800">
        <v>3.6393000000000002E-2</v>
      </c>
      <c r="O86" s="115" t="s">
        <v>1376</v>
      </c>
      <c r="P86" s="766">
        <v>3132</v>
      </c>
      <c r="Q86" s="800">
        <v>-4.9180327868852514E-2</v>
      </c>
    </row>
    <row r="87" spans="2:17" s="746" customFormat="1" ht="27.75" customHeight="1" x14ac:dyDescent="0.15">
      <c r="B87" s="123">
        <v>63</v>
      </c>
      <c r="C87" s="117" t="s">
        <v>340</v>
      </c>
      <c r="D87" s="766">
        <v>3521</v>
      </c>
      <c r="E87" s="794">
        <v>5.1358614511794576E-2</v>
      </c>
      <c r="F87" s="117" t="s">
        <v>340</v>
      </c>
      <c r="G87" s="766">
        <v>3349</v>
      </c>
      <c r="H87" s="794">
        <v>9.7313237221494209E-2</v>
      </c>
      <c r="I87" s="115" t="s">
        <v>335</v>
      </c>
      <c r="J87" s="766">
        <v>3321</v>
      </c>
      <c r="K87" s="797">
        <v>6.7159383033418951E-2</v>
      </c>
      <c r="L87" s="119" t="s">
        <v>335</v>
      </c>
      <c r="M87" s="766">
        <v>3112</v>
      </c>
      <c r="N87" s="800">
        <v>6.50239561943875E-2</v>
      </c>
      <c r="O87" s="115" t="s">
        <v>327</v>
      </c>
      <c r="P87" s="766">
        <v>3050</v>
      </c>
      <c r="Q87" s="800">
        <v>4.7390000000000002E-2</v>
      </c>
    </row>
    <row r="88" spans="2:17" s="746" customFormat="1" ht="27.75" customHeight="1" x14ac:dyDescent="0.15">
      <c r="B88" s="123">
        <v>64</v>
      </c>
      <c r="C88" s="117" t="s">
        <v>2028</v>
      </c>
      <c r="D88" s="766">
        <v>3406</v>
      </c>
      <c r="E88" s="794">
        <v>5.155912318616851E-2</v>
      </c>
      <c r="F88" s="117" t="s">
        <v>334</v>
      </c>
      <c r="G88" s="766">
        <v>3239</v>
      </c>
      <c r="H88" s="794">
        <v>5.0259403372243883E-2</v>
      </c>
      <c r="I88" s="115" t="s">
        <v>330</v>
      </c>
      <c r="J88" s="766">
        <v>3186</v>
      </c>
      <c r="K88" s="797">
        <v>0.17999999999999994</v>
      </c>
      <c r="L88" s="119" t="s">
        <v>1376</v>
      </c>
      <c r="M88" s="766">
        <v>3105</v>
      </c>
      <c r="N88" s="800">
        <v>-8.6206896551723755E-3</v>
      </c>
      <c r="O88" s="115" t="s">
        <v>335</v>
      </c>
      <c r="P88" s="766">
        <v>2922</v>
      </c>
      <c r="Q88" s="800">
        <v>4.8815506101938189E-2</v>
      </c>
    </row>
    <row r="89" spans="2:17" s="746" customFormat="1" ht="27.75" customHeight="1" x14ac:dyDescent="0.15">
      <c r="B89" s="123">
        <v>65</v>
      </c>
      <c r="C89" s="117" t="s">
        <v>2029</v>
      </c>
      <c r="D89" s="766">
        <v>3303</v>
      </c>
      <c r="E89" s="794">
        <v>4.6246436490338994E-2</v>
      </c>
      <c r="F89" s="117" t="s">
        <v>1377</v>
      </c>
      <c r="G89" s="766">
        <v>3235</v>
      </c>
      <c r="H89" s="794">
        <v>-5.5198598130841159E-2</v>
      </c>
      <c r="I89" s="115" t="s">
        <v>334</v>
      </c>
      <c r="J89" s="766">
        <v>3084</v>
      </c>
      <c r="K89" s="797">
        <v>7.6064200976971419E-2</v>
      </c>
      <c r="L89" s="119" t="s">
        <v>353</v>
      </c>
      <c r="M89" s="766">
        <v>3077</v>
      </c>
      <c r="N89" s="800">
        <v>-9.8711189220855311E-2</v>
      </c>
      <c r="O89" s="115" t="s">
        <v>322</v>
      </c>
      <c r="P89" s="766">
        <v>2783</v>
      </c>
      <c r="Q89" s="800">
        <v>7.079646017699126E-2</v>
      </c>
    </row>
    <row r="90" spans="2:17" s="746" customFormat="1" ht="27.75" customHeight="1" x14ac:dyDescent="0.15">
      <c r="B90" s="123">
        <v>66</v>
      </c>
      <c r="C90" s="117" t="s">
        <v>2030</v>
      </c>
      <c r="D90" s="766">
        <v>3302</v>
      </c>
      <c r="E90" s="794">
        <v>2.0710973724884063E-2</v>
      </c>
      <c r="F90" s="117" t="s">
        <v>330</v>
      </c>
      <c r="G90" s="766">
        <v>3157</v>
      </c>
      <c r="H90" s="794">
        <v>-9.1023226616446795E-3</v>
      </c>
      <c r="I90" s="115" t="s">
        <v>340</v>
      </c>
      <c r="J90" s="766">
        <v>3052</v>
      </c>
      <c r="K90" s="797">
        <v>0.17069428461833525</v>
      </c>
      <c r="L90" s="119" t="s">
        <v>334</v>
      </c>
      <c r="M90" s="766">
        <v>2866</v>
      </c>
      <c r="N90" s="800">
        <v>6.9802164986935367E-2</v>
      </c>
      <c r="O90" s="115" t="s">
        <v>334</v>
      </c>
      <c r="P90" s="766">
        <v>2679</v>
      </c>
      <c r="Q90" s="800">
        <v>-1.4348785871964642E-2</v>
      </c>
    </row>
    <row r="91" spans="2:17" s="746" customFormat="1" ht="27.75" customHeight="1" x14ac:dyDescent="0.15">
      <c r="B91" s="123">
        <v>67</v>
      </c>
      <c r="C91" s="117" t="s">
        <v>332</v>
      </c>
      <c r="D91" s="766">
        <v>3235</v>
      </c>
      <c r="E91" s="794">
        <v>7.1901921802518309E-2</v>
      </c>
      <c r="F91" s="117" t="s">
        <v>332</v>
      </c>
      <c r="G91" s="766">
        <v>3018</v>
      </c>
      <c r="H91" s="794">
        <v>5.6647784071977014E-3</v>
      </c>
      <c r="I91" s="115" t="s">
        <v>332</v>
      </c>
      <c r="J91" s="766">
        <v>3001</v>
      </c>
      <c r="K91" s="797">
        <v>9.0083545223392569E-2</v>
      </c>
      <c r="L91" s="119" t="s">
        <v>333</v>
      </c>
      <c r="M91" s="766">
        <v>2780</v>
      </c>
      <c r="N91" s="800">
        <v>-0.12934544315690577</v>
      </c>
      <c r="O91" s="115" t="s">
        <v>337</v>
      </c>
      <c r="P91" s="766">
        <v>2649</v>
      </c>
      <c r="Q91" s="800">
        <v>0.11115771812080544</v>
      </c>
    </row>
    <row r="92" spans="2:17" s="746" customFormat="1" ht="27.75" customHeight="1" x14ac:dyDescent="0.15">
      <c r="B92" s="123">
        <v>68</v>
      </c>
      <c r="C92" s="112" t="s">
        <v>2031</v>
      </c>
      <c r="D92" s="769">
        <v>3052</v>
      </c>
      <c r="E92" s="781">
        <f>(D92/G94)-1</f>
        <v>6.2674094707520833E-2</v>
      </c>
      <c r="F92" s="117" t="s">
        <v>353</v>
      </c>
      <c r="G92" s="766">
        <v>2913</v>
      </c>
      <c r="H92" s="794">
        <v>3.8873038516405112E-2</v>
      </c>
      <c r="I92" s="115" t="s">
        <v>333</v>
      </c>
      <c r="J92" s="766">
        <v>2890</v>
      </c>
      <c r="K92" s="797">
        <v>3.9568345323740983E-2</v>
      </c>
      <c r="L92" s="119" t="s">
        <v>332</v>
      </c>
      <c r="M92" s="766">
        <v>2753</v>
      </c>
      <c r="N92" s="800">
        <v>0.10562248995983925</v>
      </c>
      <c r="O92" s="115" t="s">
        <v>1378</v>
      </c>
      <c r="P92" s="766">
        <v>2563</v>
      </c>
      <c r="Q92" s="800">
        <v>-2.5104602510460206E-2</v>
      </c>
    </row>
    <row r="93" spans="2:17" s="746" customFormat="1" ht="27.75" customHeight="1" x14ac:dyDescent="0.15">
      <c r="B93" s="123">
        <v>69</v>
      </c>
      <c r="C93" s="117" t="s">
        <v>2032</v>
      </c>
      <c r="D93" s="766">
        <v>2891</v>
      </c>
      <c r="E93" s="794">
        <v>0.12359113874854266</v>
      </c>
      <c r="F93" s="117" t="s">
        <v>333</v>
      </c>
      <c r="G93" s="766">
        <v>2898</v>
      </c>
      <c r="H93" s="794">
        <v>2.7681660899654403E-3</v>
      </c>
      <c r="I93" s="115" t="s">
        <v>429</v>
      </c>
      <c r="J93" s="766">
        <v>2841</v>
      </c>
      <c r="K93" s="797">
        <v>8.5179526355996904E-2</v>
      </c>
      <c r="L93" s="119" t="s">
        <v>330</v>
      </c>
      <c r="M93" s="766">
        <v>2700</v>
      </c>
      <c r="N93" s="800">
        <v>9.3560145808019524E-2</v>
      </c>
      <c r="O93" s="115" t="s">
        <v>429</v>
      </c>
      <c r="P93" s="766">
        <v>2497</v>
      </c>
      <c r="Q93" s="800">
        <v>8.4708948740225942E-2</v>
      </c>
    </row>
    <row r="94" spans="2:17" s="746" customFormat="1" ht="27.75" customHeight="1" x14ac:dyDescent="0.15">
      <c r="B94" s="123">
        <v>70</v>
      </c>
      <c r="C94" s="117" t="s">
        <v>2033</v>
      </c>
      <c r="D94" s="766">
        <v>2848</v>
      </c>
      <c r="E94" s="794">
        <v>-1.7253278122843385E-2</v>
      </c>
      <c r="F94" s="117" t="s">
        <v>429</v>
      </c>
      <c r="G94" s="766">
        <v>2872</v>
      </c>
      <c r="H94" s="794">
        <v>1.0911650827173602E-2</v>
      </c>
      <c r="I94" s="115" t="s">
        <v>353</v>
      </c>
      <c r="J94" s="766">
        <v>2804</v>
      </c>
      <c r="K94" s="797">
        <v>-8.8722781930451688E-2</v>
      </c>
      <c r="L94" s="119" t="s">
        <v>429</v>
      </c>
      <c r="M94" s="766">
        <v>2618</v>
      </c>
      <c r="N94" s="800">
        <v>4.8458149779735615E-2</v>
      </c>
      <c r="O94" s="115" t="s">
        <v>332</v>
      </c>
      <c r="P94" s="766">
        <v>2490</v>
      </c>
      <c r="Q94" s="800">
        <v>3.2338308457711351E-2</v>
      </c>
    </row>
    <row r="95" spans="2:17" s="746" customFormat="1" ht="27.75" customHeight="1" x14ac:dyDescent="0.15">
      <c r="B95" s="123">
        <v>71</v>
      </c>
      <c r="C95" s="117" t="s">
        <v>353</v>
      </c>
      <c r="D95" s="766">
        <v>2812</v>
      </c>
      <c r="E95" s="794">
        <v>-3.4672159285959459E-2</v>
      </c>
      <c r="F95" s="117" t="s">
        <v>1378</v>
      </c>
      <c r="G95" s="766">
        <v>2773</v>
      </c>
      <c r="H95" s="794">
        <v>5.8396946564885477E-2</v>
      </c>
      <c r="I95" s="115" t="s">
        <v>350</v>
      </c>
      <c r="J95" s="766">
        <v>2789</v>
      </c>
      <c r="K95" s="797">
        <v>9.759937032664312E-2</v>
      </c>
      <c r="L95" s="119" t="s">
        <v>340</v>
      </c>
      <c r="M95" s="766">
        <v>2607</v>
      </c>
      <c r="N95" s="800">
        <v>0.12322274881516582</v>
      </c>
      <c r="O95" s="115" t="s">
        <v>343</v>
      </c>
      <c r="P95" s="766">
        <v>2489</v>
      </c>
      <c r="Q95" s="800">
        <v>-0.11612215909090906</v>
      </c>
    </row>
    <row r="96" spans="2:17" s="746" customFormat="1" ht="27.75" customHeight="1" x14ac:dyDescent="0.15">
      <c r="B96" s="123">
        <v>72</v>
      </c>
      <c r="C96" s="117" t="s">
        <v>339</v>
      </c>
      <c r="D96" s="766">
        <v>2800</v>
      </c>
      <c r="E96" s="794">
        <v>9.2043681747269845E-2</v>
      </c>
      <c r="F96" s="117" t="s">
        <v>343</v>
      </c>
      <c r="G96" s="766">
        <v>2603</v>
      </c>
      <c r="H96" s="794">
        <v>6.2448979591836817E-2</v>
      </c>
      <c r="I96" s="115" t="s">
        <v>1378</v>
      </c>
      <c r="J96" s="766">
        <v>2620</v>
      </c>
      <c r="K96" s="797">
        <v>1.9455252918287869E-2</v>
      </c>
      <c r="L96" s="119" t="s">
        <v>1378</v>
      </c>
      <c r="M96" s="766">
        <v>2570</v>
      </c>
      <c r="N96" s="800">
        <v>2.7311744049940412E-3</v>
      </c>
      <c r="O96" s="115" t="s">
        <v>330</v>
      </c>
      <c r="P96" s="766">
        <v>2469</v>
      </c>
      <c r="Q96" s="800">
        <v>2.2360248447204967E-2</v>
      </c>
    </row>
    <row r="97" spans="2:17" s="746" customFormat="1" ht="27.75" customHeight="1" x14ac:dyDescent="0.15">
      <c r="B97" s="123">
        <v>73</v>
      </c>
      <c r="C97" s="117" t="s">
        <v>343</v>
      </c>
      <c r="D97" s="766">
        <v>2690</v>
      </c>
      <c r="E97" s="794">
        <v>3.342297349212453E-2</v>
      </c>
      <c r="F97" s="117" t="s">
        <v>350</v>
      </c>
      <c r="G97" s="766">
        <v>2573</v>
      </c>
      <c r="H97" s="794">
        <v>-7.7447113660810363E-2</v>
      </c>
      <c r="I97" s="115" t="s">
        <v>342</v>
      </c>
      <c r="J97" s="766">
        <v>2597</v>
      </c>
      <c r="K97" s="797">
        <v>5.7841140529531598E-2</v>
      </c>
      <c r="L97" s="119" t="s">
        <v>350</v>
      </c>
      <c r="M97" s="766">
        <v>2541</v>
      </c>
      <c r="N97" s="800">
        <v>4.9566294919454856E-2</v>
      </c>
      <c r="O97" s="115" t="s">
        <v>350</v>
      </c>
      <c r="P97" s="766">
        <v>2421</v>
      </c>
      <c r="Q97" s="800">
        <v>2.5847457627118597E-2</v>
      </c>
    </row>
    <row r="98" spans="2:17" s="746" customFormat="1" ht="27.75" customHeight="1" x14ac:dyDescent="0.15">
      <c r="B98" s="123">
        <v>74</v>
      </c>
      <c r="C98" s="117" t="s">
        <v>2034</v>
      </c>
      <c r="D98" s="766">
        <v>2573</v>
      </c>
      <c r="E98" s="794">
        <v>3.0024019215372233E-2</v>
      </c>
      <c r="F98" s="117" t="s">
        <v>339</v>
      </c>
      <c r="G98" s="766">
        <v>2564</v>
      </c>
      <c r="H98" s="794">
        <v>1.7056723522411721E-2</v>
      </c>
      <c r="I98" s="115" t="s">
        <v>339</v>
      </c>
      <c r="J98" s="766">
        <v>2521</v>
      </c>
      <c r="K98" s="797">
        <v>8.9455488331892763E-2</v>
      </c>
      <c r="L98" s="119" t="s">
        <v>342</v>
      </c>
      <c r="M98" s="766">
        <v>2455</v>
      </c>
      <c r="N98" s="800">
        <v>2.3343059608170069E-2</v>
      </c>
      <c r="O98" s="115" t="s">
        <v>342</v>
      </c>
      <c r="P98" s="766">
        <v>2399</v>
      </c>
      <c r="Q98" s="800">
        <v>1.9116397621070425E-2</v>
      </c>
    </row>
    <row r="99" spans="2:17" s="746" customFormat="1" ht="27.75" customHeight="1" thickBot="1" x14ac:dyDescent="0.2">
      <c r="B99" s="124">
        <v>75</v>
      </c>
      <c r="C99" s="748" t="s">
        <v>2035</v>
      </c>
      <c r="D99" s="767">
        <v>2526</v>
      </c>
      <c r="E99" s="795">
        <v>-8.9073205914172338E-2</v>
      </c>
      <c r="F99" s="748" t="s">
        <v>342</v>
      </c>
      <c r="G99" s="767">
        <v>2498</v>
      </c>
      <c r="H99" s="795">
        <v>-3.8120908740854831E-2</v>
      </c>
      <c r="I99" s="130" t="s">
        <v>343</v>
      </c>
      <c r="J99" s="767">
        <v>2450</v>
      </c>
      <c r="K99" s="798">
        <v>8.0723423026025642E-2</v>
      </c>
      <c r="L99" s="121" t="s">
        <v>339</v>
      </c>
      <c r="M99" s="767">
        <v>2314</v>
      </c>
      <c r="N99" s="801">
        <v>4.0000000000000036E-2</v>
      </c>
      <c r="O99" s="130" t="s">
        <v>340</v>
      </c>
      <c r="P99" s="767">
        <v>2321</v>
      </c>
      <c r="Q99" s="801">
        <v>9.3779453345899988E-2</v>
      </c>
    </row>
    <row r="104" spans="2:17" s="746" customFormat="1" ht="16.5" customHeight="1" x14ac:dyDescent="0.15">
      <c r="B104" s="95"/>
      <c r="C104" s="110"/>
      <c r="D104" s="98"/>
      <c r="E104" s="753"/>
      <c r="F104" s="110"/>
      <c r="G104" s="98"/>
      <c r="H104" s="753"/>
      <c r="I104" s="114"/>
      <c r="J104" s="98"/>
      <c r="K104" s="758"/>
      <c r="L104" s="114"/>
      <c r="M104" s="98"/>
      <c r="N104" s="758"/>
      <c r="O104" s="114"/>
      <c r="P104" s="98"/>
      <c r="Q104" s="758"/>
    </row>
    <row r="105" spans="2:17" s="746" customFormat="1" ht="38.25" customHeight="1" x14ac:dyDescent="0.15">
      <c r="B105" s="95"/>
      <c r="C105" s="95"/>
      <c r="D105" s="95"/>
      <c r="E105" s="764"/>
      <c r="F105" s="3711"/>
      <c r="G105" s="3711"/>
      <c r="H105" s="3711"/>
      <c r="I105" s="3711"/>
      <c r="J105" s="3711"/>
      <c r="K105" s="3711"/>
      <c r="L105" s="3711"/>
      <c r="M105" s="3711"/>
      <c r="N105" s="3711"/>
      <c r="O105" s="3711"/>
      <c r="P105" s="3711"/>
      <c r="Q105" s="758"/>
    </row>
    <row r="106" spans="2:17" s="746" customFormat="1" ht="13.35" customHeight="1" thickBot="1" x14ac:dyDescent="0.2">
      <c r="B106" s="95"/>
      <c r="C106" s="110"/>
      <c r="D106" s="98"/>
      <c r="E106" s="753"/>
      <c r="F106" s="110"/>
      <c r="G106" s="98"/>
      <c r="H106" s="753"/>
      <c r="I106" s="114"/>
      <c r="J106" s="98"/>
      <c r="K106" s="758"/>
      <c r="L106" s="114"/>
      <c r="M106" s="98"/>
      <c r="N106" s="758"/>
      <c r="O106" s="114"/>
      <c r="P106" s="98"/>
      <c r="Q106" s="758"/>
    </row>
    <row r="107" spans="2:17" s="746" customFormat="1" ht="30.75" customHeight="1" x14ac:dyDescent="0.15">
      <c r="B107" s="3715" t="s">
        <v>217</v>
      </c>
      <c r="C107" s="3712" t="s">
        <v>1361</v>
      </c>
      <c r="D107" s="3713"/>
      <c r="E107" s="3714"/>
      <c r="F107" s="3712" t="s">
        <v>1353</v>
      </c>
      <c r="G107" s="3713"/>
      <c r="H107" s="3714"/>
      <c r="I107" s="3708" t="s">
        <v>1355</v>
      </c>
      <c r="J107" s="3709"/>
      <c r="K107" s="3710"/>
      <c r="L107" s="3708" t="s">
        <v>1357</v>
      </c>
      <c r="M107" s="3709"/>
      <c r="N107" s="3710"/>
      <c r="O107" s="3708" t="s">
        <v>1359</v>
      </c>
      <c r="P107" s="3709"/>
      <c r="Q107" s="3710"/>
    </row>
    <row r="108" spans="2:17" s="746" customFormat="1" ht="30.75" customHeight="1" thickBot="1" x14ac:dyDescent="0.2">
      <c r="B108" s="3717"/>
      <c r="C108" s="248" t="s">
        <v>915</v>
      </c>
      <c r="D108" s="128" t="s">
        <v>263</v>
      </c>
      <c r="E108" s="756" t="s">
        <v>13</v>
      </c>
      <c r="F108" s="248" t="s">
        <v>915</v>
      </c>
      <c r="G108" s="128" t="s">
        <v>263</v>
      </c>
      <c r="H108" s="756" t="s">
        <v>13</v>
      </c>
      <c r="I108" s="249" t="s">
        <v>915</v>
      </c>
      <c r="J108" s="128" t="s">
        <v>263</v>
      </c>
      <c r="K108" s="760" t="s">
        <v>13</v>
      </c>
      <c r="L108" s="250" t="s">
        <v>915</v>
      </c>
      <c r="M108" s="128" t="s">
        <v>263</v>
      </c>
      <c r="N108" s="762" t="s">
        <v>13</v>
      </c>
      <c r="O108" s="251" t="s">
        <v>915</v>
      </c>
      <c r="P108" s="128" t="s">
        <v>263</v>
      </c>
      <c r="Q108" s="762" t="s">
        <v>13</v>
      </c>
    </row>
    <row r="109" spans="2:17" s="746" customFormat="1" ht="27.75" customHeight="1" x14ac:dyDescent="0.15">
      <c r="B109" s="122">
        <v>76</v>
      </c>
      <c r="C109" s="2152" t="s">
        <v>349</v>
      </c>
      <c r="D109" s="768">
        <v>2407</v>
      </c>
      <c r="E109" s="793">
        <v>4.7432550043516208E-2</v>
      </c>
      <c r="F109" s="129" t="s">
        <v>346</v>
      </c>
      <c r="G109" s="768">
        <v>2399</v>
      </c>
      <c r="H109" s="793">
        <v>9.1446769790718863E-2</v>
      </c>
      <c r="I109" s="129" t="s">
        <v>346</v>
      </c>
      <c r="J109" s="768">
        <v>2198</v>
      </c>
      <c r="K109" s="796">
        <v>-1.5673981191222541E-2</v>
      </c>
      <c r="L109" s="118" t="s">
        <v>343</v>
      </c>
      <c r="M109" s="768">
        <v>2267</v>
      </c>
      <c r="N109" s="799">
        <v>-8.9192446765769429E-2</v>
      </c>
      <c r="O109" s="129" t="s">
        <v>346</v>
      </c>
      <c r="P109" s="768">
        <v>2245</v>
      </c>
      <c r="Q109" s="799">
        <v>-2.348847324923875E-2</v>
      </c>
    </row>
    <row r="110" spans="2:17" s="746" customFormat="1" ht="27.75" customHeight="1" x14ac:dyDescent="0.15">
      <c r="B110" s="123">
        <v>77</v>
      </c>
      <c r="C110" s="117" t="s">
        <v>2036</v>
      </c>
      <c r="D110" s="766">
        <v>2270</v>
      </c>
      <c r="E110" s="794">
        <v>0.26603457891801452</v>
      </c>
      <c r="F110" s="803" t="s">
        <v>349</v>
      </c>
      <c r="G110" s="766">
        <v>2298</v>
      </c>
      <c r="H110" s="794">
        <v>8.2940622054665347E-2</v>
      </c>
      <c r="I110" s="116" t="s">
        <v>349</v>
      </c>
      <c r="J110" s="766">
        <v>2122</v>
      </c>
      <c r="K110" s="797">
        <v>-0.33583724569640061</v>
      </c>
      <c r="L110" s="119" t="s">
        <v>346</v>
      </c>
      <c r="M110" s="766">
        <v>2233</v>
      </c>
      <c r="N110" s="800">
        <v>-5.3452115812917533E-3</v>
      </c>
      <c r="O110" s="115" t="s">
        <v>339</v>
      </c>
      <c r="P110" s="766">
        <v>2225</v>
      </c>
      <c r="Q110" s="800">
        <v>6.1039580352885148E-2</v>
      </c>
    </row>
    <row r="111" spans="2:17" s="746" customFormat="1" ht="27.75" customHeight="1" x14ac:dyDescent="0.15">
      <c r="B111" s="123">
        <v>78</v>
      </c>
      <c r="C111" s="117" t="s">
        <v>346</v>
      </c>
      <c r="D111" s="766">
        <v>2255</v>
      </c>
      <c r="E111" s="794">
        <v>-6.0025010421008718E-2</v>
      </c>
      <c r="F111" s="117" t="s">
        <v>344</v>
      </c>
      <c r="G111" s="766">
        <v>1984</v>
      </c>
      <c r="H111" s="794">
        <v>3.3871808233454814E-2</v>
      </c>
      <c r="I111" s="115" t="s">
        <v>347</v>
      </c>
      <c r="J111" s="766">
        <v>2005</v>
      </c>
      <c r="K111" s="797">
        <v>-2.4805447470817144E-2</v>
      </c>
      <c r="L111" s="119" t="s">
        <v>347</v>
      </c>
      <c r="M111" s="766">
        <v>2056</v>
      </c>
      <c r="N111" s="800">
        <v>3.3685268979386729E-2</v>
      </c>
      <c r="O111" s="115" t="s">
        <v>347</v>
      </c>
      <c r="P111" s="766">
        <v>1989</v>
      </c>
      <c r="Q111" s="800">
        <v>8.0978260869565277E-2</v>
      </c>
    </row>
    <row r="112" spans="2:17" s="746" customFormat="1" ht="27.75" customHeight="1" x14ac:dyDescent="0.15">
      <c r="B112" s="123">
        <v>79</v>
      </c>
      <c r="C112" s="117" t="s">
        <v>344</v>
      </c>
      <c r="D112" s="766">
        <v>2085</v>
      </c>
      <c r="E112" s="794">
        <v>5.0907258064516236E-2</v>
      </c>
      <c r="F112" s="117" t="s">
        <v>351</v>
      </c>
      <c r="G112" s="766">
        <v>1966</v>
      </c>
      <c r="H112" s="794">
        <v>3.419253024723834E-2</v>
      </c>
      <c r="I112" s="115" t="s">
        <v>345</v>
      </c>
      <c r="J112" s="766">
        <v>1920</v>
      </c>
      <c r="K112" s="797">
        <v>0.15872057936028972</v>
      </c>
      <c r="L112" s="119" t="s">
        <v>344</v>
      </c>
      <c r="M112" s="766">
        <v>1981</v>
      </c>
      <c r="N112" s="800">
        <v>0.10423634336677812</v>
      </c>
      <c r="O112" s="115" t="s">
        <v>348</v>
      </c>
      <c r="P112" s="766">
        <v>1863</v>
      </c>
      <c r="Q112" s="800">
        <v>-8.5151676423629308E-3</v>
      </c>
    </row>
    <row r="113" spans="2:17" s="746" customFormat="1" ht="27.75" customHeight="1" x14ac:dyDescent="0.15">
      <c r="B113" s="123">
        <v>80</v>
      </c>
      <c r="C113" s="112" t="s">
        <v>351</v>
      </c>
      <c r="D113" s="769">
        <v>2069</v>
      </c>
      <c r="E113" s="781">
        <f>(D113/G112)-1</f>
        <v>5.239064089521861E-2</v>
      </c>
      <c r="F113" s="117" t="s">
        <v>347</v>
      </c>
      <c r="G113" s="766">
        <v>1899</v>
      </c>
      <c r="H113" s="794">
        <v>-5.2867830423940165E-2</v>
      </c>
      <c r="I113" s="115" t="s">
        <v>344</v>
      </c>
      <c r="J113" s="766">
        <v>1919</v>
      </c>
      <c r="K113" s="797">
        <v>-3.1297324583543618E-2</v>
      </c>
      <c r="L113" s="119" t="s">
        <v>348</v>
      </c>
      <c r="M113" s="766">
        <v>1835</v>
      </c>
      <c r="N113" s="800">
        <v>-1.5029522275899043E-2</v>
      </c>
      <c r="O113" s="115" t="s">
        <v>344</v>
      </c>
      <c r="P113" s="766">
        <v>1794</v>
      </c>
      <c r="Q113" s="800">
        <v>1.0704225352112573E-2</v>
      </c>
    </row>
    <row r="114" spans="2:17" s="746" customFormat="1" ht="27.75" customHeight="1" x14ac:dyDescent="0.15">
      <c r="B114" s="123">
        <v>81</v>
      </c>
      <c r="C114" s="112" t="s">
        <v>2037</v>
      </c>
      <c r="D114" s="769">
        <v>1932</v>
      </c>
      <c r="E114" s="781">
        <v>1.7377567140600236E-2</v>
      </c>
      <c r="F114" s="117" t="s">
        <v>356</v>
      </c>
      <c r="G114" s="766">
        <v>1819</v>
      </c>
      <c r="H114" s="794">
        <v>-2.0990312163616798E-2</v>
      </c>
      <c r="I114" s="115" t="s">
        <v>351</v>
      </c>
      <c r="J114" s="766">
        <v>1901</v>
      </c>
      <c r="K114" s="797">
        <v>4.9116997792494566E-2</v>
      </c>
      <c r="L114" s="119" t="s">
        <v>351</v>
      </c>
      <c r="M114" s="766">
        <v>1812</v>
      </c>
      <c r="N114" s="800">
        <v>5.9649122807017507E-2</v>
      </c>
      <c r="O114" s="115" t="s">
        <v>351</v>
      </c>
      <c r="P114" s="766">
        <v>1710</v>
      </c>
      <c r="Q114" s="800">
        <v>5.6207535515750529E-2</v>
      </c>
    </row>
    <row r="115" spans="2:17" s="746" customFormat="1" ht="27.75" customHeight="1" x14ac:dyDescent="0.15">
      <c r="B115" s="123">
        <v>82</v>
      </c>
      <c r="C115" s="112" t="s">
        <v>2038</v>
      </c>
      <c r="D115" s="769">
        <v>1767</v>
      </c>
      <c r="E115" s="781">
        <v>-1.340033500837523E-2</v>
      </c>
      <c r="F115" s="117" t="s">
        <v>1379</v>
      </c>
      <c r="G115" s="766">
        <v>1793</v>
      </c>
      <c r="H115" s="794">
        <v>0.21230561189993247</v>
      </c>
      <c r="I115" s="115" t="s">
        <v>356</v>
      </c>
      <c r="J115" s="766">
        <v>1858</v>
      </c>
      <c r="K115" s="797">
        <v>5.8689458689458629E-2</v>
      </c>
      <c r="L115" s="119" t="s">
        <v>356</v>
      </c>
      <c r="M115" s="766">
        <v>1755</v>
      </c>
      <c r="N115" s="800">
        <v>4.2780748663101553E-2</v>
      </c>
      <c r="O115" s="115" t="s">
        <v>356</v>
      </c>
      <c r="P115" s="766">
        <v>1683</v>
      </c>
      <c r="Q115" s="800">
        <v>6.8571428571428505E-2</v>
      </c>
    </row>
    <row r="116" spans="2:17" s="746" customFormat="1" ht="27.75" customHeight="1" x14ac:dyDescent="0.15">
      <c r="B116" s="123">
        <v>83</v>
      </c>
      <c r="C116" s="112" t="s">
        <v>2039</v>
      </c>
      <c r="D116" s="769">
        <v>1759</v>
      </c>
      <c r="E116" s="781">
        <v>5.0149253731343268E-2</v>
      </c>
      <c r="F116" s="117" t="s">
        <v>1380</v>
      </c>
      <c r="G116" s="766">
        <v>1791</v>
      </c>
      <c r="H116" s="794">
        <v>3.7058482918355562E-2</v>
      </c>
      <c r="I116" s="115" t="s">
        <v>348</v>
      </c>
      <c r="J116" s="766">
        <v>1766</v>
      </c>
      <c r="K116" s="797">
        <v>-3.7602179836512262E-2</v>
      </c>
      <c r="L116" s="119" t="s">
        <v>345</v>
      </c>
      <c r="M116" s="766">
        <v>1657</v>
      </c>
      <c r="N116" s="800">
        <v>0.19725433526011571</v>
      </c>
      <c r="O116" s="115" t="s">
        <v>1380</v>
      </c>
      <c r="P116" s="766">
        <v>1609</v>
      </c>
      <c r="Q116" s="800">
        <v>2.093908629441632E-2</v>
      </c>
    </row>
    <row r="117" spans="2:17" s="746" customFormat="1" ht="27.75" customHeight="1" x14ac:dyDescent="0.15">
      <c r="B117" s="123">
        <v>84</v>
      </c>
      <c r="C117" s="112" t="s">
        <v>2040</v>
      </c>
      <c r="D117" s="769">
        <v>1750</v>
      </c>
      <c r="E117" s="781">
        <v>2.4590163934426146E-2</v>
      </c>
      <c r="F117" s="117" t="s">
        <v>348</v>
      </c>
      <c r="G117" s="766">
        <v>1785</v>
      </c>
      <c r="H117" s="794">
        <v>1.0758776896942157E-2</v>
      </c>
      <c r="I117" s="115" t="s">
        <v>1380</v>
      </c>
      <c r="J117" s="766">
        <v>1727</v>
      </c>
      <c r="K117" s="797">
        <v>6.0810810810810745E-2</v>
      </c>
      <c r="L117" s="119" t="s">
        <v>1380</v>
      </c>
      <c r="M117" s="766">
        <v>1628</v>
      </c>
      <c r="N117" s="800">
        <v>1.1808576755748978E-2</v>
      </c>
      <c r="O117" s="115" t="s">
        <v>1381</v>
      </c>
      <c r="P117" s="766">
        <v>1501</v>
      </c>
      <c r="Q117" s="800">
        <v>-1.8954248366013116E-2</v>
      </c>
    </row>
    <row r="118" spans="2:17" s="746" customFormat="1" ht="27.75" customHeight="1" x14ac:dyDescent="0.15">
      <c r="B118" s="123">
        <v>85</v>
      </c>
      <c r="C118" s="112" t="s">
        <v>345</v>
      </c>
      <c r="D118" s="769">
        <v>1711</v>
      </c>
      <c r="E118" s="781">
        <v>-1.5535097813578869E-2</v>
      </c>
      <c r="F118" s="117" t="s">
        <v>345</v>
      </c>
      <c r="G118" s="766">
        <v>1738</v>
      </c>
      <c r="H118" s="794">
        <v>-9.4791666666666718E-2</v>
      </c>
      <c r="I118" s="115" t="s">
        <v>1381</v>
      </c>
      <c r="J118" s="766">
        <v>1613</v>
      </c>
      <c r="K118" s="797">
        <v>5.909389363099149E-2</v>
      </c>
      <c r="L118" s="119" t="s">
        <v>1381</v>
      </c>
      <c r="M118" s="766">
        <v>1523</v>
      </c>
      <c r="N118" s="800">
        <v>1.4656895403064585E-2</v>
      </c>
      <c r="O118" s="115" t="s">
        <v>1382</v>
      </c>
      <c r="P118" s="766">
        <v>1407</v>
      </c>
      <c r="Q118" s="800">
        <v>8.0645161290322509E-2</v>
      </c>
    </row>
    <row r="119" spans="2:17" s="746" customFormat="1" ht="27.75" customHeight="1" x14ac:dyDescent="0.15">
      <c r="B119" s="123">
        <v>86</v>
      </c>
      <c r="C119" s="112" t="s">
        <v>348</v>
      </c>
      <c r="D119" s="769">
        <v>1622</v>
      </c>
      <c r="E119" s="781">
        <v>-9.1316526610644266E-2</v>
      </c>
      <c r="F119" s="117" t="s">
        <v>1381</v>
      </c>
      <c r="G119" s="766">
        <v>1708</v>
      </c>
      <c r="H119" s="794">
        <v>5.8896466212027265E-2</v>
      </c>
      <c r="I119" s="115" t="s">
        <v>1383</v>
      </c>
      <c r="J119" s="766">
        <v>1605</v>
      </c>
      <c r="K119" s="797">
        <v>0.11613351877607792</v>
      </c>
      <c r="L119" s="119" t="s">
        <v>1383</v>
      </c>
      <c r="M119" s="766">
        <v>1438</v>
      </c>
      <c r="N119" s="800">
        <v>8.4464555052790269E-2</v>
      </c>
      <c r="O119" s="115" t="s">
        <v>345</v>
      </c>
      <c r="P119" s="766">
        <v>1384</v>
      </c>
      <c r="Q119" s="800">
        <v>2.9761904761904656E-2</v>
      </c>
    </row>
    <row r="120" spans="2:17" s="746" customFormat="1" ht="27.75" customHeight="1" x14ac:dyDescent="0.15">
      <c r="B120" s="123">
        <v>87</v>
      </c>
      <c r="C120" s="112" t="s">
        <v>356</v>
      </c>
      <c r="D120" s="769">
        <v>1621</v>
      </c>
      <c r="E120" s="781">
        <v>-0.10885101704233091</v>
      </c>
      <c r="F120" s="117" t="s">
        <v>355</v>
      </c>
      <c r="G120" s="766">
        <v>1701</v>
      </c>
      <c r="H120" s="794">
        <v>0.55626715462031107</v>
      </c>
      <c r="I120" s="115" t="s">
        <v>361</v>
      </c>
      <c r="J120" s="766">
        <v>1502</v>
      </c>
      <c r="K120" s="797">
        <v>9.5550692924872394E-2</v>
      </c>
      <c r="L120" s="119" t="s">
        <v>361</v>
      </c>
      <c r="M120" s="766">
        <v>1371</v>
      </c>
      <c r="N120" s="800">
        <v>4.4969512195121908E-2</v>
      </c>
      <c r="O120" s="115" t="s">
        <v>412</v>
      </c>
      <c r="P120" s="766">
        <v>1364</v>
      </c>
      <c r="Q120" s="800">
        <v>9.622501850481191E-3</v>
      </c>
    </row>
    <row r="121" spans="2:17" s="746" customFormat="1" ht="27.75" customHeight="1" x14ac:dyDescent="0.15">
      <c r="B121" s="123">
        <v>88</v>
      </c>
      <c r="C121" s="112" t="s">
        <v>2041</v>
      </c>
      <c r="D121" s="769">
        <v>1580</v>
      </c>
      <c r="E121" s="781">
        <v>9.1914305459571466E-2</v>
      </c>
      <c r="F121" s="117" t="s">
        <v>1383</v>
      </c>
      <c r="G121" s="766">
        <v>1675</v>
      </c>
      <c r="H121" s="794">
        <v>4.3613707165109039E-2</v>
      </c>
      <c r="I121" s="115" t="s">
        <v>1379</v>
      </c>
      <c r="J121" s="766">
        <v>1479</v>
      </c>
      <c r="K121" s="797">
        <v>0.23147377185678608</v>
      </c>
      <c r="L121" s="119" t="s">
        <v>412</v>
      </c>
      <c r="M121" s="766">
        <v>1312</v>
      </c>
      <c r="N121" s="800">
        <v>-3.8123167155425186E-2</v>
      </c>
      <c r="O121" s="115" t="s">
        <v>1383</v>
      </c>
      <c r="P121" s="766">
        <v>1326</v>
      </c>
      <c r="Q121" s="800">
        <v>1.2213740458015376E-2</v>
      </c>
    </row>
    <row r="122" spans="2:17" s="746" customFormat="1" ht="27.75" customHeight="1" x14ac:dyDescent="0.15">
      <c r="B122" s="123">
        <v>89</v>
      </c>
      <c r="C122" s="112" t="s">
        <v>2042</v>
      </c>
      <c r="D122" s="769">
        <v>1566</v>
      </c>
      <c r="E122" s="781">
        <v>2.8909329829172048E-2</v>
      </c>
      <c r="F122" s="117" t="s">
        <v>361</v>
      </c>
      <c r="G122" s="766">
        <v>1522</v>
      </c>
      <c r="H122" s="794">
        <v>1.3315579227696439E-2</v>
      </c>
      <c r="I122" s="115" t="s">
        <v>412</v>
      </c>
      <c r="J122" s="766">
        <v>1401</v>
      </c>
      <c r="K122" s="797">
        <v>6.7835365853658569E-2</v>
      </c>
      <c r="L122" s="119" t="s">
        <v>1384</v>
      </c>
      <c r="M122" s="766">
        <v>1294</v>
      </c>
      <c r="N122" s="800">
        <v>9.5681625740897447E-2</v>
      </c>
      <c r="O122" s="115" t="s">
        <v>361</v>
      </c>
      <c r="P122" s="766">
        <v>1312</v>
      </c>
      <c r="Q122" s="800">
        <v>0.12328767123287676</v>
      </c>
    </row>
    <row r="123" spans="2:17" s="746" customFormat="1" ht="27.75" customHeight="1" x14ac:dyDescent="0.15">
      <c r="B123" s="123">
        <v>90</v>
      </c>
      <c r="C123" s="112" t="s">
        <v>352</v>
      </c>
      <c r="D123" s="769">
        <v>1556</v>
      </c>
      <c r="E123" s="781">
        <v>7.4585635359116109E-2</v>
      </c>
      <c r="F123" s="117" t="s">
        <v>352</v>
      </c>
      <c r="G123" s="766">
        <v>1448</v>
      </c>
      <c r="H123" s="794">
        <v>8.8721804511278091E-2</v>
      </c>
      <c r="I123" s="115" t="s">
        <v>1385</v>
      </c>
      <c r="J123" s="766">
        <v>1348</v>
      </c>
      <c r="K123" s="797">
        <v>0.11037891268533762</v>
      </c>
      <c r="L123" s="119" t="s">
        <v>359</v>
      </c>
      <c r="M123" s="766">
        <v>1294</v>
      </c>
      <c r="N123" s="800">
        <v>6.3270336894001744E-2</v>
      </c>
      <c r="O123" s="115" t="s">
        <v>1386</v>
      </c>
      <c r="P123" s="766">
        <v>1219</v>
      </c>
      <c r="Q123" s="800">
        <v>8.548530721282277E-2</v>
      </c>
    </row>
    <row r="124" spans="2:17" s="746" customFormat="1" ht="27.75" customHeight="1" x14ac:dyDescent="0.15">
      <c r="B124" s="123">
        <v>91</v>
      </c>
      <c r="C124" s="112" t="s">
        <v>2043</v>
      </c>
      <c r="D124" s="769">
        <v>1518</v>
      </c>
      <c r="E124" s="781">
        <f>(D124/G125)-1</f>
        <v>8.5836909871244593E-2</v>
      </c>
      <c r="F124" s="117" t="s">
        <v>1385</v>
      </c>
      <c r="G124" s="766">
        <v>1447</v>
      </c>
      <c r="H124" s="794">
        <v>7.3442136498516275E-2</v>
      </c>
      <c r="I124" s="115" t="s">
        <v>1384</v>
      </c>
      <c r="J124" s="766">
        <v>1347</v>
      </c>
      <c r="K124" s="797">
        <v>4.0958268933539488E-2</v>
      </c>
      <c r="L124" s="119" t="s">
        <v>352</v>
      </c>
      <c r="M124" s="766">
        <v>1275</v>
      </c>
      <c r="N124" s="800">
        <v>7.23296888141296E-2</v>
      </c>
      <c r="O124" s="115" t="s">
        <v>359</v>
      </c>
      <c r="P124" s="766">
        <v>1217</v>
      </c>
      <c r="Q124" s="800">
        <v>3.2230703986429132E-2</v>
      </c>
    </row>
    <row r="125" spans="2:17" s="746" customFormat="1" ht="27.75" customHeight="1" x14ac:dyDescent="0.15">
      <c r="B125" s="123">
        <v>92</v>
      </c>
      <c r="C125" s="112" t="s">
        <v>2044</v>
      </c>
      <c r="D125" s="769">
        <v>1355</v>
      </c>
      <c r="E125" s="781">
        <v>1.726726726726735E-2</v>
      </c>
      <c r="F125" s="117" t="s">
        <v>412</v>
      </c>
      <c r="G125" s="766">
        <v>1398</v>
      </c>
      <c r="H125" s="794">
        <v>-2.1413276231263545E-3</v>
      </c>
      <c r="I125" s="115" t="s">
        <v>352</v>
      </c>
      <c r="J125" s="766">
        <v>1330</v>
      </c>
      <c r="K125" s="797">
        <v>4.3137254901960853E-2</v>
      </c>
      <c r="L125" s="119" t="s">
        <v>1386</v>
      </c>
      <c r="M125" s="766">
        <v>1238</v>
      </c>
      <c r="N125" s="800">
        <v>1.5586546349466879E-2</v>
      </c>
      <c r="O125" s="115" t="s">
        <v>352</v>
      </c>
      <c r="P125" s="766">
        <v>1189</v>
      </c>
      <c r="Q125" s="800">
        <v>4.6654929577464754E-2</v>
      </c>
    </row>
    <row r="126" spans="2:17" s="746" customFormat="1" ht="27.75" customHeight="1" x14ac:dyDescent="0.15">
      <c r="B126" s="123">
        <v>93</v>
      </c>
      <c r="C126" s="112" t="s">
        <v>409</v>
      </c>
      <c r="D126" s="769">
        <v>1330</v>
      </c>
      <c r="E126" s="781">
        <v>0.49270482603815946</v>
      </c>
      <c r="F126" s="117" t="s">
        <v>1387</v>
      </c>
      <c r="G126" s="766">
        <v>1342</v>
      </c>
      <c r="H126" s="794">
        <v>0.26009389671361505</v>
      </c>
      <c r="I126" s="115" t="s">
        <v>1382</v>
      </c>
      <c r="J126" s="766">
        <v>1291</v>
      </c>
      <c r="K126" s="797">
        <v>4.959349593495932E-2</v>
      </c>
      <c r="L126" s="119" t="s">
        <v>1382</v>
      </c>
      <c r="M126" s="766">
        <v>1230</v>
      </c>
      <c r="N126" s="800">
        <v>-0.12579957356076754</v>
      </c>
      <c r="O126" s="115" t="s">
        <v>1384</v>
      </c>
      <c r="P126" s="766">
        <v>1181</v>
      </c>
      <c r="Q126" s="800">
        <v>-3.037766830870281E-2</v>
      </c>
    </row>
    <row r="127" spans="2:17" s="746" customFormat="1" ht="27.75" customHeight="1" x14ac:dyDescent="0.15">
      <c r="B127" s="123">
        <v>94</v>
      </c>
      <c r="C127" s="112" t="s">
        <v>2045</v>
      </c>
      <c r="D127" s="769">
        <v>1287</v>
      </c>
      <c r="E127" s="781">
        <v>3.7903225806451557E-2</v>
      </c>
      <c r="F127" s="117" t="s">
        <v>1382</v>
      </c>
      <c r="G127" s="766">
        <v>1332</v>
      </c>
      <c r="H127" s="794">
        <v>3.1758326878388754E-2</v>
      </c>
      <c r="I127" s="115" t="s">
        <v>1388</v>
      </c>
      <c r="J127" s="766">
        <v>1188</v>
      </c>
      <c r="K127" s="797">
        <v>5.0397877984084793E-2</v>
      </c>
      <c r="L127" s="119" t="s">
        <v>1385</v>
      </c>
      <c r="M127" s="766">
        <v>1214</v>
      </c>
      <c r="N127" s="800">
        <v>5.1993067590987874E-2</v>
      </c>
      <c r="O127" s="115" t="s">
        <v>1385</v>
      </c>
      <c r="P127" s="766">
        <v>1154</v>
      </c>
      <c r="Q127" s="800">
        <v>-3.5923141186299135E-2</v>
      </c>
    </row>
    <row r="128" spans="2:17" s="746" customFormat="1" ht="27.75" customHeight="1" x14ac:dyDescent="0.15">
      <c r="B128" s="123">
        <v>95</v>
      </c>
      <c r="C128" s="112" t="s">
        <v>2046</v>
      </c>
      <c r="D128" s="769">
        <v>1283</v>
      </c>
      <c r="E128" s="781">
        <v>-0.24573780129335687</v>
      </c>
      <c r="F128" s="117" t="s">
        <v>1388</v>
      </c>
      <c r="G128" s="766">
        <v>1273</v>
      </c>
      <c r="H128" s="794">
        <v>7.1548821548821584E-2</v>
      </c>
      <c r="I128" s="115" t="s">
        <v>359</v>
      </c>
      <c r="J128" s="766">
        <v>1183</v>
      </c>
      <c r="K128" s="797">
        <v>-8.5780525502318405E-2</v>
      </c>
      <c r="L128" s="119" t="s">
        <v>1379</v>
      </c>
      <c r="M128" s="766">
        <v>1201</v>
      </c>
      <c r="N128" s="800">
        <v>0.16715257531584071</v>
      </c>
      <c r="O128" s="115" t="s">
        <v>1388</v>
      </c>
      <c r="P128" s="766">
        <v>1138</v>
      </c>
      <c r="Q128" s="800">
        <v>-0.12394149345650496</v>
      </c>
    </row>
    <row r="129" spans="2:17" s="746" customFormat="1" ht="27.75" customHeight="1" x14ac:dyDescent="0.15">
      <c r="B129" s="123">
        <v>96</v>
      </c>
      <c r="C129" s="112" t="s">
        <v>2047</v>
      </c>
      <c r="D129" s="769">
        <v>1255</v>
      </c>
      <c r="E129" s="781">
        <v>-1.4139827179890041E-2</v>
      </c>
      <c r="F129" s="117" t="s">
        <v>1384</v>
      </c>
      <c r="G129" s="766">
        <v>1240</v>
      </c>
      <c r="H129" s="794">
        <v>-7.9435783221974754E-2</v>
      </c>
      <c r="I129" s="115" t="s">
        <v>411</v>
      </c>
      <c r="J129" s="766">
        <v>1143</v>
      </c>
      <c r="K129" s="797">
        <v>6.0296846011131722E-2</v>
      </c>
      <c r="L129" s="119" t="s">
        <v>1388</v>
      </c>
      <c r="M129" s="766">
        <v>1131</v>
      </c>
      <c r="N129" s="800">
        <v>-6.1511423550087985E-3</v>
      </c>
      <c r="O129" s="115" t="s">
        <v>355</v>
      </c>
      <c r="P129" s="766">
        <v>1101</v>
      </c>
      <c r="Q129" s="800">
        <v>7.3193046660566807E-3</v>
      </c>
    </row>
    <row r="130" spans="2:17" s="746" customFormat="1" ht="27.75" customHeight="1" x14ac:dyDescent="0.15">
      <c r="B130" s="123">
        <v>97</v>
      </c>
      <c r="C130" s="112" t="s">
        <v>2048</v>
      </c>
      <c r="D130" s="769">
        <v>1194</v>
      </c>
      <c r="E130" s="781">
        <f>(D130/G131)-1</f>
        <v>8.445945945946054E-3</v>
      </c>
      <c r="F130" s="117" t="s">
        <v>359</v>
      </c>
      <c r="G130" s="766">
        <v>1201</v>
      </c>
      <c r="H130" s="794">
        <v>1.5215553677092153E-2</v>
      </c>
      <c r="I130" s="115" t="s">
        <v>1386</v>
      </c>
      <c r="J130" s="766">
        <v>1129</v>
      </c>
      <c r="K130" s="797">
        <v>-8.8045234248788407E-2</v>
      </c>
      <c r="L130" s="119" t="s">
        <v>355</v>
      </c>
      <c r="M130" s="766">
        <v>1094</v>
      </c>
      <c r="N130" s="800">
        <v>-6.357856494096259E-3</v>
      </c>
      <c r="O130" s="115" t="s">
        <v>1389</v>
      </c>
      <c r="P130" s="766">
        <v>1079</v>
      </c>
      <c r="Q130" s="800">
        <v>2.6641294005708804E-2</v>
      </c>
    </row>
    <row r="131" spans="2:17" s="746" customFormat="1" ht="27.75" customHeight="1" x14ac:dyDescent="0.15">
      <c r="B131" s="123">
        <v>98</v>
      </c>
      <c r="C131" s="117" t="s">
        <v>359</v>
      </c>
      <c r="D131" s="766">
        <v>1177</v>
      </c>
      <c r="E131" s="794">
        <v>-1.9983347210657754E-2</v>
      </c>
      <c r="F131" s="117" t="s">
        <v>411</v>
      </c>
      <c r="G131" s="766">
        <v>1184</v>
      </c>
      <c r="H131" s="794">
        <v>3.5870516185476875E-2</v>
      </c>
      <c r="I131" s="115" t="s">
        <v>1389</v>
      </c>
      <c r="J131" s="766">
        <v>1113</v>
      </c>
      <c r="K131" s="797">
        <v>6.0000000000000053E-2</v>
      </c>
      <c r="L131" s="119" t="s">
        <v>411</v>
      </c>
      <c r="M131" s="766">
        <v>1078</v>
      </c>
      <c r="N131" s="800">
        <v>0</v>
      </c>
      <c r="O131" s="115" t="s">
        <v>411</v>
      </c>
      <c r="P131" s="766">
        <v>1078</v>
      </c>
      <c r="Q131" s="800">
        <v>2.7645376549094269E-2</v>
      </c>
    </row>
    <row r="132" spans="2:17" s="746" customFormat="1" ht="27.75" customHeight="1" x14ac:dyDescent="0.15">
      <c r="B132" s="123">
        <v>99</v>
      </c>
      <c r="C132" s="117" t="s">
        <v>354</v>
      </c>
      <c r="D132" s="766">
        <v>1176</v>
      </c>
      <c r="E132" s="794">
        <v>7.9889807162534465E-2</v>
      </c>
      <c r="F132" s="117" t="s">
        <v>373</v>
      </c>
      <c r="G132" s="766">
        <v>1102</v>
      </c>
      <c r="H132" s="794">
        <v>7.8277886497064575E-2</v>
      </c>
      <c r="I132" s="115" t="s">
        <v>355</v>
      </c>
      <c r="J132" s="766">
        <v>1093</v>
      </c>
      <c r="K132" s="797">
        <v>-9.1407678244970203E-4</v>
      </c>
      <c r="L132" s="119" t="s">
        <v>1389</v>
      </c>
      <c r="M132" s="766">
        <v>1050</v>
      </c>
      <c r="N132" s="800">
        <v>-2.6876737720111232E-2</v>
      </c>
      <c r="O132" s="115" t="s">
        <v>1379</v>
      </c>
      <c r="P132" s="766">
        <v>1029</v>
      </c>
      <c r="Q132" s="800">
        <v>0.15748031496062986</v>
      </c>
    </row>
    <row r="133" spans="2:17" s="746" customFormat="1" ht="27.75" customHeight="1" thickBot="1" x14ac:dyDescent="0.2">
      <c r="B133" s="745">
        <v>100</v>
      </c>
      <c r="C133" s="748" t="s">
        <v>2156</v>
      </c>
      <c r="D133" s="767">
        <v>1154</v>
      </c>
      <c r="E133" s="795">
        <v>7.6492537313432862E-2</v>
      </c>
      <c r="F133" s="748" t="s">
        <v>354</v>
      </c>
      <c r="G133" s="767">
        <v>1089</v>
      </c>
      <c r="H133" s="795">
        <v>2.0618556701030855E-2</v>
      </c>
      <c r="I133" s="751" t="s">
        <v>354</v>
      </c>
      <c r="J133" s="767">
        <v>1067</v>
      </c>
      <c r="K133" s="798">
        <v>9.3237704918032849E-2</v>
      </c>
      <c r="L133" s="121" t="s">
        <v>1390</v>
      </c>
      <c r="M133" s="767">
        <v>1004</v>
      </c>
      <c r="N133" s="801">
        <v>-3.9682539682539542E-3</v>
      </c>
      <c r="O133" s="130" t="s">
        <v>1390</v>
      </c>
      <c r="P133" s="767">
        <v>1008</v>
      </c>
      <c r="Q133" s="801">
        <v>-6.3197026022304814E-2</v>
      </c>
    </row>
    <row r="134" spans="2:17" ht="15" customHeight="1" x14ac:dyDescent="0.15">
      <c r="B134" s="177" t="s">
        <v>2157</v>
      </c>
    </row>
    <row r="138" spans="2:17" s="746" customFormat="1" ht="16.5" customHeight="1" x14ac:dyDescent="0.15">
      <c r="B138" s="95"/>
      <c r="C138" s="110"/>
      <c r="D138" s="98"/>
      <c r="E138" s="753"/>
      <c r="F138" s="110"/>
      <c r="G138" s="98"/>
      <c r="H138" s="753"/>
      <c r="I138" s="114"/>
      <c r="J138" s="98"/>
      <c r="K138" s="758"/>
      <c r="L138" s="114"/>
      <c r="M138" s="98"/>
      <c r="N138" s="758"/>
      <c r="O138" s="114"/>
      <c r="P138" s="98"/>
      <c r="Q138" s="758"/>
    </row>
    <row r="139" spans="2:17" s="746" customFormat="1" ht="38.25" customHeight="1" x14ac:dyDescent="0.15">
      <c r="B139" s="95"/>
      <c r="C139" s="95"/>
      <c r="D139" s="95"/>
      <c r="E139" s="764"/>
      <c r="F139" s="3711"/>
      <c r="G139" s="3711"/>
      <c r="H139" s="3711"/>
      <c r="I139" s="3711"/>
      <c r="J139" s="3711"/>
      <c r="K139" s="3711"/>
      <c r="L139" s="3711"/>
      <c r="M139" s="3711"/>
      <c r="N139" s="3711"/>
      <c r="O139" s="3711"/>
      <c r="P139" s="3711"/>
      <c r="Q139" s="758"/>
    </row>
    <row r="140" spans="2:17" s="746" customFormat="1" ht="13.35" customHeight="1" thickBot="1" x14ac:dyDescent="0.2">
      <c r="B140" s="95"/>
      <c r="C140" s="110"/>
      <c r="D140" s="98"/>
      <c r="E140" s="753"/>
      <c r="F140" s="110"/>
      <c r="G140" s="98"/>
      <c r="H140" s="753"/>
      <c r="I140" s="114"/>
      <c r="J140" s="98"/>
      <c r="K140" s="758"/>
      <c r="L140" s="114"/>
      <c r="M140" s="98"/>
      <c r="N140" s="758"/>
      <c r="O140" s="114"/>
      <c r="P140" s="98"/>
      <c r="Q140" s="758"/>
    </row>
    <row r="141" spans="2:17" s="746" customFormat="1" ht="30.75" customHeight="1" x14ac:dyDescent="0.15">
      <c r="B141" s="3715" t="s">
        <v>217</v>
      </c>
      <c r="C141" s="3712" t="s">
        <v>1361</v>
      </c>
      <c r="D141" s="3713"/>
      <c r="E141" s="3714"/>
      <c r="F141" s="3712" t="s">
        <v>1353</v>
      </c>
      <c r="G141" s="3713"/>
      <c r="H141" s="3714"/>
      <c r="I141" s="3708" t="s">
        <v>1355</v>
      </c>
      <c r="J141" s="3709"/>
      <c r="K141" s="3710"/>
      <c r="L141" s="3708" t="s">
        <v>1357</v>
      </c>
      <c r="M141" s="3709"/>
      <c r="N141" s="3710"/>
      <c r="O141" s="3708" t="s">
        <v>1359</v>
      </c>
      <c r="P141" s="3709"/>
      <c r="Q141" s="3710"/>
    </row>
    <row r="142" spans="2:17" s="746" customFormat="1" ht="30.75" customHeight="1" thickBot="1" x14ac:dyDescent="0.2">
      <c r="B142" s="3717"/>
      <c r="C142" s="248" t="s">
        <v>915</v>
      </c>
      <c r="D142" s="128" t="s">
        <v>263</v>
      </c>
      <c r="E142" s="756" t="s">
        <v>13</v>
      </c>
      <c r="F142" s="248" t="s">
        <v>915</v>
      </c>
      <c r="G142" s="128" t="s">
        <v>263</v>
      </c>
      <c r="H142" s="756" t="s">
        <v>13</v>
      </c>
      <c r="I142" s="249" t="s">
        <v>915</v>
      </c>
      <c r="J142" s="128" t="s">
        <v>263</v>
      </c>
      <c r="K142" s="760" t="s">
        <v>13</v>
      </c>
      <c r="L142" s="250" t="s">
        <v>915</v>
      </c>
      <c r="M142" s="128" t="s">
        <v>263</v>
      </c>
      <c r="N142" s="762" t="s">
        <v>13</v>
      </c>
      <c r="O142" s="251" t="s">
        <v>915</v>
      </c>
      <c r="P142" s="128" t="s">
        <v>263</v>
      </c>
      <c r="Q142" s="762" t="s">
        <v>13</v>
      </c>
    </row>
    <row r="143" spans="2:17" s="746" customFormat="1" ht="27.75" customHeight="1" x14ac:dyDescent="0.15">
      <c r="B143" s="743">
        <v>101</v>
      </c>
      <c r="C143" s="129" t="s">
        <v>2050</v>
      </c>
      <c r="D143" s="768">
        <v>1148</v>
      </c>
      <c r="E143" s="793">
        <v>0.27839643652561241</v>
      </c>
      <c r="F143" s="129" t="s">
        <v>2155</v>
      </c>
      <c r="G143" s="768">
        <v>1072</v>
      </c>
      <c r="H143" s="793">
        <v>0.17030567685589526</v>
      </c>
      <c r="I143" s="129" t="s">
        <v>1387</v>
      </c>
      <c r="J143" s="768">
        <v>1065</v>
      </c>
      <c r="K143" s="829">
        <v>0.34810126582278489</v>
      </c>
      <c r="L143" s="118" t="s">
        <v>373</v>
      </c>
      <c r="M143" s="768">
        <v>986</v>
      </c>
      <c r="N143" s="826">
        <v>5.9076262083780806E-2</v>
      </c>
      <c r="O143" s="129" t="s">
        <v>373</v>
      </c>
      <c r="P143" s="768">
        <v>931</v>
      </c>
      <c r="Q143" s="826">
        <v>0.13260340632603396</v>
      </c>
    </row>
    <row r="144" spans="2:17" s="746" customFormat="1" ht="27.75" customHeight="1" x14ac:dyDescent="0.15">
      <c r="B144" s="744">
        <v>102</v>
      </c>
      <c r="C144" s="117" t="s">
        <v>373</v>
      </c>
      <c r="D144" s="766">
        <v>1140</v>
      </c>
      <c r="E144" s="794">
        <v>3.4482758620689724E-2</v>
      </c>
      <c r="F144" s="117" t="s">
        <v>364</v>
      </c>
      <c r="G144" s="766">
        <v>1046</v>
      </c>
      <c r="H144" s="794">
        <v>4.8030739673390332E-3</v>
      </c>
      <c r="I144" s="115" t="s">
        <v>407</v>
      </c>
      <c r="J144" s="766">
        <v>1064</v>
      </c>
      <c r="K144" s="830">
        <v>9.3525179856115193E-2</v>
      </c>
      <c r="L144" s="119" t="s">
        <v>354</v>
      </c>
      <c r="M144" s="766">
        <v>976</v>
      </c>
      <c r="N144" s="827">
        <v>8.5650723025584075E-2</v>
      </c>
      <c r="O144" s="115" t="s">
        <v>358</v>
      </c>
      <c r="P144" s="766">
        <v>914</v>
      </c>
      <c r="Q144" s="827">
        <v>4.218928164196134E-2</v>
      </c>
    </row>
    <row r="145" spans="2:17" s="746" customFormat="1" ht="27.75" customHeight="1" x14ac:dyDescent="0.15">
      <c r="B145" s="744">
        <v>103</v>
      </c>
      <c r="C145" s="117" t="s">
        <v>2051</v>
      </c>
      <c r="D145" s="766">
        <v>1095</v>
      </c>
      <c r="E145" s="794">
        <v>8.308605341246289E-2</v>
      </c>
      <c r="F145" s="117" t="s">
        <v>1386</v>
      </c>
      <c r="G145" s="766">
        <v>1045</v>
      </c>
      <c r="H145" s="794">
        <v>-7.4402125775022143E-2</v>
      </c>
      <c r="I145" s="115" t="s">
        <v>364</v>
      </c>
      <c r="J145" s="766">
        <v>1041</v>
      </c>
      <c r="K145" s="830">
        <v>0.35019455252918297</v>
      </c>
      <c r="L145" s="119" t="s">
        <v>407</v>
      </c>
      <c r="M145" s="766">
        <v>973</v>
      </c>
      <c r="N145" s="827">
        <v>7.6327433628318619E-2</v>
      </c>
      <c r="O145" s="115" t="s">
        <v>407</v>
      </c>
      <c r="P145" s="766">
        <v>904</v>
      </c>
      <c r="Q145" s="827">
        <v>-2.0585048754062862E-2</v>
      </c>
    </row>
    <row r="146" spans="2:17" s="746" customFormat="1" ht="27.75" customHeight="1" x14ac:dyDescent="0.15">
      <c r="B146" s="744">
        <v>104</v>
      </c>
      <c r="C146" s="117" t="s">
        <v>2052</v>
      </c>
      <c r="D146" s="766">
        <v>1065</v>
      </c>
      <c r="E146" s="794">
        <v>0.11635220125786172</v>
      </c>
      <c r="F146" s="117" t="s">
        <v>414</v>
      </c>
      <c r="G146" s="766">
        <v>1011</v>
      </c>
      <c r="H146" s="794">
        <v>0.11221122112211224</v>
      </c>
      <c r="I146" s="115" t="s">
        <v>373</v>
      </c>
      <c r="J146" s="766">
        <v>1022</v>
      </c>
      <c r="K146" s="830">
        <v>3.6511156186612492E-2</v>
      </c>
      <c r="L146" s="119" t="s">
        <v>358</v>
      </c>
      <c r="M146" s="766">
        <v>933</v>
      </c>
      <c r="N146" s="827">
        <v>2.0787746170678245E-2</v>
      </c>
      <c r="O146" s="115" t="s">
        <v>354</v>
      </c>
      <c r="P146" s="766">
        <v>899</v>
      </c>
      <c r="Q146" s="827">
        <v>0.1181592039800996</v>
      </c>
    </row>
    <row r="147" spans="2:17" s="746" customFormat="1" ht="27.75" customHeight="1" x14ac:dyDescent="0.15">
      <c r="B147" s="744">
        <v>105</v>
      </c>
      <c r="C147" s="117" t="s">
        <v>2053</v>
      </c>
      <c r="D147" s="766">
        <v>1064</v>
      </c>
      <c r="E147" s="794">
        <v>0.10259067357512963</v>
      </c>
      <c r="F147" s="117" t="s">
        <v>1389</v>
      </c>
      <c r="G147" s="766">
        <v>986</v>
      </c>
      <c r="H147" s="794">
        <v>-0.11410601976639712</v>
      </c>
      <c r="I147" s="115" t="s">
        <v>358</v>
      </c>
      <c r="J147" s="766">
        <v>997</v>
      </c>
      <c r="K147" s="830">
        <v>6.8595927116827493E-2</v>
      </c>
      <c r="L147" s="119" t="s">
        <v>369</v>
      </c>
      <c r="M147" s="766">
        <v>892</v>
      </c>
      <c r="N147" s="827">
        <v>8.1212121212121291E-2</v>
      </c>
      <c r="O147" s="115" t="s">
        <v>1391</v>
      </c>
      <c r="P147" s="766">
        <v>838</v>
      </c>
      <c r="Q147" s="827">
        <v>4.8811013767209088E-2</v>
      </c>
    </row>
    <row r="148" spans="2:17" s="746" customFormat="1" ht="27.75" customHeight="1" x14ac:dyDescent="0.15">
      <c r="B148" s="744">
        <v>106</v>
      </c>
      <c r="C148" s="117" t="s">
        <v>364</v>
      </c>
      <c r="D148" s="766">
        <v>1046</v>
      </c>
      <c r="E148" s="794">
        <v>0</v>
      </c>
      <c r="F148" s="117" t="s">
        <v>371</v>
      </c>
      <c r="G148" s="766">
        <v>977</v>
      </c>
      <c r="H148" s="794">
        <v>0.11149032992036401</v>
      </c>
      <c r="I148" s="115" t="s">
        <v>1390</v>
      </c>
      <c r="J148" s="766">
        <v>944</v>
      </c>
      <c r="K148" s="830">
        <v>-5.9760956175298752E-2</v>
      </c>
      <c r="L148" s="119" t="s">
        <v>1391</v>
      </c>
      <c r="M148" s="766">
        <v>855</v>
      </c>
      <c r="N148" s="827">
        <v>2.028639618138417E-2</v>
      </c>
      <c r="O148" s="115" t="s">
        <v>369</v>
      </c>
      <c r="P148" s="766">
        <v>825</v>
      </c>
      <c r="Q148" s="827">
        <v>1.1029411764705843E-2</v>
      </c>
    </row>
    <row r="149" spans="2:17" s="746" customFormat="1" ht="27.75" customHeight="1" x14ac:dyDescent="0.15">
      <c r="B149" s="744">
        <v>107</v>
      </c>
      <c r="C149" s="117" t="s">
        <v>370</v>
      </c>
      <c r="D149" s="766">
        <v>1019</v>
      </c>
      <c r="E149" s="794">
        <v>8.059384941675507E-2</v>
      </c>
      <c r="F149" s="117" t="s">
        <v>362</v>
      </c>
      <c r="G149" s="766">
        <v>965</v>
      </c>
      <c r="H149" s="794">
        <v>0.21383647798742134</v>
      </c>
      <c r="I149" s="115" t="s">
        <v>369</v>
      </c>
      <c r="J149" s="766">
        <v>934</v>
      </c>
      <c r="K149" s="830">
        <v>4.7085201793721998E-2</v>
      </c>
      <c r="L149" s="119" t="s">
        <v>414</v>
      </c>
      <c r="M149" s="766">
        <v>840</v>
      </c>
      <c r="N149" s="827">
        <v>0.13055181695827733</v>
      </c>
      <c r="O149" s="115" t="s">
        <v>360</v>
      </c>
      <c r="P149" s="766">
        <v>810</v>
      </c>
      <c r="Q149" s="827">
        <v>1.2360939431397266E-3</v>
      </c>
    </row>
    <row r="150" spans="2:17" s="746" customFormat="1" ht="27.75" customHeight="1" x14ac:dyDescent="0.15">
      <c r="B150" s="744">
        <v>108</v>
      </c>
      <c r="C150" s="117" t="s">
        <v>2054</v>
      </c>
      <c r="D150" s="766">
        <v>1019</v>
      </c>
      <c r="E150" s="794">
        <v>3.3468559837728229E-2</v>
      </c>
      <c r="F150" s="117" t="s">
        <v>1391</v>
      </c>
      <c r="G150" s="766">
        <v>954</v>
      </c>
      <c r="H150" s="794">
        <v>3.3586132177681582E-2</v>
      </c>
      <c r="I150" s="115" t="s">
        <v>1391</v>
      </c>
      <c r="J150" s="766">
        <v>923</v>
      </c>
      <c r="K150" s="830">
        <v>7.953216374269001E-2</v>
      </c>
      <c r="L150" s="119" t="s">
        <v>1392</v>
      </c>
      <c r="M150" s="766">
        <v>806</v>
      </c>
      <c r="N150" s="827">
        <v>3.0690537084399061E-2</v>
      </c>
      <c r="O150" s="115" t="s">
        <v>1387</v>
      </c>
      <c r="P150" s="766">
        <v>787</v>
      </c>
      <c r="Q150" s="827">
        <v>-0.13800657174151154</v>
      </c>
    </row>
    <row r="151" spans="2:17" s="746" customFormat="1" ht="27.75" customHeight="1" x14ac:dyDescent="0.15">
      <c r="B151" s="744">
        <v>109</v>
      </c>
      <c r="C151" s="117" t="s">
        <v>2055</v>
      </c>
      <c r="D151" s="766">
        <v>1013</v>
      </c>
      <c r="E151" s="794">
        <v>-0.2451564828614009</v>
      </c>
      <c r="F151" s="117" t="s">
        <v>358</v>
      </c>
      <c r="G151" s="766">
        <v>950</v>
      </c>
      <c r="H151" s="794">
        <v>-4.7141424272818422E-2</v>
      </c>
      <c r="I151" s="115" t="s">
        <v>357</v>
      </c>
      <c r="J151" s="766">
        <v>920</v>
      </c>
      <c r="K151" s="830">
        <v>0.1471321695760599</v>
      </c>
      <c r="L151" s="119" t="s">
        <v>357</v>
      </c>
      <c r="M151" s="766">
        <v>802</v>
      </c>
      <c r="N151" s="827">
        <v>2.2959183673469497E-2</v>
      </c>
      <c r="O151" s="115" t="s">
        <v>357</v>
      </c>
      <c r="P151" s="766">
        <v>784</v>
      </c>
      <c r="Q151" s="827">
        <v>-1.5075376884422065E-2</v>
      </c>
    </row>
    <row r="152" spans="2:17" s="746" customFormat="1" ht="27.75" customHeight="1" x14ac:dyDescent="0.15">
      <c r="B152" s="744">
        <v>110</v>
      </c>
      <c r="C152" s="112" t="s">
        <v>2056</v>
      </c>
      <c r="D152" s="769">
        <v>997</v>
      </c>
      <c r="E152" s="781">
        <f>(D152/G151)-1</f>
        <v>4.9473684210526336E-2</v>
      </c>
      <c r="F152" s="117" t="s">
        <v>370</v>
      </c>
      <c r="G152" s="766">
        <v>943</v>
      </c>
      <c r="H152" s="794">
        <v>7.8947368421052655E-2</v>
      </c>
      <c r="I152" s="115" t="s">
        <v>366</v>
      </c>
      <c r="J152" s="766">
        <v>916</v>
      </c>
      <c r="K152" s="830">
        <v>0.36920777279521677</v>
      </c>
      <c r="L152" s="119" t="s">
        <v>362</v>
      </c>
      <c r="M152" s="766">
        <v>795</v>
      </c>
      <c r="N152" s="827">
        <v>2.5806451612903292E-2</v>
      </c>
      <c r="O152" s="115" t="s">
        <v>1392</v>
      </c>
      <c r="P152" s="766">
        <v>782</v>
      </c>
      <c r="Q152" s="827">
        <v>-4.7503045066991434E-2</v>
      </c>
    </row>
    <row r="153" spans="2:17" s="746" customFormat="1" ht="27.75" customHeight="1" x14ac:dyDescent="0.15">
      <c r="B153" s="744">
        <v>111</v>
      </c>
      <c r="C153" s="112" t="s">
        <v>407</v>
      </c>
      <c r="D153" s="769">
        <v>995</v>
      </c>
      <c r="E153" s="781">
        <f>(D153/G153)-1</f>
        <v>5.5143160127253399E-2</v>
      </c>
      <c r="F153" s="117" t="s">
        <v>407</v>
      </c>
      <c r="G153" s="766">
        <v>943</v>
      </c>
      <c r="H153" s="794">
        <v>-0.11372180451127822</v>
      </c>
      <c r="I153" s="115" t="s">
        <v>414</v>
      </c>
      <c r="J153" s="766">
        <v>909</v>
      </c>
      <c r="K153" s="830">
        <v>8.2142857142857073E-2</v>
      </c>
      <c r="L153" s="119" t="s">
        <v>1387</v>
      </c>
      <c r="M153" s="766">
        <v>790</v>
      </c>
      <c r="N153" s="827">
        <v>3.8119440914865521E-3</v>
      </c>
      <c r="O153" s="115" t="s">
        <v>362</v>
      </c>
      <c r="P153" s="766">
        <v>775</v>
      </c>
      <c r="Q153" s="827">
        <v>-0.12626832018038336</v>
      </c>
    </row>
    <row r="154" spans="2:17" s="746" customFormat="1" ht="27.75" customHeight="1" x14ac:dyDescent="0.15">
      <c r="B154" s="744">
        <v>112</v>
      </c>
      <c r="C154" s="117" t="s">
        <v>2057</v>
      </c>
      <c r="D154" s="766">
        <v>986</v>
      </c>
      <c r="E154" s="794">
        <v>8.5903083700440419E-2</v>
      </c>
      <c r="F154" s="117" t="s">
        <v>1390</v>
      </c>
      <c r="G154" s="766">
        <v>908</v>
      </c>
      <c r="H154" s="794">
        <v>-3.8135593220338992E-2</v>
      </c>
      <c r="I154" s="115" t="s">
        <v>371</v>
      </c>
      <c r="J154" s="766">
        <v>879</v>
      </c>
      <c r="K154" s="830">
        <v>0.36279069767441863</v>
      </c>
      <c r="L154" s="119" t="s">
        <v>365</v>
      </c>
      <c r="M154" s="766">
        <v>789</v>
      </c>
      <c r="N154" s="827">
        <v>0.18825301204819267</v>
      </c>
      <c r="O154" s="115" t="s">
        <v>418</v>
      </c>
      <c r="P154" s="766">
        <v>760</v>
      </c>
      <c r="Q154" s="827">
        <v>6.4425770308123242E-2</v>
      </c>
    </row>
    <row r="155" spans="2:17" s="746" customFormat="1" ht="27.75" customHeight="1" x14ac:dyDescent="0.15">
      <c r="B155" s="744">
        <v>113</v>
      </c>
      <c r="C155" s="117" t="s">
        <v>2058</v>
      </c>
      <c r="D155" s="766">
        <v>985</v>
      </c>
      <c r="E155" s="794">
        <v>8.1883316274309337E-3</v>
      </c>
      <c r="F155" s="117" t="s">
        <v>408</v>
      </c>
      <c r="G155" s="766">
        <v>908</v>
      </c>
      <c r="H155" s="794">
        <v>6.4478311840562741E-2</v>
      </c>
      <c r="I155" s="115" t="s">
        <v>370</v>
      </c>
      <c r="J155" s="766">
        <v>874</v>
      </c>
      <c r="K155" s="830">
        <v>0.23796033994334276</v>
      </c>
      <c r="L155" s="119" t="s">
        <v>360</v>
      </c>
      <c r="M155" s="766">
        <v>789</v>
      </c>
      <c r="N155" s="827">
        <v>-2.5925925925925908E-2</v>
      </c>
      <c r="O155" s="115" t="s">
        <v>374</v>
      </c>
      <c r="P155" s="766">
        <v>760</v>
      </c>
      <c r="Q155" s="827">
        <v>0.125925925925926</v>
      </c>
    </row>
    <row r="156" spans="2:17" s="746" customFormat="1" ht="27.75" customHeight="1" x14ac:dyDescent="0.15">
      <c r="B156" s="744">
        <v>114</v>
      </c>
      <c r="C156" s="117" t="s">
        <v>2059</v>
      </c>
      <c r="D156" s="766">
        <v>958</v>
      </c>
      <c r="E156" s="794">
        <v>-8.3253588516746357E-2</v>
      </c>
      <c r="F156" s="117" t="s">
        <v>357</v>
      </c>
      <c r="G156" s="766">
        <v>907</v>
      </c>
      <c r="H156" s="794">
        <v>-1.413043478260867E-2</v>
      </c>
      <c r="I156" s="115" t="s">
        <v>1392</v>
      </c>
      <c r="J156" s="766">
        <v>873</v>
      </c>
      <c r="K156" s="830">
        <v>8.3126550868486415E-2</v>
      </c>
      <c r="L156" s="119" t="s">
        <v>374</v>
      </c>
      <c r="M156" s="766">
        <v>781</v>
      </c>
      <c r="N156" s="827">
        <v>2.7631578947368451E-2</v>
      </c>
      <c r="O156" s="115" t="s">
        <v>1393</v>
      </c>
      <c r="P156" s="766">
        <v>755</v>
      </c>
      <c r="Q156" s="827">
        <v>5.7422969187675088E-2</v>
      </c>
    </row>
    <row r="157" spans="2:17" s="746" customFormat="1" ht="27.75" customHeight="1" x14ac:dyDescent="0.15">
      <c r="B157" s="744">
        <v>115</v>
      </c>
      <c r="C157" s="117" t="s">
        <v>357</v>
      </c>
      <c r="D157" s="766">
        <v>912</v>
      </c>
      <c r="E157" s="794">
        <v>5.5126791620727644E-3</v>
      </c>
      <c r="F157" s="117" t="s">
        <v>369</v>
      </c>
      <c r="G157" s="766">
        <v>898</v>
      </c>
      <c r="H157" s="794">
        <v>-3.8543897216274048E-2</v>
      </c>
      <c r="I157" s="115" t="s">
        <v>408</v>
      </c>
      <c r="J157" s="766">
        <v>853</v>
      </c>
      <c r="K157" s="830">
        <v>0.2788605697151425</v>
      </c>
      <c r="L157" s="119" t="s">
        <v>418</v>
      </c>
      <c r="M157" s="766">
        <v>778</v>
      </c>
      <c r="N157" s="827">
        <v>2.3684210526315752E-2</v>
      </c>
      <c r="O157" s="115" t="s">
        <v>414</v>
      </c>
      <c r="P157" s="766">
        <v>743</v>
      </c>
      <c r="Q157" s="827">
        <v>7.0605187319884744E-2</v>
      </c>
    </row>
    <row r="158" spans="2:17" s="746" customFormat="1" ht="27.75" customHeight="1" x14ac:dyDescent="0.15">
      <c r="B158" s="744">
        <v>116</v>
      </c>
      <c r="C158" s="117" t="s">
        <v>2060</v>
      </c>
      <c r="D158" s="766">
        <v>864</v>
      </c>
      <c r="E158" s="794">
        <v>-4.8458149779735726E-2</v>
      </c>
      <c r="F158" s="117" t="s">
        <v>409</v>
      </c>
      <c r="G158" s="766">
        <v>891</v>
      </c>
      <c r="H158" s="794">
        <v>0.42559999999999998</v>
      </c>
      <c r="I158" s="115" t="s">
        <v>363</v>
      </c>
      <c r="J158" s="766">
        <v>820</v>
      </c>
      <c r="K158" s="830">
        <v>8.7533156498673659E-2</v>
      </c>
      <c r="L158" s="119" t="s">
        <v>364</v>
      </c>
      <c r="M158" s="766">
        <v>771</v>
      </c>
      <c r="N158" s="827">
        <v>0.28929765886287617</v>
      </c>
      <c r="O158" s="115" t="s">
        <v>1394</v>
      </c>
      <c r="P158" s="766">
        <v>698</v>
      </c>
      <c r="Q158" s="827">
        <v>-0.26834381551362685</v>
      </c>
    </row>
    <row r="159" spans="2:17" s="746" customFormat="1" ht="27.75" customHeight="1" x14ac:dyDescent="0.15">
      <c r="B159" s="744">
        <v>117</v>
      </c>
      <c r="C159" s="117" t="s">
        <v>360</v>
      </c>
      <c r="D159" s="766">
        <v>862</v>
      </c>
      <c r="E159" s="794">
        <v>1.531213191990588E-2</v>
      </c>
      <c r="F159" s="117" t="s">
        <v>363</v>
      </c>
      <c r="G159" s="766">
        <v>856</v>
      </c>
      <c r="H159" s="794">
        <v>4.3902439024390283E-2</v>
      </c>
      <c r="I159" s="115" t="s">
        <v>360</v>
      </c>
      <c r="J159" s="766">
        <v>804</v>
      </c>
      <c r="K159" s="830">
        <v>1.9011406844106515E-2</v>
      </c>
      <c r="L159" s="119" t="s">
        <v>363</v>
      </c>
      <c r="M159" s="766">
        <v>754</v>
      </c>
      <c r="N159" s="827">
        <v>9.7525473071324642E-2</v>
      </c>
      <c r="O159" s="115" t="s">
        <v>367</v>
      </c>
      <c r="P159" s="766">
        <v>688</v>
      </c>
      <c r="Q159" s="827">
        <v>-1.1494252873563204E-2</v>
      </c>
    </row>
    <row r="160" spans="2:17" s="746" customFormat="1" ht="27.75" customHeight="1" x14ac:dyDescent="0.15">
      <c r="B160" s="744">
        <v>118</v>
      </c>
      <c r="C160" s="117" t="s">
        <v>363</v>
      </c>
      <c r="D160" s="766">
        <v>853</v>
      </c>
      <c r="E160" s="794">
        <v>-3.5046728971962482E-3</v>
      </c>
      <c r="F160" s="117" t="s">
        <v>360</v>
      </c>
      <c r="G160" s="766">
        <v>849</v>
      </c>
      <c r="H160" s="794">
        <v>5.5970149253731449E-2</v>
      </c>
      <c r="I160" s="115" t="s">
        <v>362</v>
      </c>
      <c r="J160" s="766">
        <v>795</v>
      </c>
      <c r="K160" s="830">
        <v>0</v>
      </c>
      <c r="L160" s="119" t="s">
        <v>1393</v>
      </c>
      <c r="M160" s="766">
        <v>739</v>
      </c>
      <c r="N160" s="827">
        <v>-2.1192052980132492E-2</v>
      </c>
      <c r="O160" s="115" t="s">
        <v>363</v>
      </c>
      <c r="P160" s="766">
        <v>687</v>
      </c>
      <c r="Q160" s="827">
        <v>2.5373134328358304E-2</v>
      </c>
    </row>
    <row r="161" spans="2:17" s="746" customFormat="1" ht="27.75" customHeight="1" x14ac:dyDescent="0.15">
      <c r="B161" s="744">
        <v>119</v>
      </c>
      <c r="C161" s="117" t="s">
        <v>374</v>
      </c>
      <c r="D161" s="766">
        <v>816</v>
      </c>
      <c r="E161" s="794">
        <v>5.8365758754863828E-2</v>
      </c>
      <c r="F161" s="117" t="s">
        <v>1392</v>
      </c>
      <c r="G161" s="766">
        <v>847</v>
      </c>
      <c r="H161" s="794">
        <v>-2.9782359679266901E-2</v>
      </c>
      <c r="I161" s="115" t="s">
        <v>418</v>
      </c>
      <c r="J161" s="766">
        <v>775</v>
      </c>
      <c r="K161" s="830">
        <v>-3.856041131105381E-3</v>
      </c>
      <c r="L161" s="119" t="s">
        <v>370</v>
      </c>
      <c r="M161" s="766">
        <v>706</v>
      </c>
      <c r="N161" s="827">
        <v>6.9696969696969591E-2</v>
      </c>
      <c r="O161" s="115" t="s">
        <v>365</v>
      </c>
      <c r="P161" s="766">
        <v>664</v>
      </c>
      <c r="Q161" s="827">
        <v>7.587253414264028E-3</v>
      </c>
    </row>
    <row r="162" spans="2:17" s="746" customFormat="1" ht="27.75" customHeight="1" x14ac:dyDescent="0.15">
      <c r="B162" s="744">
        <v>120</v>
      </c>
      <c r="C162" s="117" t="s">
        <v>2061</v>
      </c>
      <c r="D162" s="766">
        <v>807</v>
      </c>
      <c r="E162" s="794">
        <v>-4.7225501770956302E-2</v>
      </c>
      <c r="F162" s="117" t="s">
        <v>374</v>
      </c>
      <c r="G162" s="766">
        <v>771</v>
      </c>
      <c r="H162" s="794">
        <v>4.8979591836734615E-2</v>
      </c>
      <c r="I162" s="115" t="s">
        <v>365</v>
      </c>
      <c r="J162" s="766">
        <v>775</v>
      </c>
      <c r="K162" s="830">
        <v>-1.7743979721166037E-2</v>
      </c>
      <c r="L162" s="119" t="s">
        <v>366</v>
      </c>
      <c r="M162" s="766">
        <v>669</v>
      </c>
      <c r="N162" s="827">
        <v>0.16958041958041958</v>
      </c>
      <c r="O162" s="115" t="s">
        <v>370</v>
      </c>
      <c r="P162" s="766">
        <v>660</v>
      </c>
      <c r="Q162" s="827">
        <v>0.13989637305699487</v>
      </c>
    </row>
    <row r="163" spans="2:17" s="746" customFormat="1" ht="27.75" customHeight="1" x14ac:dyDescent="0.15">
      <c r="B163" s="744">
        <v>121</v>
      </c>
      <c r="C163" s="112" t="s">
        <v>2062</v>
      </c>
      <c r="D163" s="769">
        <v>802.1</v>
      </c>
      <c r="E163" s="781">
        <f>(D163/G164)-1</f>
        <v>0.1474964234620888</v>
      </c>
      <c r="F163" s="117" t="s">
        <v>418</v>
      </c>
      <c r="G163" s="766">
        <v>757</v>
      </c>
      <c r="H163" s="794">
        <v>-2.3225806451612874E-2</v>
      </c>
      <c r="I163" s="115" t="s">
        <v>374</v>
      </c>
      <c r="J163" s="766">
        <v>735</v>
      </c>
      <c r="K163" s="830">
        <v>-5.889884763124198E-2</v>
      </c>
      <c r="L163" s="119" t="s">
        <v>408</v>
      </c>
      <c r="M163" s="766">
        <v>667</v>
      </c>
      <c r="N163" s="827">
        <v>0.17223198594024614</v>
      </c>
      <c r="O163" s="115" t="s">
        <v>371</v>
      </c>
      <c r="P163" s="766">
        <v>603</v>
      </c>
      <c r="Q163" s="827">
        <v>6.6777963272119933E-3</v>
      </c>
    </row>
    <row r="164" spans="2:17" s="746" customFormat="1" ht="27.75" customHeight="1" x14ac:dyDescent="0.15">
      <c r="B164" s="744">
        <v>122</v>
      </c>
      <c r="C164" s="112" t="s">
        <v>2063</v>
      </c>
      <c r="D164" s="769">
        <v>763</v>
      </c>
      <c r="E164" s="781">
        <f>(D164/G163)-1</f>
        <v>7.9260237780713894E-3</v>
      </c>
      <c r="F164" s="117" t="s">
        <v>365</v>
      </c>
      <c r="G164" s="766">
        <v>699</v>
      </c>
      <c r="H164" s="794">
        <v>-9.806451612903222E-2</v>
      </c>
      <c r="I164" s="115" t="s">
        <v>1393</v>
      </c>
      <c r="J164" s="766">
        <v>682</v>
      </c>
      <c r="K164" s="830">
        <v>-7.7131258457374785E-2</v>
      </c>
      <c r="L164" s="119" t="s">
        <v>371</v>
      </c>
      <c r="M164" s="766">
        <v>645</v>
      </c>
      <c r="N164" s="827">
        <v>6.9651741293532243E-2</v>
      </c>
      <c r="O164" s="115" t="s">
        <v>364</v>
      </c>
      <c r="P164" s="766">
        <v>598</v>
      </c>
      <c r="Q164" s="827">
        <v>9.9264705882353033E-2</v>
      </c>
    </row>
    <row r="165" spans="2:17" s="746" customFormat="1" ht="27.75" customHeight="1" x14ac:dyDescent="0.15">
      <c r="B165" s="744">
        <v>123</v>
      </c>
      <c r="C165" s="117" t="s">
        <v>410</v>
      </c>
      <c r="D165" s="766">
        <v>677</v>
      </c>
      <c r="E165" s="794">
        <v>6.4465408805031377E-2</v>
      </c>
      <c r="F165" s="117" t="s">
        <v>416</v>
      </c>
      <c r="G165" s="766">
        <v>650</v>
      </c>
      <c r="H165" s="794">
        <v>2.0408163265306145E-2</v>
      </c>
      <c r="I165" s="115" t="s">
        <v>367</v>
      </c>
      <c r="J165" s="766">
        <v>658</v>
      </c>
      <c r="K165" s="830">
        <v>0.35390946502057608</v>
      </c>
      <c r="L165" s="119" t="s">
        <v>368</v>
      </c>
      <c r="M165" s="766">
        <v>573</v>
      </c>
      <c r="N165" s="827">
        <v>7.1028037383177534E-2</v>
      </c>
      <c r="O165" s="115" t="s">
        <v>366</v>
      </c>
      <c r="P165" s="766">
        <v>572</v>
      </c>
      <c r="Q165" s="827">
        <v>0.15555555555555545</v>
      </c>
    </row>
    <row r="166" spans="2:17" s="746" customFormat="1" ht="27.75" customHeight="1" x14ac:dyDescent="0.15">
      <c r="B166" s="744">
        <v>124</v>
      </c>
      <c r="C166" s="117" t="s">
        <v>2064</v>
      </c>
      <c r="D166" s="766">
        <v>622</v>
      </c>
      <c r="E166" s="794">
        <v>-4.1602465331278871E-2</v>
      </c>
      <c r="F166" s="117" t="s">
        <v>1393</v>
      </c>
      <c r="G166" s="766">
        <v>649</v>
      </c>
      <c r="H166" s="794">
        <v>-4.8387096774193505E-2</v>
      </c>
      <c r="I166" s="115" t="s">
        <v>368</v>
      </c>
      <c r="J166" s="766">
        <v>642</v>
      </c>
      <c r="K166" s="830">
        <v>0.12041884816753923</v>
      </c>
      <c r="L166" s="119" t="s">
        <v>1394</v>
      </c>
      <c r="M166" s="766">
        <v>560</v>
      </c>
      <c r="N166" s="827">
        <v>-0.19770773638968486</v>
      </c>
      <c r="O166" s="115" t="s">
        <v>408</v>
      </c>
      <c r="P166" s="766">
        <v>569</v>
      </c>
      <c r="Q166" s="827">
        <v>0.14028056112224441</v>
      </c>
    </row>
    <row r="167" spans="2:17" s="746" customFormat="1" ht="27.75" customHeight="1" thickBot="1" x14ac:dyDescent="0.2">
      <c r="B167" s="745">
        <v>125</v>
      </c>
      <c r="C167" s="748" t="s">
        <v>368</v>
      </c>
      <c r="D167" s="767">
        <v>591</v>
      </c>
      <c r="E167" s="795">
        <v>2.0725388601036343E-2</v>
      </c>
      <c r="F167" s="748" t="s">
        <v>410</v>
      </c>
      <c r="G167" s="767">
        <v>636</v>
      </c>
      <c r="H167" s="795">
        <v>7.9796264855687582E-2</v>
      </c>
      <c r="I167" s="751" t="s">
        <v>416</v>
      </c>
      <c r="J167" s="767">
        <v>637</v>
      </c>
      <c r="K167" s="831">
        <v>0.16029143897996367</v>
      </c>
      <c r="L167" s="121" t="s">
        <v>410</v>
      </c>
      <c r="M167" s="767">
        <v>554</v>
      </c>
      <c r="N167" s="828">
        <v>1.46520146520146E-2</v>
      </c>
      <c r="O167" s="130" t="s">
        <v>382</v>
      </c>
      <c r="P167" s="767">
        <v>553</v>
      </c>
      <c r="Q167" s="828">
        <v>0.21006564551422313</v>
      </c>
    </row>
    <row r="172" spans="2:17" s="746" customFormat="1" ht="16.5" customHeight="1" x14ac:dyDescent="0.15">
      <c r="B172" s="95"/>
      <c r="C172" s="110"/>
      <c r="D172" s="98"/>
      <c r="E172" s="753"/>
      <c r="F172" s="110"/>
      <c r="G172" s="98"/>
      <c r="H172" s="753"/>
      <c r="I172" s="114"/>
      <c r="J172" s="98"/>
      <c r="K172" s="758"/>
      <c r="L172" s="114"/>
      <c r="M172" s="98"/>
      <c r="N172" s="758"/>
      <c r="O172" s="114"/>
      <c r="P172" s="98"/>
      <c r="Q172" s="758"/>
    </row>
    <row r="173" spans="2:17" s="746" customFormat="1" ht="38.25" customHeight="1" x14ac:dyDescent="0.15">
      <c r="B173" s="95"/>
      <c r="C173" s="95"/>
      <c r="D173" s="95"/>
      <c r="E173" s="764"/>
      <c r="F173" s="3711"/>
      <c r="G173" s="3711"/>
      <c r="H173" s="3711"/>
      <c r="I173" s="3711"/>
      <c r="J173" s="3711"/>
      <c r="K173" s="3711"/>
      <c r="L173" s="3711"/>
      <c r="M173" s="3711"/>
      <c r="N173" s="3711"/>
      <c r="O173" s="3711"/>
      <c r="P173" s="3711"/>
      <c r="Q173" s="758"/>
    </row>
    <row r="174" spans="2:17" s="746" customFormat="1" ht="13.35" customHeight="1" thickBot="1" x14ac:dyDescent="0.2">
      <c r="B174" s="95"/>
      <c r="C174" s="110"/>
      <c r="D174" s="98"/>
      <c r="E174" s="753"/>
      <c r="F174" s="110"/>
      <c r="G174" s="98"/>
      <c r="H174" s="753"/>
      <c r="I174" s="114"/>
      <c r="J174" s="98"/>
      <c r="K174" s="758"/>
      <c r="L174" s="114"/>
      <c r="M174" s="98"/>
      <c r="N174" s="758"/>
      <c r="O174" s="114"/>
      <c r="P174" s="98"/>
      <c r="Q174" s="758"/>
    </row>
    <row r="175" spans="2:17" s="746" customFormat="1" ht="30.75" customHeight="1" x14ac:dyDescent="0.15">
      <c r="B175" s="3715" t="s">
        <v>217</v>
      </c>
      <c r="C175" s="3712" t="s">
        <v>1361</v>
      </c>
      <c r="D175" s="3713"/>
      <c r="E175" s="3714"/>
      <c r="F175" s="3712" t="s">
        <v>1353</v>
      </c>
      <c r="G175" s="3713"/>
      <c r="H175" s="3714"/>
      <c r="I175" s="3708" t="s">
        <v>1355</v>
      </c>
      <c r="J175" s="3709"/>
      <c r="K175" s="3710"/>
      <c r="L175" s="3708" t="s">
        <v>1357</v>
      </c>
      <c r="M175" s="3709"/>
      <c r="N175" s="3710"/>
      <c r="O175" s="3708" t="s">
        <v>1359</v>
      </c>
      <c r="P175" s="3709"/>
      <c r="Q175" s="3710"/>
    </row>
    <row r="176" spans="2:17" s="746" customFormat="1" ht="30.75" customHeight="1" thickBot="1" x14ac:dyDescent="0.2">
      <c r="B176" s="3717"/>
      <c r="C176" s="248" t="s">
        <v>915</v>
      </c>
      <c r="D176" s="128" t="s">
        <v>263</v>
      </c>
      <c r="E176" s="756" t="s">
        <v>13</v>
      </c>
      <c r="F176" s="248" t="s">
        <v>915</v>
      </c>
      <c r="G176" s="128" t="s">
        <v>263</v>
      </c>
      <c r="H176" s="756" t="s">
        <v>13</v>
      </c>
      <c r="I176" s="249" t="s">
        <v>915</v>
      </c>
      <c r="J176" s="128" t="s">
        <v>263</v>
      </c>
      <c r="K176" s="760" t="s">
        <v>13</v>
      </c>
      <c r="L176" s="250" t="s">
        <v>915</v>
      </c>
      <c r="M176" s="128" t="s">
        <v>263</v>
      </c>
      <c r="N176" s="762" t="s">
        <v>13</v>
      </c>
      <c r="O176" s="251" t="s">
        <v>915</v>
      </c>
      <c r="P176" s="128" t="s">
        <v>263</v>
      </c>
      <c r="Q176" s="762" t="s">
        <v>13</v>
      </c>
    </row>
    <row r="177" spans="2:17" s="746" customFormat="1" ht="27.75" customHeight="1" x14ac:dyDescent="0.15">
      <c r="B177" s="743">
        <v>126</v>
      </c>
      <c r="C177" s="129" t="s">
        <v>2065</v>
      </c>
      <c r="D177" s="768">
        <v>575</v>
      </c>
      <c r="E177" s="793">
        <v>3.2315978456014305E-2</v>
      </c>
      <c r="F177" s="129" t="s">
        <v>383</v>
      </c>
      <c r="G177" s="768">
        <v>610</v>
      </c>
      <c r="H177" s="793">
        <v>4.8109965635738883E-2</v>
      </c>
      <c r="I177" s="129" t="s">
        <v>409</v>
      </c>
      <c r="J177" s="768">
        <v>625</v>
      </c>
      <c r="K177" s="829">
        <v>0.15101289134438312</v>
      </c>
      <c r="L177" s="118" t="s">
        <v>416</v>
      </c>
      <c r="M177" s="768">
        <v>549</v>
      </c>
      <c r="N177" s="826">
        <v>3.9772727272727293E-2</v>
      </c>
      <c r="O177" s="129" t="s">
        <v>410</v>
      </c>
      <c r="P177" s="768">
        <v>546</v>
      </c>
      <c r="Q177" s="826">
        <v>0.11428571428571432</v>
      </c>
    </row>
    <row r="178" spans="2:17" s="746" customFormat="1" ht="27.75" customHeight="1" x14ac:dyDescent="0.15">
      <c r="B178" s="744">
        <v>127</v>
      </c>
      <c r="C178" s="117" t="s">
        <v>2066</v>
      </c>
      <c r="D178" s="766">
        <v>575</v>
      </c>
      <c r="E178" s="794">
        <v>3.9783001808318286E-2</v>
      </c>
      <c r="F178" s="117" t="s">
        <v>368</v>
      </c>
      <c r="G178" s="766">
        <v>579</v>
      </c>
      <c r="H178" s="794">
        <v>-9.8130841121495282E-2</v>
      </c>
      <c r="I178" s="115" t="s">
        <v>410</v>
      </c>
      <c r="J178" s="766">
        <v>589</v>
      </c>
      <c r="K178" s="830">
        <v>6.3176895306859215E-2</v>
      </c>
      <c r="L178" s="119" t="s">
        <v>1395</v>
      </c>
      <c r="M178" s="766">
        <v>547</v>
      </c>
      <c r="N178" s="827">
        <v>6.2135922330097015E-2</v>
      </c>
      <c r="O178" s="115" t="s">
        <v>383</v>
      </c>
      <c r="P178" s="766">
        <v>544</v>
      </c>
      <c r="Q178" s="827">
        <v>0.18260869565217397</v>
      </c>
    </row>
    <row r="179" spans="2:17" s="746" customFormat="1" ht="27.75" customHeight="1" x14ac:dyDescent="0.15">
      <c r="B179" s="744">
        <v>128</v>
      </c>
      <c r="C179" s="117" t="s">
        <v>2067</v>
      </c>
      <c r="D179" s="766">
        <v>549</v>
      </c>
      <c r="E179" s="794">
        <v>-1.7889087656529523E-2</v>
      </c>
      <c r="F179" s="117" t="s">
        <v>1395</v>
      </c>
      <c r="G179" s="766">
        <v>559</v>
      </c>
      <c r="H179" s="794">
        <v>2.3809523809523725E-2</v>
      </c>
      <c r="I179" s="115" t="s">
        <v>383</v>
      </c>
      <c r="J179" s="766">
        <v>582</v>
      </c>
      <c r="K179" s="830">
        <v>8.1784386617100413E-2</v>
      </c>
      <c r="L179" s="119" t="s">
        <v>382</v>
      </c>
      <c r="M179" s="766">
        <v>544</v>
      </c>
      <c r="N179" s="827">
        <v>-1.6274864376130238E-2</v>
      </c>
      <c r="O179" s="115" t="s">
        <v>368</v>
      </c>
      <c r="P179" s="766">
        <v>535</v>
      </c>
      <c r="Q179" s="827">
        <v>1.5180265654648917E-2</v>
      </c>
    </row>
    <row r="180" spans="2:17" s="746" customFormat="1" ht="27.75" customHeight="1" x14ac:dyDescent="0.15">
      <c r="B180" s="744">
        <v>129</v>
      </c>
      <c r="C180" s="117" t="s">
        <v>382</v>
      </c>
      <c r="D180" s="766">
        <v>523</v>
      </c>
      <c r="E180" s="794">
        <v>2.5490196078431282E-2</v>
      </c>
      <c r="F180" s="117" t="s">
        <v>367</v>
      </c>
      <c r="G180" s="766">
        <v>557</v>
      </c>
      <c r="H180" s="794">
        <v>-0.15349544072948329</v>
      </c>
      <c r="I180" s="115" t="s">
        <v>1395</v>
      </c>
      <c r="J180" s="766">
        <v>546</v>
      </c>
      <c r="K180" s="830">
        <v>-1.8281535648994041E-3</v>
      </c>
      <c r="L180" s="119" t="s">
        <v>409</v>
      </c>
      <c r="M180" s="766">
        <v>543</v>
      </c>
      <c r="N180" s="827">
        <v>5.232558139534893E-2</v>
      </c>
      <c r="O180" s="115" t="s">
        <v>416</v>
      </c>
      <c r="P180" s="766">
        <v>528</v>
      </c>
      <c r="Q180" s="827">
        <v>-0.13157894736842102</v>
      </c>
    </row>
    <row r="181" spans="2:17" s="746" customFormat="1" ht="27.75" customHeight="1" x14ac:dyDescent="0.15">
      <c r="B181" s="744">
        <v>130</v>
      </c>
      <c r="C181" s="117" t="s">
        <v>372</v>
      </c>
      <c r="D181" s="766">
        <v>493</v>
      </c>
      <c r="E181" s="794">
        <v>0.22332506203473956</v>
      </c>
      <c r="F181" s="117" t="s">
        <v>1396</v>
      </c>
      <c r="G181" s="766">
        <v>553</v>
      </c>
      <c r="H181" s="794">
        <v>8.6444007858546223E-2</v>
      </c>
      <c r="I181" s="115" t="s">
        <v>1396</v>
      </c>
      <c r="J181" s="766">
        <v>509</v>
      </c>
      <c r="K181" s="830">
        <v>8.0679405520169833E-2</v>
      </c>
      <c r="L181" s="119" t="s">
        <v>383</v>
      </c>
      <c r="M181" s="766">
        <v>538</v>
      </c>
      <c r="N181" s="827">
        <v>-1.1029411764705843E-2</v>
      </c>
      <c r="O181" s="115" t="s">
        <v>409</v>
      </c>
      <c r="P181" s="766">
        <v>516</v>
      </c>
      <c r="Q181" s="827">
        <v>2.3809523809523725E-2</v>
      </c>
    </row>
    <row r="182" spans="2:17" s="746" customFormat="1" ht="27.75" customHeight="1" x14ac:dyDescent="0.15">
      <c r="B182" s="744">
        <v>131</v>
      </c>
      <c r="C182" s="117" t="s">
        <v>2068</v>
      </c>
      <c r="D182" s="766">
        <v>467</v>
      </c>
      <c r="E182" s="794">
        <v>-0.23442622950819669</v>
      </c>
      <c r="F182" s="117" t="s">
        <v>382</v>
      </c>
      <c r="G182" s="766">
        <v>510</v>
      </c>
      <c r="H182" s="794">
        <v>0.10869565217391308</v>
      </c>
      <c r="I182" s="115" t="s">
        <v>1397</v>
      </c>
      <c r="J182" s="766">
        <v>503</v>
      </c>
      <c r="K182" s="830">
        <v>1.9920318725099584E-3</v>
      </c>
      <c r="L182" s="119" t="s">
        <v>1397</v>
      </c>
      <c r="M182" s="766">
        <v>502</v>
      </c>
      <c r="N182" s="827">
        <v>6.3559322033898358E-2</v>
      </c>
      <c r="O182" s="115" t="s">
        <v>1395</v>
      </c>
      <c r="P182" s="766">
        <v>515</v>
      </c>
      <c r="Q182" s="827">
        <v>-4.4526901669758812E-2</v>
      </c>
    </row>
    <row r="183" spans="2:17" s="746" customFormat="1" ht="27.75" customHeight="1" x14ac:dyDescent="0.15">
      <c r="B183" s="744">
        <v>132</v>
      </c>
      <c r="C183" s="112" t="s">
        <v>416</v>
      </c>
      <c r="D183" s="769">
        <v>464</v>
      </c>
      <c r="E183" s="781">
        <f>(D183/G165)-1</f>
        <v>-0.2861538461538462</v>
      </c>
      <c r="F183" s="117" t="s">
        <v>1397</v>
      </c>
      <c r="G183" s="766">
        <v>485</v>
      </c>
      <c r="H183" s="794">
        <v>-3.5785288270377746E-2</v>
      </c>
      <c r="I183" s="115" t="s">
        <v>382</v>
      </c>
      <c r="J183" s="766">
        <v>460</v>
      </c>
      <c r="K183" s="830">
        <v>-0.15441176470588236</v>
      </c>
      <c r="L183" s="119" t="s">
        <v>367</v>
      </c>
      <c r="M183" s="766">
        <v>486</v>
      </c>
      <c r="N183" s="827">
        <v>-0.29360465116279066</v>
      </c>
      <c r="O183" s="115" t="s">
        <v>1397</v>
      </c>
      <c r="P183" s="766">
        <v>472</v>
      </c>
      <c r="Q183" s="827">
        <v>-0.13235294117647056</v>
      </c>
    </row>
    <row r="184" spans="2:17" s="746" customFormat="1" ht="27.75" customHeight="1" x14ac:dyDescent="0.15">
      <c r="B184" s="744">
        <v>133</v>
      </c>
      <c r="C184" s="112" t="s">
        <v>2069</v>
      </c>
      <c r="D184" s="769">
        <v>443</v>
      </c>
      <c r="E184" s="781">
        <v>-8.6597938144329922E-2</v>
      </c>
      <c r="F184" s="117" t="s">
        <v>406</v>
      </c>
      <c r="G184" s="766">
        <v>420</v>
      </c>
      <c r="H184" s="794">
        <v>-4.9773755656108642E-2</v>
      </c>
      <c r="I184" s="115" t="s">
        <v>406</v>
      </c>
      <c r="J184" s="766">
        <v>442</v>
      </c>
      <c r="K184" s="830">
        <v>-3.703703703703709E-2</v>
      </c>
      <c r="L184" s="119" t="s">
        <v>1396</v>
      </c>
      <c r="M184" s="766">
        <v>471</v>
      </c>
      <c r="N184" s="827">
        <v>5.3691275167785157E-2</v>
      </c>
      <c r="O184" s="115" t="s">
        <v>1396</v>
      </c>
      <c r="P184" s="766">
        <v>447</v>
      </c>
      <c r="Q184" s="827">
        <v>-3.0368763557483747E-2</v>
      </c>
    </row>
    <row r="185" spans="2:17" s="746" customFormat="1" ht="27.75" customHeight="1" x14ac:dyDescent="0.15">
      <c r="B185" s="744">
        <v>134</v>
      </c>
      <c r="C185" s="112" t="s">
        <v>406</v>
      </c>
      <c r="D185" s="769">
        <v>439</v>
      </c>
      <c r="E185" s="781">
        <v>4.5238095238095299E-2</v>
      </c>
      <c r="F185" s="117" t="s">
        <v>372</v>
      </c>
      <c r="G185" s="766">
        <v>403</v>
      </c>
      <c r="H185" s="794">
        <v>2.0253164556962133E-2</v>
      </c>
      <c r="I185" s="115" t="s">
        <v>1394</v>
      </c>
      <c r="J185" s="766">
        <v>432</v>
      </c>
      <c r="K185" s="830">
        <v>-0.22857142857142854</v>
      </c>
      <c r="L185" s="119" t="s">
        <v>406</v>
      </c>
      <c r="M185" s="766">
        <v>459</v>
      </c>
      <c r="N185" s="827">
        <v>6.25E-2</v>
      </c>
      <c r="O185" s="115" t="s">
        <v>406</v>
      </c>
      <c r="P185" s="766">
        <v>432</v>
      </c>
      <c r="Q185" s="827">
        <v>0.18032786885245899</v>
      </c>
    </row>
    <row r="186" spans="2:17" s="746" customFormat="1" ht="27.75" customHeight="1" x14ac:dyDescent="0.15">
      <c r="B186" s="744">
        <v>135</v>
      </c>
      <c r="C186" s="112" t="s">
        <v>2070</v>
      </c>
      <c r="D186" s="769">
        <v>429</v>
      </c>
      <c r="E186" s="781">
        <v>6.4516129032258007E-2</v>
      </c>
      <c r="F186" s="117" t="s">
        <v>1398</v>
      </c>
      <c r="G186" s="766">
        <v>403</v>
      </c>
      <c r="H186" s="757">
        <v>7.5744680851063837</v>
      </c>
      <c r="I186" s="115" t="s">
        <v>1399</v>
      </c>
      <c r="J186" s="766">
        <v>400</v>
      </c>
      <c r="K186" s="830">
        <v>7.2386058981233292E-2</v>
      </c>
      <c r="L186" s="119" t="s">
        <v>1400</v>
      </c>
      <c r="M186" s="766">
        <v>438</v>
      </c>
      <c r="N186" s="827">
        <v>2.0979020979021046E-2</v>
      </c>
      <c r="O186" s="115" t="s">
        <v>1400</v>
      </c>
      <c r="P186" s="766">
        <v>429</v>
      </c>
      <c r="Q186" s="827">
        <v>-1.1520737327188946E-2</v>
      </c>
    </row>
    <row r="187" spans="2:17" s="746" customFormat="1" ht="27.75" customHeight="1" x14ac:dyDescent="0.15">
      <c r="B187" s="744">
        <v>136</v>
      </c>
      <c r="C187" s="112" t="s">
        <v>2071</v>
      </c>
      <c r="D187" s="769">
        <v>414</v>
      </c>
      <c r="E187" s="781">
        <f>(D187/G189)-1</f>
        <v>7.2538860103626979E-2</v>
      </c>
      <c r="F187" s="117" t="s">
        <v>1399</v>
      </c>
      <c r="G187" s="766">
        <v>398</v>
      </c>
      <c r="H187" s="794">
        <v>-5.0000000000000044E-3</v>
      </c>
      <c r="I187" s="115" t="s">
        <v>1400</v>
      </c>
      <c r="J187" s="766">
        <v>399</v>
      </c>
      <c r="K187" s="830">
        <v>-8.9041095890410982E-2</v>
      </c>
      <c r="L187" s="119" t="s">
        <v>1401</v>
      </c>
      <c r="M187" s="766">
        <v>384</v>
      </c>
      <c r="N187" s="827">
        <v>-1.7902813299232712E-2</v>
      </c>
      <c r="O187" s="115" t="s">
        <v>380</v>
      </c>
      <c r="P187" s="766">
        <v>409</v>
      </c>
      <c r="Q187" s="827">
        <v>0.1205479452054794</v>
      </c>
    </row>
    <row r="188" spans="2:17" s="746" customFormat="1" ht="27.75" customHeight="1" x14ac:dyDescent="0.15">
      <c r="B188" s="744">
        <v>137</v>
      </c>
      <c r="C188" s="803" t="s">
        <v>377</v>
      </c>
      <c r="D188" s="766">
        <v>406</v>
      </c>
      <c r="E188" s="794">
        <v>9.4339622641509413E-2</v>
      </c>
      <c r="F188" s="117" t="s">
        <v>1400</v>
      </c>
      <c r="G188" s="766">
        <v>391</v>
      </c>
      <c r="H188" s="794">
        <v>-2.0050125313283207E-2</v>
      </c>
      <c r="I188" s="115" t="s">
        <v>372</v>
      </c>
      <c r="J188" s="766">
        <v>395</v>
      </c>
      <c r="K188" s="830">
        <v>0.16863905325443795</v>
      </c>
      <c r="L188" s="119" t="s">
        <v>375</v>
      </c>
      <c r="M188" s="766">
        <v>379</v>
      </c>
      <c r="N188" s="827">
        <v>0.17337461300309598</v>
      </c>
      <c r="O188" s="115" t="s">
        <v>1401</v>
      </c>
      <c r="P188" s="766">
        <v>391</v>
      </c>
      <c r="Q188" s="827">
        <v>7.7319587628865705E-3</v>
      </c>
    </row>
    <row r="189" spans="2:17" s="746" customFormat="1" ht="27.75" customHeight="1" x14ac:dyDescent="0.15">
      <c r="B189" s="744">
        <v>138</v>
      </c>
      <c r="C189" s="117" t="s">
        <v>385</v>
      </c>
      <c r="D189" s="766">
        <v>402</v>
      </c>
      <c r="E189" s="794">
        <v>0.23692307692307701</v>
      </c>
      <c r="F189" s="117" t="s">
        <v>375</v>
      </c>
      <c r="G189" s="766">
        <v>386</v>
      </c>
      <c r="H189" s="794">
        <v>5.2083333333332593E-3</v>
      </c>
      <c r="I189" s="115" t="s">
        <v>1402</v>
      </c>
      <c r="J189" s="766">
        <v>392</v>
      </c>
      <c r="K189" s="830">
        <v>4.8128342245989275E-2</v>
      </c>
      <c r="L189" s="119" t="s">
        <v>1402</v>
      </c>
      <c r="M189" s="766">
        <v>374</v>
      </c>
      <c r="N189" s="827">
        <v>0.12650602409638556</v>
      </c>
      <c r="O189" s="115" t="s">
        <v>376</v>
      </c>
      <c r="P189" s="766">
        <v>378</v>
      </c>
      <c r="Q189" s="827">
        <v>3.8461538461538547E-2</v>
      </c>
    </row>
    <row r="190" spans="2:17" s="746" customFormat="1" ht="27.75" customHeight="1" x14ac:dyDescent="0.15">
      <c r="B190" s="744">
        <v>139</v>
      </c>
      <c r="C190" s="117" t="s">
        <v>2072</v>
      </c>
      <c r="D190" s="766">
        <v>401</v>
      </c>
      <c r="E190" s="794">
        <v>0.13597733711048154</v>
      </c>
      <c r="F190" s="117" t="s">
        <v>1403</v>
      </c>
      <c r="G190" s="766">
        <v>381</v>
      </c>
      <c r="H190" s="794">
        <v>8.5470085470085388E-2</v>
      </c>
      <c r="I190" s="115" t="s">
        <v>375</v>
      </c>
      <c r="J190" s="766">
        <v>384</v>
      </c>
      <c r="K190" s="830">
        <v>1.3192612137203241E-2</v>
      </c>
      <c r="L190" s="119" t="s">
        <v>1399</v>
      </c>
      <c r="M190" s="766">
        <v>373</v>
      </c>
      <c r="N190" s="827">
        <v>7.4927953890489896E-2</v>
      </c>
      <c r="O190" s="115" t="s">
        <v>1399</v>
      </c>
      <c r="P190" s="766">
        <v>347</v>
      </c>
      <c r="Q190" s="827">
        <v>-6.4690026954177915E-2</v>
      </c>
    </row>
    <row r="191" spans="2:17" s="746" customFormat="1" ht="27.75" customHeight="1" x14ac:dyDescent="0.15">
      <c r="B191" s="744">
        <v>140</v>
      </c>
      <c r="C191" s="117" t="s">
        <v>2073</v>
      </c>
      <c r="D191" s="766">
        <v>393</v>
      </c>
      <c r="E191" s="794">
        <v>3.1496062992125928E-2</v>
      </c>
      <c r="F191" s="803" t="s">
        <v>377</v>
      </c>
      <c r="G191" s="766">
        <v>371</v>
      </c>
      <c r="H191" s="794">
        <v>0.13455657492354733</v>
      </c>
      <c r="I191" s="115" t="s">
        <v>376</v>
      </c>
      <c r="J191" s="766">
        <v>382</v>
      </c>
      <c r="K191" s="830">
        <v>4.6575342465753344E-2</v>
      </c>
      <c r="L191" s="119" t="s">
        <v>376</v>
      </c>
      <c r="M191" s="766">
        <v>365</v>
      </c>
      <c r="N191" s="827">
        <v>-3.4391534391534417E-2</v>
      </c>
      <c r="O191" s="115" t="s">
        <v>1404</v>
      </c>
      <c r="P191" s="766">
        <v>345</v>
      </c>
      <c r="Q191" s="827">
        <v>0.12377850162866455</v>
      </c>
    </row>
    <row r="192" spans="2:17" s="746" customFormat="1" ht="27.75" customHeight="1" x14ac:dyDescent="0.15">
      <c r="B192" s="744">
        <v>141</v>
      </c>
      <c r="C192" s="117" t="s">
        <v>2074</v>
      </c>
      <c r="D192" s="766">
        <v>382</v>
      </c>
      <c r="E192" s="794">
        <v>-2.3017902813299185E-2</v>
      </c>
      <c r="F192" s="117" t="s">
        <v>376</v>
      </c>
      <c r="G192" s="766">
        <v>367</v>
      </c>
      <c r="H192" s="794">
        <v>-3.9267015706806241E-2</v>
      </c>
      <c r="I192" s="115" t="s">
        <v>1401</v>
      </c>
      <c r="J192" s="766">
        <v>375</v>
      </c>
      <c r="K192" s="830">
        <v>-2.34375E-2</v>
      </c>
      <c r="L192" s="119" t="s">
        <v>1405</v>
      </c>
      <c r="M192" s="766">
        <v>365</v>
      </c>
      <c r="N192" s="827">
        <v>6.7251461988304007E-2</v>
      </c>
      <c r="O192" s="115" t="s">
        <v>1405</v>
      </c>
      <c r="P192" s="766">
        <v>342</v>
      </c>
      <c r="Q192" s="827">
        <v>7.8864353312302793E-2</v>
      </c>
    </row>
    <row r="193" spans="2:17" s="746" customFormat="1" ht="27.75" customHeight="1" x14ac:dyDescent="0.15">
      <c r="B193" s="744">
        <v>142</v>
      </c>
      <c r="C193" s="117" t="s">
        <v>2075</v>
      </c>
      <c r="D193" s="766">
        <v>369</v>
      </c>
      <c r="E193" s="794">
        <v>4.5325779036827107E-2</v>
      </c>
      <c r="F193" s="117" t="s">
        <v>1401</v>
      </c>
      <c r="G193" s="766">
        <v>362</v>
      </c>
      <c r="H193" s="794">
        <v>-3.4666666666666623E-2</v>
      </c>
      <c r="I193" s="115" t="s">
        <v>1405</v>
      </c>
      <c r="J193" s="766">
        <v>366</v>
      </c>
      <c r="K193" s="830">
        <v>2.73972602739736E-3</v>
      </c>
      <c r="L193" s="119" t="s">
        <v>380</v>
      </c>
      <c r="M193" s="766">
        <v>363</v>
      </c>
      <c r="N193" s="827">
        <v>-0.1124694376528117</v>
      </c>
      <c r="O193" s="115" t="s">
        <v>1402</v>
      </c>
      <c r="P193" s="766">
        <v>332</v>
      </c>
      <c r="Q193" s="827">
        <v>-4.0462427745664775E-2</v>
      </c>
    </row>
    <row r="194" spans="2:17" s="746" customFormat="1" ht="27.75" customHeight="1" x14ac:dyDescent="0.15">
      <c r="B194" s="744">
        <v>143</v>
      </c>
      <c r="C194" s="117" t="s">
        <v>379</v>
      </c>
      <c r="D194" s="766">
        <v>361</v>
      </c>
      <c r="E194" s="794">
        <v>6.8047337278106523E-2</v>
      </c>
      <c r="F194" s="117" t="s">
        <v>1402</v>
      </c>
      <c r="G194" s="766">
        <v>360</v>
      </c>
      <c r="H194" s="794">
        <v>-8.1632653061224469E-2</v>
      </c>
      <c r="I194" s="115" t="s">
        <v>1406</v>
      </c>
      <c r="J194" s="766">
        <v>363</v>
      </c>
      <c r="K194" s="830">
        <v>0.11692307692307691</v>
      </c>
      <c r="L194" s="119" t="s">
        <v>372</v>
      </c>
      <c r="M194" s="766">
        <v>338</v>
      </c>
      <c r="N194" s="827">
        <v>0.14189189189189189</v>
      </c>
      <c r="O194" s="115" t="s">
        <v>379</v>
      </c>
      <c r="P194" s="766">
        <v>326</v>
      </c>
      <c r="Q194" s="827">
        <v>-2.9761904761904767E-2</v>
      </c>
    </row>
    <row r="195" spans="2:17" s="746" customFormat="1" ht="27.75" customHeight="1" x14ac:dyDescent="0.15">
      <c r="B195" s="744">
        <v>144</v>
      </c>
      <c r="C195" s="112" t="s">
        <v>2076</v>
      </c>
      <c r="D195" s="769">
        <v>357</v>
      </c>
      <c r="E195" s="781">
        <f>(D195/G192)-1</f>
        <v>-2.7247956403269713E-2</v>
      </c>
      <c r="F195" s="117" t="s">
        <v>1405</v>
      </c>
      <c r="G195" s="766">
        <v>353</v>
      </c>
      <c r="H195" s="794">
        <v>-3.5519125683060149E-2</v>
      </c>
      <c r="I195" s="115" t="s">
        <v>1403</v>
      </c>
      <c r="J195" s="766">
        <v>351</v>
      </c>
      <c r="K195" s="830">
        <v>0.13961038961038952</v>
      </c>
      <c r="L195" s="119" t="s">
        <v>1404</v>
      </c>
      <c r="M195" s="766">
        <v>337</v>
      </c>
      <c r="N195" s="827">
        <v>-2.3188405797101463E-2</v>
      </c>
      <c r="O195" s="115" t="s">
        <v>375</v>
      </c>
      <c r="P195" s="766">
        <v>323</v>
      </c>
      <c r="Q195" s="827">
        <v>9.8639455782312924E-2</v>
      </c>
    </row>
    <row r="196" spans="2:17" s="746" customFormat="1" ht="27.75" customHeight="1" x14ac:dyDescent="0.15">
      <c r="B196" s="744">
        <v>145</v>
      </c>
      <c r="C196" s="117" t="s">
        <v>2077</v>
      </c>
      <c r="D196" s="766">
        <v>351</v>
      </c>
      <c r="E196" s="794">
        <v>-0.11809045226130654</v>
      </c>
      <c r="F196" s="117" t="s">
        <v>1407</v>
      </c>
      <c r="G196" s="766">
        <v>353</v>
      </c>
      <c r="H196" s="794">
        <v>4.1297935103244754E-2</v>
      </c>
      <c r="I196" s="115" t="s">
        <v>379</v>
      </c>
      <c r="J196" s="766">
        <v>344</v>
      </c>
      <c r="K196" s="830">
        <v>2.6865671641790989E-2</v>
      </c>
      <c r="L196" s="119" t="s">
        <v>379</v>
      </c>
      <c r="M196" s="766">
        <v>335</v>
      </c>
      <c r="N196" s="827">
        <v>2.7607361963190247E-2</v>
      </c>
      <c r="O196" s="115" t="s">
        <v>1407</v>
      </c>
      <c r="P196" s="766">
        <v>310</v>
      </c>
      <c r="Q196" s="827">
        <v>-1.2738853503184711E-2</v>
      </c>
    </row>
    <row r="197" spans="2:17" s="746" customFormat="1" ht="27.75" customHeight="1" x14ac:dyDescent="0.15">
      <c r="B197" s="744">
        <v>146</v>
      </c>
      <c r="C197" s="117" t="s">
        <v>2078</v>
      </c>
      <c r="D197" s="766">
        <v>350</v>
      </c>
      <c r="E197" s="794">
        <v>-2.777777777777779E-2</v>
      </c>
      <c r="F197" s="117" t="s">
        <v>379</v>
      </c>
      <c r="G197" s="766">
        <v>338</v>
      </c>
      <c r="H197" s="794">
        <v>-1.744186046511631E-2</v>
      </c>
      <c r="I197" s="115" t="s">
        <v>1407</v>
      </c>
      <c r="J197" s="766">
        <v>339</v>
      </c>
      <c r="K197" s="830">
        <v>3.039513677811545E-2</v>
      </c>
      <c r="L197" s="119" t="s">
        <v>1407</v>
      </c>
      <c r="M197" s="766">
        <v>329</v>
      </c>
      <c r="N197" s="827">
        <v>6.1290322580645151E-2</v>
      </c>
      <c r="O197" s="115" t="s">
        <v>390</v>
      </c>
      <c r="P197" s="766">
        <v>306</v>
      </c>
      <c r="Q197" s="827">
        <v>-4.3749999999999956E-2</v>
      </c>
    </row>
    <row r="198" spans="2:17" s="746" customFormat="1" ht="27.75" customHeight="1" x14ac:dyDescent="0.15">
      <c r="B198" s="744">
        <v>147</v>
      </c>
      <c r="C198" s="117" t="s">
        <v>2079</v>
      </c>
      <c r="D198" s="766">
        <v>346</v>
      </c>
      <c r="E198" s="794">
        <v>3.5928143712574911E-2</v>
      </c>
      <c r="F198" s="117" t="s">
        <v>1408</v>
      </c>
      <c r="G198" s="766">
        <v>334</v>
      </c>
      <c r="H198" s="794">
        <v>8.4415584415584499E-2</v>
      </c>
      <c r="I198" s="115" t="s">
        <v>380</v>
      </c>
      <c r="J198" s="766">
        <v>337</v>
      </c>
      <c r="K198" s="830">
        <v>-7.1625344352617026E-2</v>
      </c>
      <c r="L198" s="119" t="s">
        <v>390</v>
      </c>
      <c r="M198" s="766">
        <v>328</v>
      </c>
      <c r="N198" s="827">
        <v>7.1895424836601274E-2</v>
      </c>
      <c r="O198" s="115" t="s">
        <v>1408</v>
      </c>
      <c r="P198" s="766">
        <v>302</v>
      </c>
      <c r="Q198" s="827">
        <v>-5.031446540880502E-2</v>
      </c>
    </row>
    <row r="199" spans="2:17" s="746" customFormat="1" ht="27.75" customHeight="1" x14ac:dyDescent="0.15">
      <c r="B199" s="744">
        <v>148</v>
      </c>
      <c r="C199" s="117" t="s">
        <v>2080</v>
      </c>
      <c r="D199" s="766">
        <v>344</v>
      </c>
      <c r="E199" s="794">
        <v>-4.9723756906077332E-2</v>
      </c>
      <c r="F199" s="117" t="s">
        <v>380</v>
      </c>
      <c r="G199" s="766">
        <v>330</v>
      </c>
      <c r="H199" s="794">
        <v>-2.0771513353115778E-2</v>
      </c>
      <c r="I199" s="115" t="s">
        <v>1404</v>
      </c>
      <c r="J199" s="766">
        <v>331</v>
      </c>
      <c r="K199" s="830">
        <v>-1.7804154302670572E-2</v>
      </c>
      <c r="L199" s="119" t="s">
        <v>1406</v>
      </c>
      <c r="M199" s="766">
        <v>325</v>
      </c>
      <c r="N199" s="827">
        <v>0.18181818181818188</v>
      </c>
      <c r="O199" s="115" t="s">
        <v>385</v>
      </c>
      <c r="P199" s="766">
        <v>299</v>
      </c>
      <c r="Q199" s="827">
        <v>-0.23918575063613234</v>
      </c>
    </row>
    <row r="200" spans="2:17" s="746" customFormat="1" ht="27.75" customHeight="1" x14ac:dyDescent="0.15">
      <c r="B200" s="744">
        <v>149</v>
      </c>
      <c r="C200" s="117" t="s">
        <v>2081</v>
      </c>
      <c r="D200" s="766">
        <v>332</v>
      </c>
      <c r="E200" s="794">
        <v>9.5709570957095647E-2</v>
      </c>
      <c r="F200" s="117" t="s">
        <v>385</v>
      </c>
      <c r="G200" s="766">
        <v>325</v>
      </c>
      <c r="H200" s="794">
        <v>1.5625E-2</v>
      </c>
      <c r="I200" s="750" t="s">
        <v>377</v>
      </c>
      <c r="J200" s="766">
        <v>327</v>
      </c>
      <c r="K200" s="830">
        <v>0.21561338289962828</v>
      </c>
      <c r="L200" s="119" t="s">
        <v>1408</v>
      </c>
      <c r="M200" s="766">
        <v>308</v>
      </c>
      <c r="N200" s="827">
        <v>1.9867549668874274E-2</v>
      </c>
      <c r="O200" s="115" t="s">
        <v>372</v>
      </c>
      <c r="P200" s="766">
        <v>296</v>
      </c>
      <c r="Q200" s="827">
        <v>6.8027210884353817E-3</v>
      </c>
    </row>
    <row r="201" spans="2:17" s="746" customFormat="1" ht="27.75" customHeight="1" thickBot="1" x14ac:dyDescent="0.2">
      <c r="B201" s="745">
        <v>150</v>
      </c>
      <c r="C201" s="748" t="s">
        <v>378</v>
      </c>
      <c r="D201" s="767">
        <v>325</v>
      </c>
      <c r="E201" s="795">
        <v>5.8631921824104261E-2</v>
      </c>
      <c r="F201" s="748" t="s">
        <v>390</v>
      </c>
      <c r="G201" s="767">
        <v>319</v>
      </c>
      <c r="H201" s="795">
        <v>2.9032258064516148E-2</v>
      </c>
      <c r="I201" s="130" t="s">
        <v>385</v>
      </c>
      <c r="J201" s="767">
        <v>320</v>
      </c>
      <c r="K201" s="831">
        <v>0.12280701754385959</v>
      </c>
      <c r="L201" s="121" t="s">
        <v>1403</v>
      </c>
      <c r="M201" s="767">
        <v>308</v>
      </c>
      <c r="N201" s="828">
        <v>4.7619047619047672E-2</v>
      </c>
      <c r="O201" s="130" t="s">
        <v>1403</v>
      </c>
      <c r="P201" s="767">
        <v>294</v>
      </c>
      <c r="Q201" s="828">
        <v>3.4129692832765013E-3</v>
      </c>
    </row>
    <row r="206" spans="2:17" s="746" customFormat="1" ht="16.5" customHeight="1" x14ac:dyDescent="0.15">
      <c r="B206" s="95"/>
      <c r="C206" s="110"/>
      <c r="D206" s="98"/>
      <c r="E206" s="753"/>
      <c r="F206" s="110"/>
      <c r="G206" s="98"/>
      <c r="H206" s="753"/>
      <c r="I206" s="114"/>
      <c r="J206" s="98"/>
      <c r="K206" s="758"/>
      <c r="L206" s="114"/>
      <c r="M206" s="98"/>
      <c r="N206" s="758"/>
      <c r="O206" s="114"/>
      <c r="P206" s="98"/>
      <c r="Q206" s="758"/>
    </row>
    <row r="207" spans="2:17" s="746" customFormat="1" ht="38.25" customHeight="1" x14ac:dyDescent="0.15">
      <c r="B207" s="95"/>
      <c r="C207" s="95"/>
      <c r="D207" s="95"/>
      <c r="E207" s="764"/>
      <c r="F207" s="3711"/>
      <c r="G207" s="3711"/>
      <c r="H207" s="3711"/>
      <c r="I207" s="3711"/>
      <c r="J207" s="3711"/>
      <c r="K207" s="3711"/>
      <c r="L207" s="3711"/>
      <c r="M207" s="3711"/>
      <c r="N207" s="3711"/>
      <c r="O207" s="3711"/>
      <c r="P207" s="3711"/>
      <c r="Q207" s="758"/>
    </row>
    <row r="208" spans="2:17" s="746" customFormat="1" ht="13.35" customHeight="1" thickBot="1" x14ac:dyDescent="0.2">
      <c r="B208" s="95"/>
      <c r="C208" s="110"/>
      <c r="D208" s="98"/>
      <c r="E208" s="753"/>
      <c r="F208" s="110"/>
      <c r="G208" s="98"/>
      <c r="H208" s="753"/>
      <c r="I208" s="114"/>
      <c r="J208" s="98"/>
      <c r="K208" s="758"/>
      <c r="L208" s="114"/>
      <c r="M208" s="98"/>
      <c r="N208" s="758"/>
      <c r="O208" s="114"/>
      <c r="P208" s="98"/>
      <c r="Q208" s="758"/>
    </row>
    <row r="209" spans="2:17" s="746" customFormat="1" ht="30.75" customHeight="1" x14ac:dyDescent="0.15">
      <c r="B209" s="3715" t="s">
        <v>217</v>
      </c>
      <c r="C209" s="3712" t="s">
        <v>1361</v>
      </c>
      <c r="D209" s="3713"/>
      <c r="E209" s="3714"/>
      <c r="F209" s="3712" t="s">
        <v>1353</v>
      </c>
      <c r="G209" s="3713"/>
      <c r="H209" s="3714"/>
      <c r="I209" s="3708" t="s">
        <v>1355</v>
      </c>
      <c r="J209" s="3709"/>
      <c r="K209" s="3710"/>
      <c r="L209" s="3708" t="s">
        <v>1357</v>
      </c>
      <c r="M209" s="3709"/>
      <c r="N209" s="3710"/>
      <c r="O209" s="3708" t="s">
        <v>1359</v>
      </c>
      <c r="P209" s="3709"/>
      <c r="Q209" s="3710"/>
    </row>
    <row r="210" spans="2:17" s="746" customFormat="1" ht="30.75" customHeight="1" thickBot="1" x14ac:dyDescent="0.2">
      <c r="B210" s="3717"/>
      <c r="C210" s="248" t="s">
        <v>915</v>
      </c>
      <c r="D210" s="128" t="s">
        <v>263</v>
      </c>
      <c r="E210" s="756" t="s">
        <v>13</v>
      </c>
      <c r="F210" s="248" t="s">
        <v>915</v>
      </c>
      <c r="G210" s="128" t="s">
        <v>263</v>
      </c>
      <c r="H210" s="756" t="s">
        <v>13</v>
      </c>
      <c r="I210" s="249" t="s">
        <v>915</v>
      </c>
      <c r="J210" s="128" t="s">
        <v>263</v>
      </c>
      <c r="K210" s="760" t="s">
        <v>13</v>
      </c>
      <c r="L210" s="250" t="s">
        <v>915</v>
      </c>
      <c r="M210" s="128" t="s">
        <v>263</v>
      </c>
      <c r="N210" s="762" t="s">
        <v>13</v>
      </c>
      <c r="O210" s="251" t="s">
        <v>915</v>
      </c>
      <c r="P210" s="128" t="s">
        <v>263</v>
      </c>
      <c r="Q210" s="762" t="s">
        <v>13</v>
      </c>
    </row>
    <row r="211" spans="2:17" s="746" customFormat="1" ht="27.75" customHeight="1" x14ac:dyDescent="0.15">
      <c r="B211" s="743">
        <v>151</v>
      </c>
      <c r="C211" s="129" t="s">
        <v>380</v>
      </c>
      <c r="D211" s="768">
        <v>324</v>
      </c>
      <c r="E211" s="793">
        <v>-1.8181818181818188E-2</v>
      </c>
      <c r="F211" s="129" t="s">
        <v>378</v>
      </c>
      <c r="G211" s="768">
        <v>307</v>
      </c>
      <c r="H211" s="793">
        <v>5.4982817869415834E-2</v>
      </c>
      <c r="I211" s="129" t="s">
        <v>390</v>
      </c>
      <c r="J211" s="768">
        <v>310</v>
      </c>
      <c r="K211" s="829">
        <v>-5.4878048780487854E-2</v>
      </c>
      <c r="L211" s="118" t="s">
        <v>381</v>
      </c>
      <c r="M211" s="768">
        <v>304</v>
      </c>
      <c r="N211" s="826">
        <v>0.24081632653061225</v>
      </c>
      <c r="O211" s="129" t="s">
        <v>389</v>
      </c>
      <c r="P211" s="768">
        <v>288</v>
      </c>
      <c r="Q211" s="826">
        <v>-0.12462006079027355</v>
      </c>
    </row>
    <row r="212" spans="2:17" s="746" customFormat="1" ht="27.75" customHeight="1" x14ac:dyDescent="0.15">
      <c r="B212" s="744">
        <v>152</v>
      </c>
      <c r="C212" s="117" t="s">
        <v>390</v>
      </c>
      <c r="D212" s="766">
        <v>308</v>
      </c>
      <c r="E212" s="794">
        <v>-3.4482758620689613E-2</v>
      </c>
      <c r="F212" s="117" t="s">
        <v>1404</v>
      </c>
      <c r="G212" s="766">
        <v>303</v>
      </c>
      <c r="H212" s="794">
        <v>-8.4592145015105702E-2</v>
      </c>
      <c r="I212" s="115" t="s">
        <v>1408</v>
      </c>
      <c r="J212" s="766">
        <v>308</v>
      </c>
      <c r="K212" s="830">
        <v>0</v>
      </c>
      <c r="L212" s="119" t="s">
        <v>385</v>
      </c>
      <c r="M212" s="766">
        <v>285</v>
      </c>
      <c r="N212" s="827">
        <v>-4.6822742474916357E-2</v>
      </c>
      <c r="O212" s="115" t="s">
        <v>1406</v>
      </c>
      <c r="P212" s="766">
        <v>275</v>
      </c>
      <c r="Q212" s="827">
        <v>-1.4336917562724039E-2</v>
      </c>
    </row>
    <row r="213" spans="2:17" s="746" customFormat="1" ht="27.75" customHeight="1" x14ac:dyDescent="0.15">
      <c r="B213" s="744">
        <v>153</v>
      </c>
      <c r="C213" s="117" t="s">
        <v>2082</v>
      </c>
      <c r="D213" s="766">
        <v>279</v>
      </c>
      <c r="E213" s="794">
        <v>9.8425196850393748E-2</v>
      </c>
      <c r="F213" s="802" t="s">
        <v>1409</v>
      </c>
      <c r="G213" s="766">
        <v>279</v>
      </c>
      <c r="H213" s="794">
        <v>7.2202166064982976E-3</v>
      </c>
      <c r="I213" s="115" t="s">
        <v>378</v>
      </c>
      <c r="J213" s="766">
        <v>291</v>
      </c>
      <c r="K213" s="830">
        <v>4.3010752688172005E-2</v>
      </c>
      <c r="L213" s="119" t="s">
        <v>378</v>
      </c>
      <c r="M213" s="766">
        <v>279</v>
      </c>
      <c r="N213" s="827">
        <v>0.1160000000000001</v>
      </c>
      <c r="O213" s="115" t="s">
        <v>1410</v>
      </c>
      <c r="P213" s="766">
        <v>260</v>
      </c>
      <c r="Q213" s="827">
        <v>5.6910569105691033E-2</v>
      </c>
    </row>
    <row r="214" spans="2:17" s="746" customFormat="1" ht="27.75" customHeight="1" x14ac:dyDescent="0.15">
      <c r="B214" s="744">
        <v>154</v>
      </c>
      <c r="C214" s="117" t="s">
        <v>2083</v>
      </c>
      <c r="D214" s="766">
        <v>254</v>
      </c>
      <c r="E214" s="794">
        <v>-7.2992700729927029E-2</v>
      </c>
      <c r="F214" s="117" t="s">
        <v>1411</v>
      </c>
      <c r="G214" s="766">
        <v>276</v>
      </c>
      <c r="H214" s="794">
        <v>1.4705882352941124E-2</v>
      </c>
      <c r="I214" s="750" t="s">
        <v>1409</v>
      </c>
      <c r="J214" s="766">
        <v>277</v>
      </c>
      <c r="K214" s="830">
        <v>6.1302681992337238E-2</v>
      </c>
      <c r="L214" s="119" t="s">
        <v>1411</v>
      </c>
      <c r="M214" s="766">
        <v>275</v>
      </c>
      <c r="N214" s="827">
        <v>6.1776061776061875E-2</v>
      </c>
      <c r="O214" s="115" t="s">
        <v>1411</v>
      </c>
      <c r="P214" s="766">
        <v>259</v>
      </c>
      <c r="Q214" s="827">
        <v>0.13596491228070184</v>
      </c>
    </row>
    <row r="215" spans="2:17" s="746" customFormat="1" ht="27.75" customHeight="1" x14ac:dyDescent="0.15">
      <c r="B215" s="744">
        <v>155</v>
      </c>
      <c r="C215" s="117" t="s">
        <v>2084</v>
      </c>
      <c r="D215" s="766">
        <v>252</v>
      </c>
      <c r="E215" s="794">
        <v>-8.6956521739130488E-2</v>
      </c>
      <c r="F215" s="117" t="s">
        <v>1412</v>
      </c>
      <c r="G215" s="766">
        <v>274</v>
      </c>
      <c r="H215" s="794">
        <v>0.14166666666666661</v>
      </c>
      <c r="I215" s="115" t="s">
        <v>1411</v>
      </c>
      <c r="J215" s="766">
        <v>272</v>
      </c>
      <c r="K215" s="830">
        <v>-1.0909090909090868E-2</v>
      </c>
      <c r="L215" s="752" t="s">
        <v>377</v>
      </c>
      <c r="M215" s="766">
        <v>269</v>
      </c>
      <c r="N215" s="827">
        <v>0.15450643776824036</v>
      </c>
      <c r="O215" s="115" t="s">
        <v>378</v>
      </c>
      <c r="P215" s="766">
        <v>250</v>
      </c>
      <c r="Q215" s="827">
        <v>-7.9365079365079083E-3</v>
      </c>
    </row>
    <row r="216" spans="2:17" s="746" customFormat="1" ht="27.75" customHeight="1" x14ac:dyDescent="0.15">
      <c r="B216" s="744">
        <v>156</v>
      </c>
      <c r="C216" s="117" t="s">
        <v>2085</v>
      </c>
      <c r="D216" s="766">
        <v>249</v>
      </c>
      <c r="E216" s="794">
        <v>-7.7777777777777724E-2</v>
      </c>
      <c r="F216" s="117" t="s">
        <v>1394</v>
      </c>
      <c r="G216" s="766">
        <v>270</v>
      </c>
      <c r="H216" s="794">
        <v>-0.375</v>
      </c>
      <c r="I216" s="115" t="s">
        <v>381</v>
      </c>
      <c r="J216" s="766">
        <v>265</v>
      </c>
      <c r="K216" s="830">
        <v>-0.12828947368421051</v>
      </c>
      <c r="L216" s="2171" t="s">
        <v>1413</v>
      </c>
      <c r="M216" s="766">
        <v>261</v>
      </c>
      <c r="N216" s="827">
        <v>0.22535211267605626</v>
      </c>
      <c r="O216" s="115" t="s">
        <v>381</v>
      </c>
      <c r="P216" s="766">
        <v>245</v>
      </c>
      <c r="Q216" s="827">
        <v>0.15023474178403751</v>
      </c>
    </row>
    <row r="217" spans="2:17" s="746" customFormat="1" ht="27.75" customHeight="1" x14ac:dyDescent="0.15">
      <c r="B217" s="744">
        <v>157</v>
      </c>
      <c r="C217" s="117" t="s">
        <v>2086</v>
      </c>
      <c r="D217" s="766">
        <v>247</v>
      </c>
      <c r="E217" s="794">
        <v>6.9264069264069361E-2</v>
      </c>
      <c r="F217" s="117" t="s">
        <v>1406</v>
      </c>
      <c r="G217" s="766">
        <v>254</v>
      </c>
      <c r="H217" s="794">
        <v>-0.30027548209366395</v>
      </c>
      <c r="I217" s="115" t="s">
        <v>417</v>
      </c>
      <c r="J217" s="766">
        <v>249</v>
      </c>
      <c r="K217" s="830">
        <v>0.23267326732673266</v>
      </c>
      <c r="L217" s="119" t="s">
        <v>1414</v>
      </c>
      <c r="M217" s="766">
        <v>239</v>
      </c>
      <c r="N217" s="827">
        <v>9.6330275229357776E-2</v>
      </c>
      <c r="O217" s="750" t="s">
        <v>377</v>
      </c>
      <c r="P217" s="766">
        <v>233</v>
      </c>
      <c r="Q217" s="827">
        <v>8.6580086580085869E-3</v>
      </c>
    </row>
    <row r="218" spans="2:17" s="746" customFormat="1" ht="27.75" customHeight="1" x14ac:dyDescent="0.15">
      <c r="B218" s="744">
        <v>158</v>
      </c>
      <c r="C218" s="112" t="s">
        <v>2087</v>
      </c>
      <c r="D218" s="769">
        <v>246</v>
      </c>
      <c r="E218" s="781">
        <f>(D218/G219)-1</f>
        <v>4.0816326530612734E-3</v>
      </c>
      <c r="F218" s="117" t="s">
        <v>381</v>
      </c>
      <c r="G218" s="766">
        <v>246</v>
      </c>
      <c r="H218" s="794">
        <v>-7.1698113207547154E-2</v>
      </c>
      <c r="I218" s="115" t="s">
        <v>1412</v>
      </c>
      <c r="J218" s="766">
        <v>240</v>
      </c>
      <c r="K218" s="830">
        <v>0.15942028985507251</v>
      </c>
      <c r="L218" s="119" t="s">
        <v>389</v>
      </c>
      <c r="M218" s="766">
        <v>217</v>
      </c>
      <c r="N218" s="827">
        <v>-0.24652777777777779</v>
      </c>
      <c r="O218" s="115" t="s">
        <v>417</v>
      </c>
      <c r="P218" s="766">
        <v>230</v>
      </c>
      <c r="Q218" s="827">
        <v>4.366812227074135E-3</v>
      </c>
    </row>
    <row r="219" spans="2:17" s="746" customFormat="1" ht="27.75" customHeight="1" x14ac:dyDescent="0.15">
      <c r="B219" s="744">
        <v>159</v>
      </c>
      <c r="C219" s="112" t="s">
        <v>2088</v>
      </c>
      <c r="D219" s="769">
        <v>240</v>
      </c>
      <c r="E219" s="781">
        <f>(D219/G218)-1</f>
        <v>-2.4390243902439046E-2</v>
      </c>
      <c r="F219" s="117" t="s">
        <v>417</v>
      </c>
      <c r="G219" s="766">
        <v>245</v>
      </c>
      <c r="H219" s="794">
        <v>-1.6064257028112428E-2</v>
      </c>
      <c r="I219" s="115" t="s">
        <v>1414</v>
      </c>
      <c r="J219" s="766">
        <v>239</v>
      </c>
      <c r="K219" s="830">
        <v>0</v>
      </c>
      <c r="L219" s="119" t="s">
        <v>384</v>
      </c>
      <c r="M219" s="766">
        <v>209</v>
      </c>
      <c r="N219" s="827">
        <v>-2.7906976744186074E-2</v>
      </c>
      <c r="O219" s="115" t="s">
        <v>1415</v>
      </c>
      <c r="P219" s="766">
        <v>230</v>
      </c>
      <c r="Q219" s="827">
        <v>-5.3497942386831254E-2</v>
      </c>
    </row>
    <row r="220" spans="2:17" s="746" customFormat="1" ht="27.75" customHeight="1" x14ac:dyDescent="0.15">
      <c r="B220" s="744">
        <v>160</v>
      </c>
      <c r="C220" s="112" t="s">
        <v>387</v>
      </c>
      <c r="D220" s="769">
        <v>211</v>
      </c>
      <c r="E220" s="781">
        <v>9.8958333333333259E-2</v>
      </c>
      <c r="F220" s="117" t="s">
        <v>389</v>
      </c>
      <c r="G220" s="766">
        <v>234</v>
      </c>
      <c r="H220" s="794">
        <v>6.8493150684931559E-2</v>
      </c>
      <c r="I220" s="115" t="s">
        <v>384</v>
      </c>
      <c r="J220" s="766">
        <v>229</v>
      </c>
      <c r="K220" s="830">
        <v>9.5693779904306275E-2</v>
      </c>
      <c r="L220" s="119" t="s">
        <v>1412</v>
      </c>
      <c r="M220" s="766">
        <v>207</v>
      </c>
      <c r="N220" s="827">
        <v>-9.5693779904306719E-3</v>
      </c>
      <c r="O220" s="115" t="s">
        <v>1414</v>
      </c>
      <c r="P220" s="766">
        <v>218</v>
      </c>
      <c r="Q220" s="827">
        <v>-4.5662100456621557E-3</v>
      </c>
    </row>
    <row r="221" spans="2:17" s="746" customFormat="1" ht="27.75" customHeight="1" x14ac:dyDescent="0.15">
      <c r="B221" s="744">
        <v>161</v>
      </c>
      <c r="C221" s="112" t="s">
        <v>2089</v>
      </c>
      <c r="D221" s="769">
        <v>209</v>
      </c>
      <c r="E221" s="781">
        <f>(D221/G222)-1</f>
        <v>-2.3364485981308358E-2</v>
      </c>
      <c r="F221" s="117" t="s">
        <v>1414</v>
      </c>
      <c r="G221" s="766">
        <v>231</v>
      </c>
      <c r="H221" s="794">
        <v>-3.3472803347280311E-2</v>
      </c>
      <c r="I221" s="115" t="s">
        <v>389</v>
      </c>
      <c r="J221" s="766">
        <v>219</v>
      </c>
      <c r="K221" s="830">
        <v>9.2165898617511122E-3</v>
      </c>
      <c r="L221" s="119" t="s">
        <v>417</v>
      </c>
      <c r="M221" s="766">
        <v>202</v>
      </c>
      <c r="N221" s="827">
        <v>-0.12173913043478257</v>
      </c>
      <c r="O221" s="115" t="s">
        <v>384</v>
      </c>
      <c r="P221" s="766">
        <v>215</v>
      </c>
      <c r="Q221" s="827">
        <v>2.8708133971291794E-2</v>
      </c>
    </row>
    <row r="222" spans="2:17" s="746" customFormat="1" ht="27.75" customHeight="1" x14ac:dyDescent="0.15">
      <c r="B222" s="744">
        <v>162</v>
      </c>
      <c r="C222" s="117" t="s">
        <v>2090</v>
      </c>
      <c r="D222" s="766">
        <v>197</v>
      </c>
      <c r="E222" s="794">
        <v>-0.15811965811965811</v>
      </c>
      <c r="F222" s="117" t="s">
        <v>384</v>
      </c>
      <c r="G222" s="766">
        <v>214</v>
      </c>
      <c r="H222" s="794">
        <v>-6.5502183406113579E-2</v>
      </c>
      <c r="I222" s="115" t="s">
        <v>1415</v>
      </c>
      <c r="J222" s="766">
        <v>206</v>
      </c>
      <c r="K222" s="830">
        <v>8.4210526315789513E-2</v>
      </c>
      <c r="L222" s="119" t="s">
        <v>1415</v>
      </c>
      <c r="M222" s="766">
        <v>190</v>
      </c>
      <c r="N222" s="827">
        <v>-0.17391304347826086</v>
      </c>
      <c r="O222" s="2170" t="s">
        <v>1413</v>
      </c>
      <c r="P222" s="766">
        <v>213</v>
      </c>
      <c r="Q222" s="827">
        <v>0.25294117647058822</v>
      </c>
    </row>
    <row r="223" spans="2:17" s="746" customFormat="1" ht="27.75" customHeight="1" x14ac:dyDescent="0.15">
      <c r="B223" s="744">
        <v>163</v>
      </c>
      <c r="C223" s="117" t="s">
        <v>2091</v>
      </c>
      <c r="D223" s="766">
        <v>180</v>
      </c>
      <c r="E223" s="794">
        <v>7.7844311377245567E-2</v>
      </c>
      <c r="F223" s="117" t="s">
        <v>1416</v>
      </c>
      <c r="G223" s="766">
        <v>195</v>
      </c>
      <c r="H223" s="794">
        <v>1.5625E-2</v>
      </c>
      <c r="I223" s="115" t="s">
        <v>1416</v>
      </c>
      <c r="J223" s="766">
        <v>192</v>
      </c>
      <c r="K223" s="830">
        <v>1.5873015873015817E-2</v>
      </c>
      <c r="L223" s="119" t="s">
        <v>1416</v>
      </c>
      <c r="M223" s="766">
        <v>189</v>
      </c>
      <c r="N223" s="827">
        <v>-1.0471204188481686E-2</v>
      </c>
      <c r="O223" s="115" t="s">
        <v>1412</v>
      </c>
      <c r="P223" s="766">
        <v>209</v>
      </c>
      <c r="Q223" s="827">
        <v>5.555555555555558E-2</v>
      </c>
    </row>
    <row r="224" spans="2:17" s="746" customFormat="1" ht="27.75" customHeight="1" x14ac:dyDescent="0.15">
      <c r="B224" s="744">
        <v>164</v>
      </c>
      <c r="C224" s="117" t="s">
        <v>2092</v>
      </c>
      <c r="D224" s="766">
        <v>179</v>
      </c>
      <c r="E224" s="794">
        <v>0.21768707482993199</v>
      </c>
      <c r="F224" s="117" t="s">
        <v>1417</v>
      </c>
      <c r="G224" s="766">
        <v>195</v>
      </c>
      <c r="H224" s="794">
        <v>0.14035087719298245</v>
      </c>
      <c r="I224" s="115" t="s">
        <v>1418</v>
      </c>
      <c r="J224" s="766">
        <v>190</v>
      </c>
      <c r="K224" s="830">
        <v>6.7415730337078594E-2</v>
      </c>
      <c r="L224" s="119" t="s">
        <v>1419</v>
      </c>
      <c r="M224" s="766">
        <v>186</v>
      </c>
      <c r="N224" s="827">
        <v>7.5144508670520249E-2</v>
      </c>
      <c r="O224" s="115" t="s">
        <v>1418</v>
      </c>
      <c r="P224" s="766">
        <v>206</v>
      </c>
      <c r="Q224" s="827">
        <v>-0.18577075098814233</v>
      </c>
    </row>
    <row r="225" spans="2:17" s="746" customFormat="1" ht="27.75" customHeight="1" x14ac:dyDescent="0.15">
      <c r="B225" s="744">
        <v>165</v>
      </c>
      <c r="C225" s="117" t="s">
        <v>2093</v>
      </c>
      <c r="D225" s="766">
        <v>176</v>
      </c>
      <c r="E225" s="794">
        <v>1.1494252873563315E-2</v>
      </c>
      <c r="F225" s="117" t="s">
        <v>387</v>
      </c>
      <c r="G225" s="766">
        <v>192</v>
      </c>
      <c r="H225" s="794">
        <v>6.0773480662983381E-2</v>
      </c>
      <c r="I225" s="115" t="s">
        <v>1419</v>
      </c>
      <c r="J225" s="766">
        <v>183</v>
      </c>
      <c r="K225" s="830">
        <v>-1.6129032258064502E-2</v>
      </c>
      <c r="L225" s="119" t="s">
        <v>387</v>
      </c>
      <c r="M225" s="766">
        <v>182</v>
      </c>
      <c r="N225" s="827">
        <v>9.6385542168674787E-2</v>
      </c>
      <c r="O225" s="115" t="s">
        <v>1416</v>
      </c>
      <c r="P225" s="766">
        <v>191</v>
      </c>
      <c r="Q225" s="827">
        <v>1.0582010582010692E-2</v>
      </c>
    </row>
    <row r="226" spans="2:17" s="746" customFormat="1" ht="27.75" customHeight="1" x14ac:dyDescent="0.15">
      <c r="B226" s="744">
        <v>166</v>
      </c>
      <c r="C226" s="117" t="s">
        <v>2094</v>
      </c>
      <c r="D226" s="766">
        <v>173</v>
      </c>
      <c r="E226" s="794">
        <v>4.8484848484848575E-2</v>
      </c>
      <c r="F226" s="117" t="s">
        <v>1420</v>
      </c>
      <c r="G226" s="766">
        <v>174</v>
      </c>
      <c r="H226" s="794">
        <v>9.4339622641509413E-2</v>
      </c>
      <c r="I226" s="115" t="s">
        <v>387</v>
      </c>
      <c r="J226" s="766">
        <v>181</v>
      </c>
      <c r="K226" s="830">
        <v>-5.494505494505475E-3</v>
      </c>
      <c r="L226" s="119" t="s">
        <v>1418</v>
      </c>
      <c r="M226" s="766">
        <v>178</v>
      </c>
      <c r="N226" s="827">
        <v>-0.13592233009708743</v>
      </c>
      <c r="O226" s="115" t="s">
        <v>1420</v>
      </c>
      <c r="P226" s="766">
        <v>189</v>
      </c>
      <c r="Q226" s="827">
        <v>2.1621621621621623E-2</v>
      </c>
    </row>
    <row r="227" spans="2:17" s="746" customFormat="1" ht="27.75" customHeight="1" x14ac:dyDescent="0.15">
      <c r="B227" s="744">
        <v>167</v>
      </c>
      <c r="C227" s="117" t="s">
        <v>2095</v>
      </c>
      <c r="D227" s="766">
        <v>172</v>
      </c>
      <c r="E227" s="794">
        <v>-0.11794871794871797</v>
      </c>
      <c r="F227" s="117" t="s">
        <v>1421</v>
      </c>
      <c r="G227" s="766">
        <v>169</v>
      </c>
      <c r="H227" s="794">
        <v>0.10457516339869288</v>
      </c>
      <c r="I227" s="115" t="s">
        <v>1417</v>
      </c>
      <c r="J227" s="766">
        <v>171</v>
      </c>
      <c r="K227" s="830">
        <v>-5.8139534883721034E-3</v>
      </c>
      <c r="L227" s="119" t="s">
        <v>1417</v>
      </c>
      <c r="M227" s="766">
        <v>172</v>
      </c>
      <c r="N227" s="827">
        <v>4.2424242424242475E-2</v>
      </c>
      <c r="O227" s="115" t="s">
        <v>1422</v>
      </c>
      <c r="P227" s="766">
        <v>178</v>
      </c>
      <c r="Q227" s="827">
        <v>0.40157480314960625</v>
      </c>
    </row>
    <row r="228" spans="2:17" s="746" customFormat="1" ht="27.75" customHeight="1" x14ac:dyDescent="0.15">
      <c r="B228" s="744">
        <v>168</v>
      </c>
      <c r="C228" s="117" t="s">
        <v>2096</v>
      </c>
      <c r="D228" s="766">
        <v>170</v>
      </c>
      <c r="E228" s="794">
        <v>3.0303030303030276E-2</v>
      </c>
      <c r="F228" s="117" t="s">
        <v>1415</v>
      </c>
      <c r="G228" s="766">
        <v>167</v>
      </c>
      <c r="H228" s="794">
        <v>-0.18932038834951459</v>
      </c>
      <c r="I228" s="115" t="s">
        <v>386</v>
      </c>
      <c r="J228" s="766">
        <v>161</v>
      </c>
      <c r="K228" s="830">
        <v>-1.2269938650306789E-2</v>
      </c>
      <c r="L228" s="119" t="s">
        <v>386</v>
      </c>
      <c r="M228" s="766">
        <v>163</v>
      </c>
      <c r="N228" s="827">
        <v>1.8750000000000044E-2</v>
      </c>
      <c r="O228" s="115" t="s">
        <v>1419</v>
      </c>
      <c r="P228" s="766">
        <v>173</v>
      </c>
      <c r="Q228" s="827">
        <v>2.9761904761904656E-2</v>
      </c>
    </row>
    <row r="229" spans="2:17" s="746" customFormat="1" ht="27.75" customHeight="1" x14ac:dyDescent="0.15">
      <c r="B229" s="744">
        <v>169</v>
      </c>
      <c r="C229" s="117" t="s">
        <v>2097</v>
      </c>
      <c r="D229" s="766">
        <v>167</v>
      </c>
      <c r="E229" s="794">
        <v>4.3749999999999956E-2</v>
      </c>
      <c r="F229" s="117" t="s">
        <v>1419</v>
      </c>
      <c r="G229" s="766">
        <v>165</v>
      </c>
      <c r="H229" s="794">
        <v>-9.8360655737704916E-2</v>
      </c>
      <c r="I229" s="115" t="s">
        <v>1420</v>
      </c>
      <c r="J229" s="766">
        <v>159</v>
      </c>
      <c r="K229" s="830">
        <v>1.9230769230769162E-2</v>
      </c>
      <c r="L229" s="119" t="s">
        <v>1423</v>
      </c>
      <c r="M229" s="766">
        <v>161</v>
      </c>
      <c r="N229" s="827">
        <v>8.783783783783794E-2</v>
      </c>
      <c r="O229" s="115" t="s">
        <v>387</v>
      </c>
      <c r="P229" s="766">
        <v>166</v>
      </c>
      <c r="Q229" s="827">
        <v>0.12925170068027203</v>
      </c>
    </row>
    <row r="230" spans="2:17" s="746" customFormat="1" ht="27.75" customHeight="1" x14ac:dyDescent="0.15">
      <c r="B230" s="744">
        <v>170</v>
      </c>
      <c r="C230" s="117" t="s">
        <v>2098</v>
      </c>
      <c r="D230" s="766">
        <v>166</v>
      </c>
      <c r="E230" s="794">
        <v>-0.14871794871794874</v>
      </c>
      <c r="F230" s="117" t="s">
        <v>386</v>
      </c>
      <c r="G230" s="766">
        <v>165</v>
      </c>
      <c r="H230" s="794">
        <v>2.4844720496894457E-2</v>
      </c>
      <c r="I230" s="115" t="s">
        <v>1424</v>
      </c>
      <c r="J230" s="766">
        <v>158</v>
      </c>
      <c r="K230" s="830">
        <v>-6.2893081761006275E-3</v>
      </c>
      <c r="L230" s="119" t="s">
        <v>1424</v>
      </c>
      <c r="M230" s="766">
        <v>159</v>
      </c>
      <c r="N230" s="827">
        <v>8.9041095890410871E-2</v>
      </c>
      <c r="O230" s="115" t="s">
        <v>1417</v>
      </c>
      <c r="P230" s="766">
        <v>165</v>
      </c>
      <c r="Q230" s="827">
        <v>-0.11290322580645162</v>
      </c>
    </row>
    <row r="231" spans="2:17" s="746" customFormat="1" ht="27.75" customHeight="1" x14ac:dyDescent="0.15">
      <c r="B231" s="744">
        <v>171</v>
      </c>
      <c r="C231" s="117" t="s">
        <v>420</v>
      </c>
      <c r="D231" s="766">
        <v>165</v>
      </c>
      <c r="E231" s="794">
        <v>0.13013698630136994</v>
      </c>
      <c r="F231" s="117" t="s">
        <v>1418</v>
      </c>
      <c r="G231" s="766">
        <v>160</v>
      </c>
      <c r="H231" s="794">
        <v>-0.15789473684210531</v>
      </c>
      <c r="I231" s="115" t="s">
        <v>1421</v>
      </c>
      <c r="J231" s="766">
        <v>153</v>
      </c>
      <c r="K231" s="830">
        <v>0</v>
      </c>
      <c r="L231" s="119" t="s">
        <v>1420</v>
      </c>
      <c r="M231" s="766">
        <v>156</v>
      </c>
      <c r="N231" s="827">
        <v>-0.17460317460317465</v>
      </c>
      <c r="O231" s="115" t="s">
        <v>386</v>
      </c>
      <c r="P231" s="766">
        <v>160</v>
      </c>
      <c r="Q231" s="827">
        <v>-5.3254437869822535E-2</v>
      </c>
    </row>
    <row r="232" spans="2:17" s="746" customFormat="1" ht="27.75" customHeight="1" x14ac:dyDescent="0.15">
      <c r="B232" s="744">
        <v>172</v>
      </c>
      <c r="C232" s="117" t="s">
        <v>2099</v>
      </c>
      <c r="D232" s="766">
        <v>156</v>
      </c>
      <c r="E232" s="794">
        <v>9.8591549295774739E-2</v>
      </c>
      <c r="F232" s="117" t="s">
        <v>1423</v>
      </c>
      <c r="G232" s="766">
        <v>148</v>
      </c>
      <c r="H232" s="794">
        <v>-0.37036999999999998</v>
      </c>
      <c r="I232" s="115" t="s">
        <v>420</v>
      </c>
      <c r="J232" s="766">
        <v>147</v>
      </c>
      <c r="K232" s="830">
        <v>0.13953488372093026</v>
      </c>
      <c r="L232" s="119" t="s">
        <v>1421</v>
      </c>
      <c r="M232" s="766">
        <v>153</v>
      </c>
      <c r="N232" s="827">
        <v>0.17692307692307696</v>
      </c>
      <c r="O232" s="115" t="s">
        <v>1423</v>
      </c>
      <c r="P232" s="766">
        <v>148</v>
      </c>
      <c r="Q232" s="827">
        <v>0.1472868217054264</v>
      </c>
    </row>
    <row r="233" spans="2:17" s="746" customFormat="1" ht="27.75" customHeight="1" x14ac:dyDescent="0.15">
      <c r="B233" s="744">
        <v>173</v>
      </c>
      <c r="C233" s="802" t="s">
        <v>2100</v>
      </c>
      <c r="D233" s="766">
        <v>155</v>
      </c>
      <c r="E233" s="794">
        <v>-0.44444444444444442</v>
      </c>
      <c r="F233" s="117" t="s">
        <v>1425</v>
      </c>
      <c r="G233" s="766">
        <v>147</v>
      </c>
      <c r="H233" s="794">
        <v>0.23529411764705888</v>
      </c>
      <c r="I233" s="115" t="s">
        <v>391</v>
      </c>
      <c r="J233" s="766">
        <v>146</v>
      </c>
      <c r="K233" s="830">
        <v>5.0359712230215736E-2</v>
      </c>
      <c r="L233" s="119" t="s">
        <v>1426</v>
      </c>
      <c r="M233" s="766">
        <v>149</v>
      </c>
      <c r="N233" s="827">
        <v>0.12030075187969924</v>
      </c>
      <c r="O233" s="115" t="s">
        <v>1424</v>
      </c>
      <c r="P233" s="766">
        <v>146</v>
      </c>
      <c r="Q233" s="827">
        <v>-2.0134228187919434E-2</v>
      </c>
    </row>
    <row r="234" spans="2:17" s="746" customFormat="1" ht="27.75" customHeight="1" x14ac:dyDescent="0.15">
      <c r="B234" s="744">
        <v>174</v>
      </c>
      <c r="C234" s="117" t="s">
        <v>400</v>
      </c>
      <c r="D234" s="766">
        <v>155</v>
      </c>
      <c r="E234" s="757">
        <v>1.5</v>
      </c>
      <c r="F234" s="117" t="s">
        <v>420</v>
      </c>
      <c r="G234" s="766">
        <v>146</v>
      </c>
      <c r="H234" s="794">
        <v>-6.8027210884353817E-3</v>
      </c>
      <c r="I234" s="115" t="s">
        <v>1427</v>
      </c>
      <c r="J234" s="766">
        <v>142</v>
      </c>
      <c r="K234" s="830">
        <v>0.27927927927927931</v>
      </c>
      <c r="L234" s="119" t="s">
        <v>391</v>
      </c>
      <c r="M234" s="766">
        <v>139</v>
      </c>
      <c r="N234" s="827">
        <v>-2.1126760563380254E-2</v>
      </c>
      <c r="O234" s="115" t="s">
        <v>396</v>
      </c>
      <c r="P234" s="766">
        <v>144</v>
      </c>
      <c r="Q234" s="827">
        <v>-6.4935064935064957E-2</v>
      </c>
    </row>
    <row r="235" spans="2:17" s="746" customFormat="1" ht="27.75" customHeight="1" thickBot="1" x14ac:dyDescent="0.2">
      <c r="B235" s="745">
        <v>175</v>
      </c>
      <c r="C235" s="113" t="s">
        <v>2101</v>
      </c>
      <c r="D235" s="770">
        <v>154</v>
      </c>
      <c r="E235" s="782">
        <f>(D235/G247)-1</f>
        <v>9.219858156028371E-2</v>
      </c>
      <c r="F235" s="748" t="s">
        <v>1428</v>
      </c>
      <c r="G235" s="767">
        <v>145</v>
      </c>
      <c r="H235" s="795">
        <v>4.3165467625899234E-2</v>
      </c>
      <c r="I235" s="130" t="s">
        <v>1428</v>
      </c>
      <c r="J235" s="767">
        <v>139</v>
      </c>
      <c r="K235" s="831">
        <v>0.18803418803418803</v>
      </c>
      <c r="L235" s="121" t="s">
        <v>1429</v>
      </c>
      <c r="M235" s="767">
        <v>138</v>
      </c>
      <c r="N235" s="828">
        <v>0.11290322580645151</v>
      </c>
      <c r="O235" s="130" t="s">
        <v>391</v>
      </c>
      <c r="P235" s="767">
        <v>142</v>
      </c>
      <c r="Q235" s="828">
        <v>-1.388888888888884E-2</v>
      </c>
    </row>
    <row r="240" spans="2:17" s="746" customFormat="1" ht="16.5" customHeight="1" x14ac:dyDescent="0.15">
      <c r="B240" s="95"/>
      <c r="C240" s="110"/>
      <c r="D240" s="98"/>
      <c r="E240" s="753"/>
      <c r="F240" s="110"/>
      <c r="G240" s="98"/>
      <c r="H240" s="753"/>
      <c r="I240" s="114"/>
      <c r="J240" s="98"/>
      <c r="K240" s="758"/>
      <c r="L240" s="114"/>
      <c r="M240" s="98"/>
      <c r="N240" s="758"/>
      <c r="O240" s="114"/>
      <c r="P240" s="98"/>
      <c r="Q240" s="758"/>
    </row>
    <row r="241" spans="2:17" s="746" customFormat="1" ht="38.25" customHeight="1" x14ac:dyDescent="0.15">
      <c r="B241" s="95"/>
      <c r="C241" s="95"/>
      <c r="D241" s="95"/>
      <c r="E241" s="764"/>
      <c r="F241" s="3711"/>
      <c r="G241" s="3711"/>
      <c r="H241" s="3711"/>
      <c r="I241" s="3711"/>
      <c r="J241" s="3711"/>
      <c r="K241" s="3711"/>
      <c r="L241" s="3711"/>
      <c r="M241" s="3711"/>
      <c r="N241" s="3711"/>
      <c r="O241" s="3711"/>
      <c r="P241" s="3711"/>
      <c r="Q241" s="758"/>
    </row>
    <row r="242" spans="2:17" s="746" customFormat="1" ht="13.35" customHeight="1" thickBot="1" x14ac:dyDescent="0.2">
      <c r="B242" s="95"/>
      <c r="C242" s="110"/>
      <c r="D242" s="98"/>
      <c r="E242" s="753"/>
      <c r="F242" s="110"/>
      <c r="G242" s="98"/>
      <c r="H242" s="753"/>
      <c r="I242" s="114"/>
      <c r="J242" s="98"/>
      <c r="K242" s="758"/>
      <c r="L242" s="114"/>
      <c r="M242" s="98"/>
      <c r="N242" s="758"/>
      <c r="O242" s="114"/>
      <c r="P242" s="98"/>
      <c r="Q242" s="758"/>
    </row>
    <row r="243" spans="2:17" s="746" customFormat="1" ht="30.75" customHeight="1" x14ac:dyDescent="0.15">
      <c r="B243" s="3715" t="s">
        <v>217</v>
      </c>
      <c r="C243" s="3712" t="s">
        <v>1361</v>
      </c>
      <c r="D243" s="3713"/>
      <c r="E243" s="3714"/>
      <c r="F243" s="3712" t="s">
        <v>1353</v>
      </c>
      <c r="G243" s="3713"/>
      <c r="H243" s="3714"/>
      <c r="I243" s="3708" t="s">
        <v>1355</v>
      </c>
      <c r="J243" s="3709"/>
      <c r="K243" s="3710"/>
      <c r="L243" s="3708" t="s">
        <v>1357</v>
      </c>
      <c r="M243" s="3709"/>
      <c r="N243" s="3710"/>
      <c r="O243" s="3708" t="s">
        <v>1359</v>
      </c>
      <c r="P243" s="3709"/>
      <c r="Q243" s="3710"/>
    </row>
    <row r="244" spans="2:17" s="746" customFormat="1" ht="30.75" customHeight="1" thickBot="1" x14ac:dyDescent="0.2">
      <c r="B244" s="3717"/>
      <c r="C244" s="248" t="s">
        <v>915</v>
      </c>
      <c r="D244" s="128" t="s">
        <v>263</v>
      </c>
      <c r="E244" s="756" t="s">
        <v>13</v>
      </c>
      <c r="F244" s="248" t="s">
        <v>915</v>
      </c>
      <c r="G244" s="128" t="s">
        <v>263</v>
      </c>
      <c r="H244" s="756" t="s">
        <v>13</v>
      </c>
      <c r="I244" s="249" t="s">
        <v>915</v>
      </c>
      <c r="J244" s="128" t="s">
        <v>263</v>
      </c>
      <c r="K244" s="760" t="s">
        <v>13</v>
      </c>
      <c r="L244" s="250" t="s">
        <v>915</v>
      </c>
      <c r="M244" s="128" t="s">
        <v>263</v>
      </c>
      <c r="N244" s="762" t="s">
        <v>13</v>
      </c>
      <c r="O244" s="251" t="s">
        <v>915</v>
      </c>
      <c r="P244" s="128" t="s">
        <v>263</v>
      </c>
      <c r="Q244" s="762" t="s">
        <v>13</v>
      </c>
    </row>
    <row r="245" spans="2:17" s="746" customFormat="1" ht="27.75" customHeight="1" x14ac:dyDescent="0.15">
      <c r="B245" s="743">
        <v>176</v>
      </c>
      <c r="C245" s="129" t="s">
        <v>2102</v>
      </c>
      <c r="D245" s="768">
        <v>151</v>
      </c>
      <c r="E245" s="793">
        <v>4.1379310344827669E-2</v>
      </c>
      <c r="F245" s="129" t="s">
        <v>1424</v>
      </c>
      <c r="G245" s="768">
        <v>145</v>
      </c>
      <c r="H245" s="793">
        <v>-8.2278481012658222E-2</v>
      </c>
      <c r="I245" s="129" t="s">
        <v>1426</v>
      </c>
      <c r="J245" s="768">
        <v>136</v>
      </c>
      <c r="K245" s="829">
        <v>-8.7248322147650992E-2</v>
      </c>
      <c r="L245" s="118" t="s">
        <v>1430</v>
      </c>
      <c r="M245" s="768">
        <v>136</v>
      </c>
      <c r="N245" s="826">
        <v>3.8167938931297662E-2</v>
      </c>
      <c r="O245" s="129" t="s">
        <v>1426</v>
      </c>
      <c r="P245" s="768">
        <v>133</v>
      </c>
      <c r="Q245" s="826">
        <v>0.20909090909090899</v>
      </c>
    </row>
    <row r="246" spans="2:17" s="746" customFormat="1" ht="27.75" customHeight="1" x14ac:dyDescent="0.15">
      <c r="B246" s="744">
        <v>177</v>
      </c>
      <c r="C246" s="117" t="s">
        <v>2103</v>
      </c>
      <c r="D246" s="766">
        <v>143</v>
      </c>
      <c r="E246" s="794">
        <v>-1.379310344827589E-2</v>
      </c>
      <c r="F246" s="117" t="s">
        <v>1426</v>
      </c>
      <c r="G246" s="766">
        <v>142</v>
      </c>
      <c r="H246" s="794">
        <v>4.4117647058823595E-2</v>
      </c>
      <c r="I246" s="115" t="s">
        <v>1431</v>
      </c>
      <c r="J246" s="766">
        <v>135</v>
      </c>
      <c r="K246" s="830">
        <v>0.125</v>
      </c>
      <c r="L246" s="119" t="s">
        <v>420</v>
      </c>
      <c r="M246" s="766">
        <v>129</v>
      </c>
      <c r="N246" s="827">
        <v>-3.007518796992481E-2</v>
      </c>
      <c r="O246" s="115" t="s">
        <v>420</v>
      </c>
      <c r="P246" s="766">
        <v>133</v>
      </c>
      <c r="Q246" s="827">
        <v>-0.15286624203821653</v>
      </c>
    </row>
    <row r="247" spans="2:17" s="746" customFormat="1" ht="27.75" customHeight="1" x14ac:dyDescent="0.15">
      <c r="B247" s="744">
        <v>178</v>
      </c>
      <c r="C247" s="117" t="s">
        <v>2104</v>
      </c>
      <c r="D247" s="766">
        <v>143</v>
      </c>
      <c r="E247" s="794">
        <v>6.7164179104477695E-2</v>
      </c>
      <c r="F247" s="117" t="s">
        <v>388</v>
      </c>
      <c r="G247" s="766">
        <v>141</v>
      </c>
      <c r="H247" s="794">
        <v>0.12799999999999989</v>
      </c>
      <c r="I247" s="115" t="s">
        <v>1430</v>
      </c>
      <c r="J247" s="766">
        <v>127</v>
      </c>
      <c r="K247" s="830">
        <v>-6.6176470588235281E-2</v>
      </c>
      <c r="L247" s="119" t="s">
        <v>1425</v>
      </c>
      <c r="M247" s="766">
        <v>129</v>
      </c>
      <c r="N247" s="827">
        <v>6.6115702479338845E-2</v>
      </c>
      <c r="O247" s="116" t="s">
        <v>419</v>
      </c>
      <c r="P247" s="766">
        <v>132</v>
      </c>
      <c r="Q247" s="827">
        <v>2.3255813953488413E-2</v>
      </c>
    </row>
    <row r="248" spans="2:17" s="746" customFormat="1" ht="27.75" customHeight="1" x14ac:dyDescent="0.15">
      <c r="B248" s="744">
        <v>179</v>
      </c>
      <c r="C248" s="117" t="s">
        <v>2105</v>
      </c>
      <c r="D248" s="766">
        <v>141</v>
      </c>
      <c r="E248" s="794">
        <v>-0.16568047337278102</v>
      </c>
      <c r="F248" s="117" t="s">
        <v>391</v>
      </c>
      <c r="G248" s="766">
        <v>139</v>
      </c>
      <c r="H248" s="794">
        <v>-4.7945205479452024E-2</v>
      </c>
      <c r="I248" s="115" t="s">
        <v>1429</v>
      </c>
      <c r="J248" s="766">
        <v>126</v>
      </c>
      <c r="K248" s="830">
        <v>-8.6956521739130488E-2</v>
      </c>
      <c r="L248" s="120" t="s">
        <v>419</v>
      </c>
      <c r="M248" s="766">
        <v>121</v>
      </c>
      <c r="N248" s="827">
        <v>-8.333333333333337E-2</v>
      </c>
      <c r="O248" s="115" t="s">
        <v>1430</v>
      </c>
      <c r="P248" s="766">
        <v>131</v>
      </c>
      <c r="Q248" s="827">
        <v>-0.18633540372670809</v>
      </c>
    </row>
    <row r="249" spans="2:17" s="746" customFormat="1" ht="27.75" customHeight="1" x14ac:dyDescent="0.15">
      <c r="B249" s="744">
        <v>180</v>
      </c>
      <c r="C249" s="117" t="s">
        <v>2106</v>
      </c>
      <c r="D249" s="766">
        <v>138</v>
      </c>
      <c r="E249" s="794">
        <v>-6.7567567567567544E-2</v>
      </c>
      <c r="F249" s="117" t="s">
        <v>1431</v>
      </c>
      <c r="G249" s="766">
        <v>134</v>
      </c>
      <c r="H249" s="794">
        <v>-7.4074074074074181E-3</v>
      </c>
      <c r="I249" s="115" t="s">
        <v>388</v>
      </c>
      <c r="J249" s="766">
        <v>125</v>
      </c>
      <c r="K249" s="830">
        <v>0.15740740740740744</v>
      </c>
      <c r="L249" s="119" t="s">
        <v>1422</v>
      </c>
      <c r="M249" s="766">
        <v>121</v>
      </c>
      <c r="N249" s="827">
        <v>-0.3202247191011236</v>
      </c>
      <c r="O249" s="115" t="s">
        <v>1421</v>
      </c>
      <c r="P249" s="766">
        <v>130</v>
      </c>
      <c r="Q249" s="827">
        <v>4.8387096774193505E-2</v>
      </c>
    </row>
    <row r="250" spans="2:17" s="746" customFormat="1" ht="27.75" customHeight="1" x14ac:dyDescent="0.15">
      <c r="B250" s="744">
        <v>181</v>
      </c>
      <c r="C250" s="117" t="s">
        <v>2107</v>
      </c>
      <c r="D250" s="766">
        <v>136</v>
      </c>
      <c r="E250" s="794">
        <v>4.6153846153846212E-2</v>
      </c>
      <c r="F250" s="117" t="s">
        <v>1430</v>
      </c>
      <c r="G250" s="766">
        <v>130</v>
      </c>
      <c r="H250" s="794">
        <v>2.3622047244094446E-2</v>
      </c>
      <c r="I250" s="115" t="s">
        <v>392</v>
      </c>
      <c r="J250" s="766">
        <v>120</v>
      </c>
      <c r="K250" s="830">
        <v>0.15384615384615374</v>
      </c>
      <c r="L250" s="119" t="s">
        <v>1431</v>
      </c>
      <c r="M250" s="766">
        <v>120</v>
      </c>
      <c r="N250" s="827">
        <v>2.564102564102555E-2</v>
      </c>
      <c r="O250" s="115" t="s">
        <v>1429</v>
      </c>
      <c r="P250" s="766">
        <v>124</v>
      </c>
      <c r="Q250" s="827">
        <v>2.4793388429751984E-2</v>
      </c>
    </row>
    <row r="251" spans="2:17" s="746" customFormat="1" ht="27.75" customHeight="1" x14ac:dyDescent="0.15">
      <c r="B251" s="744">
        <v>182</v>
      </c>
      <c r="C251" s="117" t="s">
        <v>2108</v>
      </c>
      <c r="D251" s="766">
        <v>133</v>
      </c>
      <c r="E251" s="794">
        <v>5.555555555555558E-2</v>
      </c>
      <c r="F251" s="117" t="s">
        <v>1427</v>
      </c>
      <c r="G251" s="766">
        <v>130</v>
      </c>
      <c r="H251" s="794">
        <v>-8.4507042253521125E-2</v>
      </c>
      <c r="I251" s="115" t="s">
        <v>1425</v>
      </c>
      <c r="J251" s="766">
        <v>119</v>
      </c>
      <c r="K251" s="830">
        <v>-7.7519379844961267E-2</v>
      </c>
      <c r="L251" s="119" t="s">
        <v>421</v>
      </c>
      <c r="M251" s="766">
        <v>119</v>
      </c>
      <c r="N251" s="827">
        <v>0.10185185185185186</v>
      </c>
      <c r="O251" s="115" t="s">
        <v>1425</v>
      </c>
      <c r="P251" s="766">
        <v>121</v>
      </c>
      <c r="Q251" s="827">
        <v>7.079646017699126E-2</v>
      </c>
    </row>
    <row r="252" spans="2:17" s="746" customFormat="1" ht="27.75" customHeight="1" x14ac:dyDescent="0.15">
      <c r="B252" s="744">
        <v>183</v>
      </c>
      <c r="C252" s="112" t="s">
        <v>2109</v>
      </c>
      <c r="D252" s="769">
        <v>131</v>
      </c>
      <c r="E252" s="781">
        <f>(D252/G248)-1</f>
        <v>-5.7553956834532349E-2</v>
      </c>
      <c r="F252" s="117" t="s">
        <v>1422</v>
      </c>
      <c r="G252" s="766">
        <v>126</v>
      </c>
      <c r="H252" s="794">
        <v>7.6923076923076872E-2</v>
      </c>
      <c r="I252" s="115" t="s">
        <v>1432</v>
      </c>
      <c r="J252" s="766">
        <v>118</v>
      </c>
      <c r="K252" s="830">
        <v>0.10280373831775691</v>
      </c>
      <c r="L252" s="119" t="s">
        <v>1428</v>
      </c>
      <c r="M252" s="766">
        <v>117</v>
      </c>
      <c r="N252" s="827">
        <v>8.3333333333333259E-2</v>
      </c>
      <c r="O252" s="115" t="s">
        <v>1431</v>
      </c>
      <c r="P252" s="766">
        <v>117</v>
      </c>
      <c r="Q252" s="827">
        <v>3.539823008849563E-2</v>
      </c>
    </row>
    <row r="253" spans="2:17" s="746" customFormat="1" ht="27.75" customHeight="1" x14ac:dyDescent="0.15">
      <c r="B253" s="744">
        <v>184</v>
      </c>
      <c r="C253" s="117" t="s">
        <v>2110</v>
      </c>
      <c r="D253" s="766">
        <v>124</v>
      </c>
      <c r="E253" s="794">
        <v>0.1588785046728971</v>
      </c>
      <c r="F253" s="117" t="s">
        <v>1432</v>
      </c>
      <c r="G253" s="766">
        <v>124</v>
      </c>
      <c r="H253" s="794">
        <v>5.0847457627118731E-2</v>
      </c>
      <c r="I253" s="115" t="s">
        <v>1422</v>
      </c>
      <c r="J253" s="766">
        <v>117</v>
      </c>
      <c r="K253" s="830">
        <v>-3.3057851239669422E-2</v>
      </c>
      <c r="L253" s="119" t="s">
        <v>1427</v>
      </c>
      <c r="M253" s="766">
        <v>111</v>
      </c>
      <c r="N253" s="827">
        <v>-8.9285714285713969E-3</v>
      </c>
      <c r="O253" s="115" t="s">
        <v>1427</v>
      </c>
      <c r="P253" s="766">
        <v>112</v>
      </c>
      <c r="Q253" s="827">
        <v>4.6728971962616717E-2</v>
      </c>
    </row>
    <row r="254" spans="2:17" s="746" customFormat="1" ht="27.75" customHeight="1" x14ac:dyDescent="0.15">
      <c r="B254" s="744">
        <v>185</v>
      </c>
      <c r="C254" s="117" t="s">
        <v>2111</v>
      </c>
      <c r="D254" s="766">
        <v>123</v>
      </c>
      <c r="E254" s="794">
        <v>-5.3846153846153877E-2</v>
      </c>
      <c r="F254" s="803" t="s">
        <v>419</v>
      </c>
      <c r="G254" s="766">
        <v>123</v>
      </c>
      <c r="H254" s="794">
        <v>9.8214285714285809E-2</v>
      </c>
      <c r="I254" s="115" t="s">
        <v>395</v>
      </c>
      <c r="J254" s="766">
        <v>113</v>
      </c>
      <c r="K254" s="830">
        <v>0.44871794871794868</v>
      </c>
      <c r="L254" s="119" t="s">
        <v>388</v>
      </c>
      <c r="M254" s="766">
        <v>108</v>
      </c>
      <c r="N254" s="827">
        <v>3.8461538461538547E-2</v>
      </c>
      <c r="O254" s="115" t="s">
        <v>1433</v>
      </c>
      <c r="P254" s="766">
        <v>111</v>
      </c>
      <c r="Q254" s="827">
        <v>-0.11904761904761907</v>
      </c>
    </row>
    <row r="255" spans="2:17" s="746" customFormat="1" ht="27.75" customHeight="1" x14ac:dyDescent="0.15">
      <c r="B255" s="744">
        <v>186</v>
      </c>
      <c r="C255" s="117" t="s">
        <v>392</v>
      </c>
      <c r="D255" s="766">
        <v>121</v>
      </c>
      <c r="E255" s="794">
        <v>2.5423728813559254E-2</v>
      </c>
      <c r="F255" s="117" t="s">
        <v>1434</v>
      </c>
      <c r="G255" s="766">
        <v>122</v>
      </c>
      <c r="H255" s="794">
        <v>0.46987951807228923</v>
      </c>
      <c r="I255" s="116" t="s">
        <v>419</v>
      </c>
      <c r="J255" s="766">
        <v>112</v>
      </c>
      <c r="K255" s="830">
        <v>-7.4380165289256173E-2</v>
      </c>
      <c r="L255" s="119" t="s">
        <v>1432</v>
      </c>
      <c r="M255" s="766">
        <v>107</v>
      </c>
      <c r="N255" s="827">
        <v>-1.834862385321101E-2</v>
      </c>
      <c r="O255" s="115" t="s">
        <v>1432</v>
      </c>
      <c r="P255" s="766">
        <v>109</v>
      </c>
      <c r="Q255" s="827">
        <v>7.9207920792079278E-2</v>
      </c>
    </row>
    <row r="256" spans="2:17" s="746" customFormat="1" ht="27.75" customHeight="1" x14ac:dyDescent="0.15">
      <c r="B256" s="744">
        <v>187</v>
      </c>
      <c r="C256" s="117" t="s">
        <v>2112</v>
      </c>
      <c r="D256" s="766">
        <v>119</v>
      </c>
      <c r="E256" s="794">
        <v>-4.0322580645161255E-2</v>
      </c>
      <c r="F256" s="117" t="s">
        <v>392</v>
      </c>
      <c r="G256" s="766">
        <v>118</v>
      </c>
      <c r="H256" s="794">
        <v>-1.6666666666666718E-2</v>
      </c>
      <c r="I256" s="115" t="s">
        <v>1435</v>
      </c>
      <c r="J256" s="766">
        <v>108</v>
      </c>
      <c r="K256" s="830">
        <v>0.96363636363636362</v>
      </c>
      <c r="L256" s="119" t="s">
        <v>392</v>
      </c>
      <c r="M256" s="766">
        <v>104</v>
      </c>
      <c r="N256" s="827">
        <v>0</v>
      </c>
      <c r="O256" s="115" t="s">
        <v>1428</v>
      </c>
      <c r="P256" s="766">
        <v>108</v>
      </c>
      <c r="Q256" s="827">
        <v>8.0000000000000071E-2</v>
      </c>
    </row>
    <row r="257" spans="2:17" s="746" customFormat="1" ht="27.75" customHeight="1" x14ac:dyDescent="0.15">
      <c r="B257" s="744">
        <v>188</v>
      </c>
      <c r="C257" s="117" t="s">
        <v>2113</v>
      </c>
      <c r="D257" s="766">
        <v>116</v>
      </c>
      <c r="E257" s="794">
        <v>-4.9180327868852514E-2</v>
      </c>
      <c r="F257" s="117" t="s">
        <v>1429</v>
      </c>
      <c r="G257" s="766">
        <v>117</v>
      </c>
      <c r="H257" s="794">
        <v>-7.1428571428571397E-2</v>
      </c>
      <c r="I257" s="115" t="s">
        <v>1423</v>
      </c>
      <c r="J257" s="766">
        <v>108</v>
      </c>
      <c r="K257" s="830">
        <v>-0.32919999999999999</v>
      </c>
      <c r="L257" s="119" t="s">
        <v>393</v>
      </c>
      <c r="M257" s="766">
        <v>100</v>
      </c>
      <c r="N257" s="827">
        <v>8.6956521739130377E-2</v>
      </c>
      <c r="O257" s="115" t="s">
        <v>421</v>
      </c>
      <c r="P257" s="766">
        <v>108</v>
      </c>
      <c r="Q257" s="827">
        <v>5.8823529411764719E-2</v>
      </c>
    </row>
    <row r="258" spans="2:17" s="746" customFormat="1" ht="27.75" customHeight="1" x14ac:dyDescent="0.15">
      <c r="B258" s="744">
        <v>189</v>
      </c>
      <c r="C258" s="117" t="s">
        <v>2114</v>
      </c>
      <c r="D258" s="766">
        <v>110</v>
      </c>
      <c r="E258" s="794">
        <v>-5.9829059829059839E-2</v>
      </c>
      <c r="F258" s="117" t="s">
        <v>421</v>
      </c>
      <c r="G258" s="766">
        <v>107</v>
      </c>
      <c r="H258" s="794">
        <v>0</v>
      </c>
      <c r="I258" s="115" t="s">
        <v>421</v>
      </c>
      <c r="J258" s="766">
        <v>107</v>
      </c>
      <c r="K258" s="830">
        <v>-0.10084033613445376</v>
      </c>
      <c r="L258" s="119" t="s">
        <v>1436</v>
      </c>
      <c r="M258" s="766">
        <v>99</v>
      </c>
      <c r="N258" s="827">
        <v>-2.9411764705882359E-2</v>
      </c>
      <c r="O258" s="115" t="s">
        <v>392</v>
      </c>
      <c r="P258" s="766">
        <v>104</v>
      </c>
      <c r="Q258" s="827">
        <v>-0.11111111111111116</v>
      </c>
    </row>
    <row r="259" spans="2:17" s="746" customFormat="1" ht="27.75" customHeight="1" x14ac:dyDescent="0.15">
      <c r="B259" s="744">
        <v>190</v>
      </c>
      <c r="C259" s="117" t="s">
        <v>2115</v>
      </c>
      <c r="D259" s="766">
        <v>109</v>
      </c>
      <c r="E259" s="794">
        <v>7.9207920792079278E-2</v>
      </c>
      <c r="F259" s="117" t="s">
        <v>1437</v>
      </c>
      <c r="G259" s="766">
        <v>101</v>
      </c>
      <c r="H259" s="794">
        <v>5.2083333333333259E-2</v>
      </c>
      <c r="I259" s="115" t="s">
        <v>1437</v>
      </c>
      <c r="J259" s="766">
        <v>96</v>
      </c>
      <c r="K259" s="830">
        <v>6.6666666666666652E-2</v>
      </c>
      <c r="L259" s="119" t="s">
        <v>1434</v>
      </c>
      <c r="M259" s="766">
        <v>95</v>
      </c>
      <c r="N259" s="827">
        <v>0.15853658536585358</v>
      </c>
      <c r="O259" s="115" t="s">
        <v>388</v>
      </c>
      <c r="P259" s="766">
        <v>104</v>
      </c>
      <c r="Q259" s="827">
        <v>7.2164948453608213E-2</v>
      </c>
    </row>
    <row r="260" spans="2:17" s="746" customFormat="1" ht="27.75" customHeight="1" x14ac:dyDescent="0.15">
      <c r="B260" s="744">
        <v>191</v>
      </c>
      <c r="C260" s="117" t="s">
        <v>2116</v>
      </c>
      <c r="D260" s="766">
        <v>97</v>
      </c>
      <c r="E260" s="794">
        <v>0.22784810126582289</v>
      </c>
      <c r="F260" s="117" t="s">
        <v>1438</v>
      </c>
      <c r="G260" s="766">
        <v>98</v>
      </c>
      <c r="H260" s="794">
        <v>5.3763440860215006E-2</v>
      </c>
      <c r="I260" s="115" t="s">
        <v>393</v>
      </c>
      <c r="J260" s="766">
        <v>94</v>
      </c>
      <c r="K260" s="830">
        <v>-6.0000000000000053E-2</v>
      </c>
      <c r="L260" s="119" t="s">
        <v>1438</v>
      </c>
      <c r="M260" s="766">
        <v>91</v>
      </c>
      <c r="N260" s="827">
        <v>0.15189873417721511</v>
      </c>
      <c r="O260" s="115" t="s">
        <v>1436</v>
      </c>
      <c r="P260" s="766">
        <v>102</v>
      </c>
      <c r="Q260" s="827">
        <v>0.30769230769230771</v>
      </c>
    </row>
    <row r="261" spans="2:17" s="746" customFormat="1" ht="27.75" customHeight="1" x14ac:dyDescent="0.15">
      <c r="B261" s="744">
        <v>192</v>
      </c>
      <c r="C261" s="112" t="s">
        <v>2117</v>
      </c>
      <c r="D261" s="769">
        <v>92</v>
      </c>
      <c r="E261" s="781">
        <f>(D261/G261)-1</f>
        <v>-2.1276595744680882E-2</v>
      </c>
      <c r="F261" s="117" t="s">
        <v>396</v>
      </c>
      <c r="G261" s="766">
        <v>94</v>
      </c>
      <c r="H261" s="794">
        <v>0.30555555555555558</v>
      </c>
      <c r="I261" s="115" t="s">
        <v>1438</v>
      </c>
      <c r="J261" s="766">
        <v>93</v>
      </c>
      <c r="K261" s="830">
        <v>2.19780219780219E-2</v>
      </c>
      <c r="L261" s="119" t="s">
        <v>1437</v>
      </c>
      <c r="M261" s="766">
        <v>90</v>
      </c>
      <c r="N261" s="827">
        <v>9.7560975609756184E-2</v>
      </c>
      <c r="O261" s="115" t="s">
        <v>395</v>
      </c>
      <c r="P261" s="766">
        <v>94</v>
      </c>
      <c r="Q261" s="827">
        <v>0</v>
      </c>
    </row>
    <row r="262" spans="2:17" s="746" customFormat="1" ht="27.75" customHeight="1" x14ac:dyDescent="0.15">
      <c r="B262" s="744">
        <v>193</v>
      </c>
      <c r="C262" s="112" t="s">
        <v>2118</v>
      </c>
      <c r="D262" s="769">
        <v>91</v>
      </c>
      <c r="E262" s="781">
        <v>8.3333333333333259E-2</v>
      </c>
      <c r="F262" s="117" t="s">
        <v>1439</v>
      </c>
      <c r="G262" s="766">
        <v>84</v>
      </c>
      <c r="H262" s="794">
        <v>3.7037037037036979E-2</v>
      </c>
      <c r="I262" s="115" t="s">
        <v>394</v>
      </c>
      <c r="J262" s="766">
        <v>84</v>
      </c>
      <c r="K262" s="830">
        <v>5.0000000000000044E-2</v>
      </c>
      <c r="L262" s="119" t="s">
        <v>400</v>
      </c>
      <c r="M262" s="766">
        <v>87</v>
      </c>
      <c r="N262" s="827">
        <v>0.19178082191780832</v>
      </c>
      <c r="O262" s="115" t="s">
        <v>393</v>
      </c>
      <c r="P262" s="766">
        <v>92</v>
      </c>
      <c r="Q262" s="827">
        <v>0.17948717948717952</v>
      </c>
    </row>
    <row r="263" spans="2:17" s="746" customFormat="1" ht="27.75" customHeight="1" x14ac:dyDescent="0.15">
      <c r="B263" s="744">
        <v>194</v>
      </c>
      <c r="C263" s="2148" t="s">
        <v>2119</v>
      </c>
      <c r="D263" s="769">
        <v>91</v>
      </c>
      <c r="E263" s="781">
        <f>(D263/G254)-1</f>
        <v>-0.26016260162601623</v>
      </c>
      <c r="F263" s="117" t="s">
        <v>1435</v>
      </c>
      <c r="G263" s="766">
        <v>82</v>
      </c>
      <c r="H263" s="794">
        <v>-0.2407407407407407</v>
      </c>
      <c r="I263" s="115" t="s">
        <v>397</v>
      </c>
      <c r="J263" s="766">
        <v>84</v>
      </c>
      <c r="K263" s="830">
        <v>-2.3255813953488413E-2</v>
      </c>
      <c r="L263" s="119" t="s">
        <v>397</v>
      </c>
      <c r="M263" s="766">
        <v>86</v>
      </c>
      <c r="N263" s="827">
        <v>0.28358208955223874</v>
      </c>
      <c r="O263" s="115" t="s">
        <v>1440</v>
      </c>
      <c r="P263" s="766">
        <v>89</v>
      </c>
      <c r="Q263" s="827">
        <v>0.1558441558441559</v>
      </c>
    </row>
    <row r="264" spans="2:17" s="746" customFormat="1" ht="27.75" customHeight="1" x14ac:dyDescent="0.15">
      <c r="B264" s="744">
        <v>195</v>
      </c>
      <c r="C264" s="112" t="s">
        <v>2120</v>
      </c>
      <c r="D264" s="769">
        <v>86</v>
      </c>
      <c r="E264" s="781">
        <v>0.14666666666666672</v>
      </c>
      <c r="F264" s="117" t="s">
        <v>1441</v>
      </c>
      <c r="G264" s="766">
        <v>81</v>
      </c>
      <c r="H264" s="794">
        <v>0.20895522388059695</v>
      </c>
      <c r="I264" s="115" t="s">
        <v>1434</v>
      </c>
      <c r="J264" s="766">
        <v>83</v>
      </c>
      <c r="K264" s="830">
        <v>-0.12631578947368416</v>
      </c>
      <c r="L264" s="119" t="s">
        <v>1440</v>
      </c>
      <c r="M264" s="766">
        <v>85</v>
      </c>
      <c r="N264" s="827">
        <v>-4.49438202247191E-2</v>
      </c>
      <c r="O264" s="115" t="s">
        <v>1437</v>
      </c>
      <c r="P264" s="766">
        <v>82</v>
      </c>
      <c r="Q264" s="827">
        <v>-4.6511627906976716E-2</v>
      </c>
    </row>
    <row r="265" spans="2:17" s="746" customFormat="1" ht="27.75" customHeight="1" x14ac:dyDescent="0.15">
      <c r="B265" s="744">
        <v>196</v>
      </c>
      <c r="C265" s="112" t="s">
        <v>2121</v>
      </c>
      <c r="D265" s="769">
        <v>85</v>
      </c>
      <c r="E265" s="781">
        <f>(D265/G282)-1</f>
        <v>0.18055555555555558</v>
      </c>
      <c r="F265" s="117" t="s">
        <v>1442</v>
      </c>
      <c r="G265" s="766">
        <v>79</v>
      </c>
      <c r="H265" s="794">
        <v>0.11267605633802824</v>
      </c>
      <c r="I265" s="115" t="s">
        <v>1439</v>
      </c>
      <c r="J265" s="766">
        <v>81</v>
      </c>
      <c r="K265" s="830">
        <v>2.5316455696202445E-2</v>
      </c>
      <c r="L265" s="119" t="s">
        <v>394</v>
      </c>
      <c r="M265" s="766">
        <v>80</v>
      </c>
      <c r="N265" s="827">
        <v>0</v>
      </c>
      <c r="O265" s="115" t="s">
        <v>1434</v>
      </c>
      <c r="P265" s="766">
        <v>82</v>
      </c>
      <c r="Q265" s="827">
        <v>0.86363636363636354</v>
      </c>
    </row>
    <row r="266" spans="2:17" s="746" customFormat="1" ht="27.75" customHeight="1" x14ac:dyDescent="0.15">
      <c r="B266" s="744">
        <v>197</v>
      </c>
      <c r="C266" s="112" t="s">
        <v>2122</v>
      </c>
      <c r="D266" s="769">
        <v>80</v>
      </c>
      <c r="E266" s="781">
        <f>(D266/G283)-1</f>
        <v>0.14285714285714279</v>
      </c>
      <c r="F266" s="117" t="s">
        <v>395</v>
      </c>
      <c r="G266" s="766">
        <v>78</v>
      </c>
      <c r="H266" s="794">
        <v>-0.30973451327433632</v>
      </c>
      <c r="I266" s="115" t="s">
        <v>1443</v>
      </c>
      <c r="J266" s="766">
        <v>78</v>
      </c>
      <c r="K266" s="830">
        <v>6.8493150684931559E-2</v>
      </c>
      <c r="L266" s="119" t="s">
        <v>1439</v>
      </c>
      <c r="M266" s="766">
        <v>79</v>
      </c>
      <c r="N266" s="827">
        <v>-1.2499999999999956E-2</v>
      </c>
      <c r="O266" s="115" t="s">
        <v>394</v>
      </c>
      <c r="P266" s="766">
        <v>80</v>
      </c>
      <c r="Q266" s="827">
        <v>0.4285714285714286</v>
      </c>
    </row>
    <row r="267" spans="2:17" s="746" customFormat="1" ht="27.75" customHeight="1" x14ac:dyDescent="0.15">
      <c r="B267" s="744">
        <v>198</v>
      </c>
      <c r="C267" s="117" t="s">
        <v>2123</v>
      </c>
      <c r="D267" s="766">
        <v>79</v>
      </c>
      <c r="E267" s="794">
        <v>6.7567567567567544E-2</v>
      </c>
      <c r="F267" s="117" t="s">
        <v>399</v>
      </c>
      <c r="G267" s="766">
        <v>78</v>
      </c>
      <c r="H267" s="794">
        <v>6.8493150684931559E-2</v>
      </c>
      <c r="I267" s="115" t="s">
        <v>1444</v>
      </c>
      <c r="J267" s="766">
        <v>78</v>
      </c>
      <c r="K267" s="830">
        <v>-1.2658227848101222E-2</v>
      </c>
      <c r="L267" s="119" t="s">
        <v>1444</v>
      </c>
      <c r="M267" s="766">
        <v>79</v>
      </c>
      <c r="N267" s="827">
        <v>0.234375</v>
      </c>
      <c r="O267" s="115" t="s">
        <v>1439</v>
      </c>
      <c r="P267" s="766">
        <v>80</v>
      </c>
      <c r="Q267" s="827">
        <v>-0.58549222797927469</v>
      </c>
    </row>
    <row r="268" spans="2:17" s="746" customFormat="1" ht="27.75" customHeight="1" x14ac:dyDescent="0.15">
      <c r="B268" s="744">
        <v>199</v>
      </c>
      <c r="C268" s="117" t="s">
        <v>2124</v>
      </c>
      <c r="D268" s="766">
        <v>77</v>
      </c>
      <c r="E268" s="794">
        <v>-0.2142857142857143</v>
      </c>
      <c r="F268" s="117" t="s">
        <v>397</v>
      </c>
      <c r="G268" s="766">
        <v>77</v>
      </c>
      <c r="H268" s="794">
        <v>-8.333333333333337E-2</v>
      </c>
      <c r="I268" s="115" t="s">
        <v>1436</v>
      </c>
      <c r="J268" s="766">
        <v>74</v>
      </c>
      <c r="K268" s="830">
        <v>-0.25252525252525249</v>
      </c>
      <c r="L268" s="119" t="s">
        <v>395</v>
      </c>
      <c r="M268" s="766">
        <v>78</v>
      </c>
      <c r="N268" s="827">
        <v>-0.17021276595744683</v>
      </c>
      <c r="O268" s="115" t="s">
        <v>1438</v>
      </c>
      <c r="P268" s="766">
        <v>79</v>
      </c>
      <c r="Q268" s="827">
        <v>0.14492753623188404</v>
      </c>
    </row>
    <row r="269" spans="2:17" s="746" customFormat="1" ht="27.75" customHeight="1" thickBot="1" x14ac:dyDescent="0.2">
      <c r="B269" s="745">
        <v>200</v>
      </c>
      <c r="C269" s="748" t="s">
        <v>395</v>
      </c>
      <c r="D269" s="767">
        <v>73</v>
      </c>
      <c r="E269" s="795">
        <v>-6.4102564102564097E-2</v>
      </c>
      <c r="F269" s="748" t="s">
        <v>1443</v>
      </c>
      <c r="G269" s="767">
        <v>75</v>
      </c>
      <c r="H269" s="795">
        <v>-3.8461538461538436E-2</v>
      </c>
      <c r="I269" s="130" t="s">
        <v>399</v>
      </c>
      <c r="J269" s="767">
        <v>73</v>
      </c>
      <c r="K269" s="831">
        <v>7.3529411764705843E-2</v>
      </c>
      <c r="L269" s="121" t="s">
        <v>1443</v>
      </c>
      <c r="M269" s="767">
        <v>73</v>
      </c>
      <c r="N269" s="828">
        <v>0.19672131147540983</v>
      </c>
      <c r="O269" s="130" t="s">
        <v>400</v>
      </c>
      <c r="P269" s="767">
        <v>73</v>
      </c>
      <c r="Q269" s="828">
        <v>0.21666666666666656</v>
      </c>
    </row>
    <row r="274" spans="2:17" s="746" customFormat="1" ht="16.5" customHeight="1" x14ac:dyDescent="0.15">
      <c r="B274" s="95"/>
      <c r="C274" s="110"/>
      <c r="D274" s="98"/>
      <c r="E274" s="753"/>
      <c r="F274" s="110"/>
      <c r="G274" s="98"/>
      <c r="H274" s="753"/>
      <c r="I274" s="114"/>
      <c r="J274" s="98"/>
      <c r="K274" s="758"/>
      <c r="L274" s="114"/>
      <c r="M274" s="98"/>
      <c r="N274" s="758"/>
      <c r="O274" s="114"/>
      <c r="P274" s="98"/>
      <c r="Q274" s="758"/>
    </row>
    <row r="275" spans="2:17" s="746" customFormat="1" ht="38.25" customHeight="1" x14ac:dyDescent="0.15">
      <c r="B275" s="95"/>
      <c r="C275" s="95"/>
      <c r="D275" s="95"/>
      <c r="E275" s="764"/>
      <c r="F275" s="3711"/>
      <c r="G275" s="3711"/>
      <c r="H275" s="3711"/>
      <c r="I275" s="3711"/>
      <c r="J275" s="3711"/>
      <c r="K275" s="3711"/>
      <c r="L275" s="3711"/>
      <c r="M275" s="3711"/>
      <c r="N275" s="3711"/>
      <c r="O275" s="3711"/>
      <c r="P275" s="3711"/>
      <c r="Q275" s="758"/>
    </row>
    <row r="276" spans="2:17" s="746" customFormat="1" ht="13.35" customHeight="1" thickBot="1" x14ac:dyDescent="0.2">
      <c r="B276" s="95"/>
      <c r="C276" s="110"/>
      <c r="D276" s="98"/>
      <c r="E276" s="753"/>
      <c r="F276" s="110"/>
      <c r="G276" s="98"/>
      <c r="H276" s="753"/>
      <c r="I276" s="114"/>
      <c r="J276" s="98"/>
      <c r="K276" s="758"/>
      <c r="L276" s="114"/>
      <c r="M276" s="98"/>
      <c r="N276" s="758"/>
      <c r="O276" s="114"/>
      <c r="P276" s="98"/>
      <c r="Q276" s="758"/>
    </row>
    <row r="277" spans="2:17" s="746" customFormat="1" ht="30.75" customHeight="1" x14ac:dyDescent="0.15">
      <c r="B277" s="3715" t="s">
        <v>217</v>
      </c>
      <c r="C277" s="3712" t="s">
        <v>1361</v>
      </c>
      <c r="D277" s="3713"/>
      <c r="E277" s="3714"/>
      <c r="F277" s="3712" t="s">
        <v>1353</v>
      </c>
      <c r="G277" s="3713"/>
      <c r="H277" s="3714"/>
      <c r="I277" s="3708" t="s">
        <v>1355</v>
      </c>
      <c r="J277" s="3709"/>
      <c r="K277" s="3710"/>
      <c r="L277" s="3708" t="s">
        <v>1357</v>
      </c>
      <c r="M277" s="3709"/>
      <c r="N277" s="3710"/>
      <c r="O277" s="3708" t="s">
        <v>1359</v>
      </c>
      <c r="P277" s="3709"/>
      <c r="Q277" s="3710"/>
    </row>
    <row r="278" spans="2:17" s="746" customFormat="1" ht="30.75" customHeight="1" thickBot="1" x14ac:dyDescent="0.2">
      <c r="B278" s="3717"/>
      <c r="C278" s="248" t="s">
        <v>915</v>
      </c>
      <c r="D278" s="128" t="s">
        <v>263</v>
      </c>
      <c r="E278" s="756" t="s">
        <v>13</v>
      </c>
      <c r="F278" s="248" t="s">
        <v>915</v>
      </c>
      <c r="G278" s="128" t="s">
        <v>263</v>
      </c>
      <c r="H278" s="756" t="s">
        <v>13</v>
      </c>
      <c r="I278" s="249" t="s">
        <v>915</v>
      </c>
      <c r="J278" s="128" t="s">
        <v>263</v>
      </c>
      <c r="K278" s="760" t="s">
        <v>13</v>
      </c>
      <c r="L278" s="250" t="s">
        <v>915</v>
      </c>
      <c r="M278" s="128" t="s">
        <v>263</v>
      </c>
      <c r="N278" s="762" t="s">
        <v>13</v>
      </c>
      <c r="O278" s="251" t="s">
        <v>915</v>
      </c>
      <c r="P278" s="128" t="s">
        <v>263</v>
      </c>
      <c r="Q278" s="762" t="s">
        <v>13</v>
      </c>
    </row>
    <row r="279" spans="2:17" s="746" customFormat="1" ht="27.75" customHeight="1" x14ac:dyDescent="0.15">
      <c r="B279" s="743">
        <v>201</v>
      </c>
      <c r="C279" s="129" t="s">
        <v>399</v>
      </c>
      <c r="D279" s="768">
        <v>72</v>
      </c>
      <c r="E279" s="793">
        <v>-7.6923076923076872E-2</v>
      </c>
      <c r="F279" s="129" t="s">
        <v>1444</v>
      </c>
      <c r="G279" s="768">
        <v>74</v>
      </c>
      <c r="H279" s="793">
        <v>-5.1282051282051322E-2</v>
      </c>
      <c r="I279" s="129" t="s">
        <v>396</v>
      </c>
      <c r="J279" s="768">
        <v>72</v>
      </c>
      <c r="K279" s="829">
        <v>0.33333333333333326</v>
      </c>
      <c r="L279" s="118" t="s">
        <v>1441</v>
      </c>
      <c r="M279" s="768">
        <v>72</v>
      </c>
      <c r="N279" s="826">
        <v>7.4626865671641784E-2</v>
      </c>
      <c r="O279" s="129" t="s">
        <v>397</v>
      </c>
      <c r="P279" s="768">
        <v>67</v>
      </c>
      <c r="Q279" s="826">
        <v>0.28846153846153855</v>
      </c>
    </row>
    <row r="280" spans="2:17" s="746" customFormat="1" ht="27.75" customHeight="1" x14ac:dyDescent="0.15">
      <c r="B280" s="744">
        <v>202</v>
      </c>
      <c r="C280" s="117" t="s">
        <v>2125</v>
      </c>
      <c r="D280" s="766">
        <v>72</v>
      </c>
      <c r="E280" s="794">
        <v>7.4626865671641784E-2</v>
      </c>
      <c r="F280" s="117" t="s">
        <v>398</v>
      </c>
      <c r="G280" s="766">
        <v>73</v>
      </c>
      <c r="H280" s="794">
        <v>5.7971014492753659E-2</v>
      </c>
      <c r="I280" s="115" t="s">
        <v>1442</v>
      </c>
      <c r="J280" s="766">
        <v>71</v>
      </c>
      <c r="K280" s="830">
        <v>5.9701492537313383E-2</v>
      </c>
      <c r="L280" s="119" t="s">
        <v>398</v>
      </c>
      <c r="M280" s="766">
        <v>68</v>
      </c>
      <c r="N280" s="827">
        <v>3.0303030303030276E-2</v>
      </c>
      <c r="O280" s="115" t="s">
        <v>399</v>
      </c>
      <c r="P280" s="766">
        <v>67</v>
      </c>
      <c r="Q280" s="827">
        <v>-0.20238095238095233</v>
      </c>
    </row>
    <row r="281" spans="2:17" s="746" customFormat="1" ht="27.75" customHeight="1" x14ac:dyDescent="0.15">
      <c r="B281" s="744">
        <v>203</v>
      </c>
      <c r="C281" s="117" t="s">
        <v>2126</v>
      </c>
      <c r="D281" s="766">
        <v>71</v>
      </c>
      <c r="E281" s="794">
        <v>-0.12345679012345678</v>
      </c>
      <c r="F281" s="117" t="s">
        <v>1445</v>
      </c>
      <c r="G281" s="766">
        <v>73</v>
      </c>
      <c r="H281" s="794">
        <v>0.25862068965517238</v>
      </c>
      <c r="I281" s="115" t="s">
        <v>398</v>
      </c>
      <c r="J281" s="766">
        <v>69</v>
      </c>
      <c r="K281" s="830">
        <v>1.4705882352941124E-2</v>
      </c>
      <c r="L281" s="119" t="s">
        <v>399</v>
      </c>
      <c r="M281" s="766">
        <v>68</v>
      </c>
      <c r="N281" s="827">
        <v>1.4925373134328401E-2</v>
      </c>
      <c r="O281" s="115" t="s">
        <v>1441</v>
      </c>
      <c r="P281" s="766">
        <v>67</v>
      </c>
      <c r="Q281" s="827">
        <v>-8.2191780821917804E-2</v>
      </c>
    </row>
    <row r="282" spans="2:17" s="746" customFormat="1" ht="27.75" customHeight="1" x14ac:dyDescent="0.15">
      <c r="B282" s="744">
        <v>204</v>
      </c>
      <c r="C282" s="117" t="s">
        <v>2127</v>
      </c>
      <c r="D282" s="766">
        <v>71</v>
      </c>
      <c r="E282" s="794">
        <v>-0.13414634146341464</v>
      </c>
      <c r="F282" s="117" t="s">
        <v>393</v>
      </c>
      <c r="G282" s="766">
        <v>72</v>
      </c>
      <c r="H282" s="794">
        <v>-0.23404255319148937</v>
      </c>
      <c r="I282" s="115" t="s">
        <v>1440</v>
      </c>
      <c r="J282" s="766">
        <v>68</v>
      </c>
      <c r="K282" s="830">
        <v>-0.19999999999999996</v>
      </c>
      <c r="L282" s="119" t="s">
        <v>1442</v>
      </c>
      <c r="M282" s="766">
        <v>67</v>
      </c>
      <c r="N282" s="827">
        <v>3.076923076923066E-2</v>
      </c>
      <c r="O282" s="115" t="s">
        <v>398</v>
      </c>
      <c r="P282" s="766">
        <v>66</v>
      </c>
      <c r="Q282" s="827">
        <v>0.13793103448275867</v>
      </c>
    </row>
    <row r="283" spans="2:17" s="746" customFormat="1" ht="27.75" customHeight="1" x14ac:dyDescent="0.15">
      <c r="B283" s="744">
        <v>205</v>
      </c>
      <c r="C283" s="117" t="s">
        <v>2128</v>
      </c>
      <c r="D283" s="766">
        <v>69</v>
      </c>
      <c r="E283" s="794">
        <v>0.37999999999999989</v>
      </c>
      <c r="F283" s="117" t="s">
        <v>394</v>
      </c>
      <c r="G283" s="766">
        <v>70</v>
      </c>
      <c r="H283" s="794">
        <v>-0.16666666666666663</v>
      </c>
      <c r="I283" s="115" t="s">
        <v>1441</v>
      </c>
      <c r="J283" s="766">
        <v>67</v>
      </c>
      <c r="K283" s="830">
        <v>-6.944444444444442E-2</v>
      </c>
      <c r="L283" s="119" t="s">
        <v>1446</v>
      </c>
      <c r="M283" s="766">
        <v>67</v>
      </c>
      <c r="N283" s="827">
        <v>9.8360655737705027E-2</v>
      </c>
      <c r="O283" s="115" t="s">
        <v>1442</v>
      </c>
      <c r="P283" s="766">
        <v>65</v>
      </c>
      <c r="Q283" s="827">
        <v>0.1206896551724137</v>
      </c>
    </row>
    <row r="284" spans="2:17" s="746" customFormat="1" ht="27.75" customHeight="1" x14ac:dyDescent="0.15">
      <c r="B284" s="744">
        <v>206</v>
      </c>
      <c r="C284" s="117" t="s">
        <v>2129</v>
      </c>
      <c r="D284" s="766">
        <v>68</v>
      </c>
      <c r="E284" s="794">
        <v>-6.8493150684931559E-2</v>
      </c>
      <c r="F284" s="117" t="s">
        <v>1436</v>
      </c>
      <c r="G284" s="766">
        <v>67</v>
      </c>
      <c r="H284" s="794">
        <v>-9.4594594594594628E-2</v>
      </c>
      <c r="I284" s="115" t="s">
        <v>1445</v>
      </c>
      <c r="J284" s="766">
        <v>58</v>
      </c>
      <c r="K284" s="830">
        <v>1.7543859649122862E-2</v>
      </c>
      <c r="L284" s="119" t="s">
        <v>1447</v>
      </c>
      <c r="M284" s="766">
        <v>60</v>
      </c>
      <c r="N284" s="827">
        <v>0.57894736842105265</v>
      </c>
      <c r="O284" s="115" t="s">
        <v>1444</v>
      </c>
      <c r="P284" s="766">
        <v>64</v>
      </c>
      <c r="Q284" s="827">
        <v>6.6666666666666652E-2</v>
      </c>
    </row>
    <row r="285" spans="2:17" s="746" customFormat="1" ht="27.75" customHeight="1" x14ac:dyDescent="0.15">
      <c r="B285" s="744">
        <v>207</v>
      </c>
      <c r="C285" s="112" t="s">
        <v>2130</v>
      </c>
      <c r="D285" s="769">
        <v>66</v>
      </c>
      <c r="E285" s="781">
        <f>(D285/G268)-1</f>
        <v>-0.1428571428571429</v>
      </c>
      <c r="F285" s="117" t="s">
        <v>1440</v>
      </c>
      <c r="G285" s="766">
        <v>63</v>
      </c>
      <c r="H285" s="794">
        <v>-7.3529411764705843E-2</v>
      </c>
      <c r="I285" s="115" t="s">
        <v>400</v>
      </c>
      <c r="J285" s="766">
        <v>57</v>
      </c>
      <c r="K285" s="830">
        <v>-0.34482758620689657</v>
      </c>
      <c r="L285" s="119" t="s">
        <v>1448</v>
      </c>
      <c r="M285" s="766">
        <v>59</v>
      </c>
      <c r="N285" s="827">
        <v>0.13461538461538458</v>
      </c>
      <c r="O285" s="115" t="s">
        <v>1443</v>
      </c>
      <c r="P285" s="766">
        <v>61</v>
      </c>
      <c r="Q285" s="827">
        <v>7.0175438596491224E-2</v>
      </c>
    </row>
    <row r="286" spans="2:17" s="746" customFormat="1" ht="27.75" customHeight="1" x14ac:dyDescent="0.15">
      <c r="B286" s="744">
        <v>208</v>
      </c>
      <c r="C286" s="117" t="s">
        <v>2131</v>
      </c>
      <c r="D286" s="766">
        <v>63</v>
      </c>
      <c r="E286" s="794">
        <v>0</v>
      </c>
      <c r="F286" s="117" t="s">
        <v>400</v>
      </c>
      <c r="G286" s="766">
        <v>62</v>
      </c>
      <c r="H286" s="794">
        <v>8.7719298245614086E-2</v>
      </c>
      <c r="I286" s="115" t="s">
        <v>1447</v>
      </c>
      <c r="J286" s="766">
        <v>56</v>
      </c>
      <c r="K286" s="830">
        <v>-6.6666666666666652E-2</v>
      </c>
      <c r="L286" s="119" t="s">
        <v>1445</v>
      </c>
      <c r="M286" s="766">
        <v>57</v>
      </c>
      <c r="N286" s="827">
        <v>0.11764705882352944</v>
      </c>
      <c r="O286" s="115" t="s">
        <v>1446</v>
      </c>
      <c r="P286" s="766">
        <v>61</v>
      </c>
      <c r="Q286" s="827">
        <v>7.0175438596491224E-2</v>
      </c>
    </row>
    <row r="287" spans="2:17" s="746" customFormat="1" ht="27.75" customHeight="1" x14ac:dyDescent="0.15">
      <c r="B287" s="744">
        <v>209</v>
      </c>
      <c r="C287" s="117" t="s">
        <v>2132</v>
      </c>
      <c r="D287" s="766">
        <v>63</v>
      </c>
      <c r="E287" s="794">
        <v>0.26</v>
      </c>
      <c r="F287" s="117" t="s">
        <v>1446</v>
      </c>
      <c r="G287" s="766">
        <v>51</v>
      </c>
      <c r="H287" s="794">
        <v>2.0000000000000018E-2</v>
      </c>
      <c r="I287" s="115" t="s">
        <v>1446</v>
      </c>
      <c r="J287" s="766">
        <v>50</v>
      </c>
      <c r="K287" s="830">
        <v>-0.25373134328358204</v>
      </c>
      <c r="L287" s="119" t="s">
        <v>1435</v>
      </c>
      <c r="M287" s="766">
        <v>55</v>
      </c>
      <c r="N287" s="827">
        <v>0.14583333333333326</v>
      </c>
      <c r="O287" s="115" t="s">
        <v>1449</v>
      </c>
      <c r="P287" s="766">
        <v>54</v>
      </c>
      <c r="Q287" s="827">
        <v>-0.21739130434782605</v>
      </c>
    </row>
    <row r="288" spans="2:17" s="746" customFormat="1" ht="27.75" customHeight="1" x14ac:dyDescent="0.15">
      <c r="B288" s="744">
        <v>210</v>
      </c>
      <c r="C288" s="117" t="s">
        <v>2133</v>
      </c>
      <c r="D288" s="766">
        <v>52</v>
      </c>
      <c r="E288" s="794">
        <v>1.9607843137254832E-2</v>
      </c>
      <c r="F288" s="117" t="s">
        <v>1450</v>
      </c>
      <c r="G288" s="766">
        <v>50</v>
      </c>
      <c r="H288" s="794">
        <v>-0.20634920634920639</v>
      </c>
      <c r="I288" s="115" t="s">
        <v>1451</v>
      </c>
      <c r="J288" s="766">
        <v>47</v>
      </c>
      <c r="K288" s="830">
        <v>0.34285714285714275</v>
      </c>
      <c r="L288" s="119" t="s">
        <v>396</v>
      </c>
      <c r="M288" s="766">
        <v>54</v>
      </c>
      <c r="N288" s="827">
        <v>-0.625</v>
      </c>
      <c r="O288" s="115" t="s">
        <v>1448</v>
      </c>
      <c r="P288" s="766">
        <v>52</v>
      </c>
      <c r="Q288" s="827">
        <v>0.40540540540540548</v>
      </c>
    </row>
    <row r="289" spans="2:17" s="746" customFormat="1" ht="27.75" customHeight="1" x14ac:dyDescent="0.15">
      <c r="B289" s="744">
        <v>211</v>
      </c>
      <c r="C289" s="117" t="s">
        <v>2134</v>
      </c>
      <c r="D289" s="766">
        <v>51</v>
      </c>
      <c r="E289" s="794">
        <v>0.24390243902439024</v>
      </c>
      <c r="F289" s="117" t="s">
        <v>1452</v>
      </c>
      <c r="G289" s="766">
        <v>50</v>
      </c>
      <c r="H289" s="794">
        <v>0.28205128205128216</v>
      </c>
      <c r="I289" s="115" t="s">
        <v>1453</v>
      </c>
      <c r="J289" s="766">
        <v>43</v>
      </c>
      <c r="K289" s="830">
        <v>0.30303030303030298</v>
      </c>
      <c r="L289" s="119" t="s">
        <v>1410</v>
      </c>
      <c r="M289" s="766">
        <v>50</v>
      </c>
      <c r="N289" s="827">
        <v>-0.80769230769230771</v>
      </c>
      <c r="O289" s="115" t="s">
        <v>1445</v>
      </c>
      <c r="P289" s="766">
        <v>51</v>
      </c>
      <c r="Q289" s="827">
        <v>0.18604651162790709</v>
      </c>
    </row>
    <row r="290" spans="2:17" s="746" customFormat="1" ht="27.75" customHeight="1" x14ac:dyDescent="0.15">
      <c r="B290" s="744">
        <v>212</v>
      </c>
      <c r="C290" s="117" t="s">
        <v>2135</v>
      </c>
      <c r="D290" s="766">
        <v>49</v>
      </c>
      <c r="E290" s="794">
        <v>0.32432432432432434</v>
      </c>
      <c r="F290" s="117" t="s">
        <v>1453</v>
      </c>
      <c r="G290" s="766">
        <v>41</v>
      </c>
      <c r="H290" s="794">
        <v>-4.6511627906976716E-2</v>
      </c>
      <c r="I290" s="115" t="s">
        <v>1454</v>
      </c>
      <c r="J290" s="766">
        <v>41</v>
      </c>
      <c r="K290" s="830">
        <v>-4.6511627906976716E-2</v>
      </c>
      <c r="L290" s="119" t="s">
        <v>1454</v>
      </c>
      <c r="M290" s="766">
        <v>43</v>
      </c>
      <c r="N290" s="827">
        <v>0.26470588235294112</v>
      </c>
      <c r="O290" s="115" t="s">
        <v>1435</v>
      </c>
      <c r="P290" s="766">
        <v>48</v>
      </c>
      <c r="Q290" s="827">
        <v>-0.53846153846153844</v>
      </c>
    </row>
    <row r="291" spans="2:17" s="746" customFormat="1" ht="27.75" customHeight="1" x14ac:dyDescent="0.15">
      <c r="B291" s="744">
        <v>213</v>
      </c>
      <c r="C291" s="923" t="s">
        <v>2150</v>
      </c>
      <c r="D291" s="766">
        <v>42</v>
      </c>
      <c r="E291" s="794">
        <v>0.13513513513513509</v>
      </c>
      <c r="F291" s="117" t="s">
        <v>1455</v>
      </c>
      <c r="G291" s="766">
        <v>37</v>
      </c>
      <c r="H291" s="794">
        <v>5.7142857142857162E-2</v>
      </c>
      <c r="I291" s="115" t="s">
        <v>1452</v>
      </c>
      <c r="J291" s="766">
        <v>39</v>
      </c>
      <c r="K291" s="830">
        <v>5.4054054054053946E-2</v>
      </c>
      <c r="L291" s="119" t="s">
        <v>1456</v>
      </c>
      <c r="M291" s="766">
        <v>41</v>
      </c>
      <c r="N291" s="827">
        <v>0.6399999999999999</v>
      </c>
      <c r="O291" s="115" t="s">
        <v>1451</v>
      </c>
      <c r="P291" s="766">
        <v>46</v>
      </c>
      <c r="Q291" s="827">
        <v>0.17948717948717952</v>
      </c>
    </row>
    <row r="292" spans="2:17" s="746" customFormat="1" ht="27.75" customHeight="1" x14ac:dyDescent="0.15">
      <c r="B292" s="744">
        <v>214</v>
      </c>
      <c r="C292" s="117" t="s">
        <v>2136</v>
      </c>
      <c r="D292" s="766">
        <v>41</v>
      </c>
      <c r="E292" s="794">
        <v>0.46428571428571419</v>
      </c>
      <c r="F292" s="117" t="s">
        <v>1447</v>
      </c>
      <c r="G292" s="766">
        <v>37</v>
      </c>
      <c r="H292" s="794">
        <v>-0.3392857142857143</v>
      </c>
      <c r="I292" s="115" t="s">
        <v>1455</v>
      </c>
      <c r="J292" s="766">
        <v>35</v>
      </c>
      <c r="K292" s="830">
        <v>0.39999999999999991</v>
      </c>
      <c r="L292" s="119" t="s">
        <v>1452</v>
      </c>
      <c r="M292" s="766">
        <v>37</v>
      </c>
      <c r="N292" s="827">
        <v>0.19354838709677424</v>
      </c>
      <c r="O292" s="115" t="s">
        <v>1447</v>
      </c>
      <c r="P292" s="766">
        <v>38</v>
      </c>
      <c r="Q292" s="827">
        <v>0.80952380952380953</v>
      </c>
    </row>
    <row r="293" spans="2:17" s="746" customFormat="1" ht="27.75" customHeight="1" x14ac:dyDescent="0.15">
      <c r="B293" s="744">
        <v>215</v>
      </c>
      <c r="C293" s="802" t="s">
        <v>2137</v>
      </c>
      <c r="D293" s="766">
        <v>40</v>
      </c>
      <c r="E293" s="794">
        <v>0.25</v>
      </c>
      <c r="F293" s="117" t="s">
        <v>1454</v>
      </c>
      <c r="G293" s="766">
        <v>35</v>
      </c>
      <c r="H293" s="794">
        <v>-0.14634146341463417</v>
      </c>
      <c r="I293" s="115" t="s">
        <v>1410</v>
      </c>
      <c r="J293" s="766">
        <v>34</v>
      </c>
      <c r="K293" s="830">
        <v>-0.31999999999999995</v>
      </c>
      <c r="L293" s="119" t="s">
        <v>1451</v>
      </c>
      <c r="M293" s="766">
        <v>35</v>
      </c>
      <c r="N293" s="827">
        <v>-0.23913043478260865</v>
      </c>
      <c r="O293" s="115" t="s">
        <v>1454</v>
      </c>
      <c r="P293" s="766">
        <v>34</v>
      </c>
      <c r="Q293" s="827">
        <v>0.41666666666666674</v>
      </c>
    </row>
    <row r="294" spans="2:17" s="746" customFormat="1" ht="27.75" customHeight="1" x14ac:dyDescent="0.15">
      <c r="B294" s="744">
        <v>216</v>
      </c>
      <c r="C294" s="117" t="s">
        <v>2138</v>
      </c>
      <c r="D294" s="766">
        <v>36</v>
      </c>
      <c r="E294" s="794">
        <v>0.125</v>
      </c>
      <c r="F294" s="117" t="s">
        <v>1451</v>
      </c>
      <c r="G294" s="766">
        <v>32</v>
      </c>
      <c r="H294" s="794">
        <v>-0.31914893617021278</v>
      </c>
      <c r="I294" s="115" t="s">
        <v>1456</v>
      </c>
      <c r="J294" s="766">
        <v>34</v>
      </c>
      <c r="K294" s="830">
        <v>-0.17073170731707321</v>
      </c>
      <c r="L294" s="119" t="s">
        <v>1453</v>
      </c>
      <c r="M294" s="766">
        <v>33</v>
      </c>
      <c r="N294" s="827">
        <v>0.13793103448275867</v>
      </c>
      <c r="O294" s="115" t="s">
        <v>1452</v>
      </c>
      <c r="P294" s="766">
        <v>31</v>
      </c>
      <c r="Q294" s="827">
        <v>3.3333333333333437E-2</v>
      </c>
    </row>
    <row r="295" spans="2:17" s="746" customFormat="1" ht="27.75" customHeight="1" x14ac:dyDescent="0.15">
      <c r="B295" s="744">
        <v>217</v>
      </c>
      <c r="C295" s="117" t="s">
        <v>2139</v>
      </c>
      <c r="D295" s="766">
        <v>35</v>
      </c>
      <c r="E295" s="794">
        <v>0</v>
      </c>
      <c r="F295" s="802" t="s">
        <v>1457</v>
      </c>
      <c r="G295" s="766">
        <v>32</v>
      </c>
      <c r="H295" s="794">
        <v>0.28000000000000003</v>
      </c>
      <c r="I295" s="115" t="s">
        <v>1458</v>
      </c>
      <c r="J295" s="766">
        <v>30</v>
      </c>
      <c r="K295" s="830">
        <v>0.30434782608695654</v>
      </c>
      <c r="L295" s="119" t="s">
        <v>1455</v>
      </c>
      <c r="M295" s="766">
        <v>25</v>
      </c>
      <c r="N295" s="827">
        <v>-7.407407407407407E-2</v>
      </c>
      <c r="O295" s="115" t="s">
        <v>1453</v>
      </c>
      <c r="P295" s="766">
        <v>29</v>
      </c>
      <c r="Q295" s="827">
        <v>0.44999999999999996</v>
      </c>
    </row>
    <row r="296" spans="2:17" s="746" customFormat="1" ht="27.75" customHeight="1" x14ac:dyDescent="0.15">
      <c r="B296" s="744">
        <v>218</v>
      </c>
      <c r="C296" s="117" t="s">
        <v>2140</v>
      </c>
      <c r="D296" s="766">
        <v>24</v>
      </c>
      <c r="E296" s="794">
        <v>0.26315789473684204</v>
      </c>
      <c r="F296" s="117" t="s">
        <v>1456</v>
      </c>
      <c r="G296" s="766">
        <v>28</v>
      </c>
      <c r="H296" s="794">
        <v>-0.17647058823529416</v>
      </c>
      <c r="I296" s="115" t="s">
        <v>1433</v>
      </c>
      <c r="J296" s="766">
        <v>26</v>
      </c>
      <c r="K296" s="2153">
        <v>2.7142857142857144</v>
      </c>
      <c r="L296" s="119" t="s">
        <v>1449</v>
      </c>
      <c r="M296" s="766">
        <v>24</v>
      </c>
      <c r="N296" s="827">
        <v>-0.55555555555555558</v>
      </c>
      <c r="O296" s="115" t="s">
        <v>1458</v>
      </c>
      <c r="P296" s="766">
        <v>27</v>
      </c>
      <c r="Q296" s="827">
        <v>-0.3571428571428571</v>
      </c>
    </row>
    <row r="297" spans="2:17" s="746" customFormat="1" ht="27.75" customHeight="1" x14ac:dyDescent="0.15">
      <c r="B297" s="744">
        <v>219</v>
      </c>
      <c r="C297" s="117" t="s">
        <v>2141</v>
      </c>
      <c r="D297" s="766">
        <v>21</v>
      </c>
      <c r="E297" s="794">
        <v>0.10526315789473695</v>
      </c>
      <c r="F297" s="117" t="s">
        <v>1458</v>
      </c>
      <c r="G297" s="766">
        <v>27</v>
      </c>
      <c r="H297" s="794">
        <v>-9.9999999999999978E-2</v>
      </c>
      <c r="I297" s="115" t="s">
        <v>1449</v>
      </c>
      <c r="J297" s="766">
        <v>25</v>
      </c>
      <c r="K297" s="830">
        <v>4.1666666666666741E-2</v>
      </c>
      <c r="L297" s="119" t="s">
        <v>1458</v>
      </c>
      <c r="M297" s="766">
        <v>23</v>
      </c>
      <c r="N297" s="827">
        <v>-0.14814814814814814</v>
      </c>
      <c r="O297" s="115" t="s">
        <v>1455</v>
      </c>
      <c r="P297" s="766">
        <v>27</v>
      </c>
      <c r="Q297" s="827">
        <v>0.42105263157894735</v>
      </c>
    </row>
    <row r="298" spans="2:17" s="746" customFormat="1" ht="27.75" customHeight="1" x14ac:dyDescent="0.15">
      <c r="B298" s="744">
        <v>220</v>
      </c>
      <c r="C298" s="117" t="s">
        <v>2142</v>
      </c>
      <c r="D298" s="766">
        <v>20</v>
      </c>
      <c r="E298" s="794">
        <v>0.25</v>
      </c>
      <c r="F298" s="117" t="s">
        <v>1433</v>
      </c>
      <c r="G298" s="766">
        <v>22</v>
      </c>
      <c r="H298" s="794">
        <v>-0.15384615384615385</v>
      </c>
      <c r="I298" s="750" t="s">
        <v>1457</v>
      </c>
      <c r="J298" s="766">
        <v>25</v>
      </c>
      <c r="K298" s="830">
        <v>0.19047619047619047</v>
      </c>
      <c r="L298" s="752" t="s">
        <v>1457</v>
      </c>
      <c r="M298" s="766">
        <v>21</v>
      </c>
      <c r="N298" s="827">
        <v>0</v>
      </c>
      <c r="O298" s="115" t="s">
        <v>1456</v>
      </c>
      <c r="P298" s="766">
        <v>25</v>
      </c>
      <c r="Q298" s="827">
        <v>0.25</v>
      </c>
    </row>
    <row r="299" spans="2:17" s="746" customFormat="1" ht="27.75" customHeight="1" x14ac:dyDescent="0.15">
      <c r="B299" s="744">
        <v>221</v>
      </c>
      <c r="C299" s="117" t="s">
        <v>2143</v>
      </c>
      <c r="D299" s="766">
        <v>19</v>
      </c>
      <c r="E299" s="794">
        <v>0.11764705882352944</v>
      </c>
      <c r="F299" s="117" t="s">
        <v>1449</v>
      </c>
      <c r="G299" s="766">
        <v>19</v>
      </c>
      <c r="H299" s="794">
        <v>-0.24</v>
      </c>
      <c r="I299" s="115" t="s">
        <v>1448</v>
      </c>
      <c r="J299" s="766">
        <v>23</v>
      </c>
      <c r="K299" s="830">
        <v>-0.61016949152542366</v>
      </c>
      <c r="L299" s="119" t="s">
        <v>1459</v>
      </c>
      <c r="M299" s="766">
        <v>20</v>
      </c>
      <c r="N299" s="827">
        <v>0.11111111111111116</v>
      </c>
      <c r="O299" s="750" t="s">
        <v>1457</v>
      </c>
      <c r="P299" s="766">
        <v>21</v>
      </c>
      <c r="Q299" s="827">
        <v>-0.19230769230769229</v>
      </c>
    </row>
    <row r="300" spans="2:17" s="746" customFormat="1" ht="27.75" customHeight="1" x14ac:dyDescent="0.15">
      <c r="B300" s="744">
        <v>222</v>
      </c>
      <c r="C300" s="117" t="s">
        <v>2144</v>
      </c>
      <c r="D300" s="766">
        <v>18</v>
      </c>
      <c r="E300" s="794">
        <v>-0.33333333333333337</v>
      </c>
      <c r="F300" s="117" t="s">
        <v>1448</v>
      </c>
      <c r="G300" s="766">
        <v>19</v>
      </c>
      <c r="H300" s="794">
        <v>-0.17391304347826086</v>
      </c>
      <c r="I300" s="115" t="s">
        <v>1460</v>
      </c>
      <c r="J300" s="766">
        <v>20</v>
      </c>
      <c r="K300" s="830">
        <v>0.33333333333333326</v>
      </c>
      <c r="L300" s="119" t="s">
        <v>1460</v>
      </c>
      <c r="M300" s="766">
        <v>15</v>
      </c>
      <c r="N300" s="827">
        <v>0.25</v>
      </c>
      <c r="O300" s="115" t="s">
        <v>1459</v>
      </c>
      <c r="P300" s="766">
        <v>18</v>
      </c>
      <c r="Q300" s="827">
        <v>0.5</v>
      </c>
    </row>
    <row r="301" spans="2:17" s="746" customFormat="1" ht="27.75" customHeight="1" x14ac:dyDescent="0.15">
      <c r="B301" s="744">
        <v>223</v>
      </c>
      <c r="C301" s="117" t="s">
        <v>2145</v>
      </c>
      <c r="D301" s="766">
        <v>6</v>
      </c>
      <c r="E301" s="794">
        <v>-0.72727272727272729</v>
      </c>
      <c r="F301" s="117" t="s">
        <v>1460</v>
      </c>
      <c r="G301" s="766">
        <v>17</v>
      </c>
      <c r="H301" s="794">
        <v>-0.15000000000000002</v>
      </c>
      <c r="I301" s="115" t="s">
        <v>1459</v>
      </c>
      <c r="J301" s="766">
        <v>13</v>
      </c>
      <c r="K301" s="830">
        <v>-0.35</v>
      </c>
      <c r="L301" s="119" t="s">
        <v>1433</v>
      </c>
      <c r="M301" s="766">
        <v>7</v>
      </c>
      <c r="N301" s="827">
        <v>-0.93693693693693691</v>
      </c>
      <c r="O301" s="115" t="s">
        <v>1460</v>
      </c>
      <c r="P301" s="766">
        <v>12</v>
      </c>
      <c r="Q301" s="827" t="s">
        <v>163</v>
      </c>
    </row>
    <row r="302" spans="2:17" s="746" customFormat="1" ht="27.75" customHeight="1" x14ac:dyDescent="0.15">
      <c r="B302" s="744">
        <v>224</v>
      </c>
      <c r="C302" s="117" t="s">
        <v>2146</v>
      </c>
      <c r="D302" s="766">
        <v>0</v>
      </c>
      <c r="E302" s="948" t="s">
        <v>163</v>
      </c>
      <c r="F302" s="117" t="s">
        <v>1459</v>
      </c>
      <c r="G302" s="766">
        <v>16</v>
      </c>
      <c r="H302" s="794">
        <v>0.23076923076923084</v>
      </c>
      <c r="I302" s="115" t="s">
        <v>1461</v>
      </c>
      <c r="J302" s="766">
        <v>1</v>
      </c>
      <c r="K302" s="830" t="s">
        <v>163</v>
      </c>
      <c r="L302" s="119" t="s">
        <v>1461</v>
      </c>
      <c r="M302" s="766">
        <v>0</v>
      </c>
      <c r="N302" s="827" t="s">
        <v>163</v>
      </c>
      <c r="O302" s="115" t="s">
        <v>1461</v>
      </c>
      <c r="P302" s="766">
        <v>0</v>
      </c>
      <c r="Q302" s="827" t="s">
        <v>163</v>
      </c>
    </row>
    <row r="303" spans="2:17" s="746" customFormat="1" ht="27.75" customHeight="1" thickBot="1" x14ac:dyDescent="0.2">
      <c r="B303" s="745">
        <v>225</v>
      </c>
      <c r="C303" s="748"/>
      <c r="D303" s="834"/>
      <c r="E303" s="832"/>
      <c r="F303" s="748" t="s">
        <v>1461</v>
      </c>
      <c r="G303" s="767">
        <v>0</v>
      </c>
      <c r="H303" s="832" t="s">
        <v>163</v>
      </c>
      <c r="I303" s="130"/>
      <c r="J303" s="834"/>
      <c r="K303" s="831"/>
      <c r="L303" s="121"/>
      <c r="M303" s="835"/>
      <c r="N303" s="801"/>
      <c r="O303" s="130"/>
      <c r="P303" s="835"/>
      <c r="Q303" s="801"/>
    </row>
    <row r="304" spans="2:17" ht="15" customHeight="1" x14ac:dyDescent="0.15">
      <c r="B304" s="177" t="s">
        <v>2153</v>
      </c>
    </row>
    <row r="305" spans="2:17" ht="15" customHeight="1" x14ac:dyDescent="0.15">
      <c r="B305" s="3718" t="s">
        <v>2152</v>
      </c>
      <c r="C305" s="3718"/>
      <c r="D305" s="3718"/>
      <c r="E305" s="3718"/>
      <c r="F305" s="3718"/>
      <c r="G305" s="3718"/>
      <c r="H305" s="3718"/>
      <c r="I305" s="3718"/>
      <c r="J305" s="3718"/>
      <c r="K305" s="3718"/>
      <c r="L305" s="3718"/>
      <c r="M305" s="3718"/>
      <c r="N305" s="3718"/>
      <c r="O305" s="3718"/>
      <c r="P305" s="3718"/>
      <c r="Q305" s="3718"/>
    </row>
    <row r="306" spans="2:17" ht="15" customHeight="1" x14ac:dyDescent="0.15">
      <c r="B306" s="3718"/>
      <c r="C306" s="3718"/>
      <c r="D306" s="3718"/>
      <c r="E306" s="3718"/>
      <c r="F306" s="3718"/>
      <c r="G306" s="3718"/>
      <c r="H306" s="3718"/>
      <c r="I306" s="3718"/>
      <c r="J306" s="3718"/>
      <c r="K306" s="3718"/>
      <c r="L306" s="3718"/>
      <c r="M306" s="3718"/>
      <c r="N306" s="3718"/>
      <c r="O306" s="3718"/>
      <c r="P306" s="3718"/>
      <c r="Q306" s="3718"/>
    </row>
  </sheetData>
  <mergeCells count="63">
    <mergeCell ref="B305:Q306"/>
    <mergeCell ref="F275:P275"/>
    <mergeCell ref="B277:B278"/>
    <mergeCell ref="C277:E277"/>
    <mergeCell ref="F277:H277"/>
    <mergeCell ref="I277:K277"/>
    <mergeCell ref="L277:N277"/>
    <mergeCell ref="O277:Q277"/>
    <mergeCell ref="F241:P241"/>
    <mergeCell ref="B243:B244"/>
    <mergeCell ref="C243:E243"/>
    <mergeCell ref="F243:H243"/>
    <mergeCell ref="I243:K243"/>
    <mergeCell ref="L243:N243"/>
    <mergeCell ref="O243:Q243"/>
    <mergeCell ref="F207:P207"/>
    <mergeCell ref="B209:B210"/>
    <mergeCell ref="C209:E209"/>
    <mergeCell ref="F209:H209"/>
    <mergeCell ref="I209:K209"/>
    <mergeCell ref="L209:N209"/>
    <mergeCell ref="O209:Q209"/>
    <mergeCell ref="F173:P173"/>
    <mergeCell ref="B175:B176"/>
    <mergeCell ref="C175:E175"/>
    <mergeCell ref="F175:H175"/>
    <mergeCell ref="I175:K175"/>
    <mergeCell ref="L175:N175"/>
    <mergeCell ref="O175:Q175"/>
    <mergeCell ref="F139:P139"/>
    <mergeCell ref="B141:B142"/>
    <mergeCell ref="C141:E141"/>
    <mergeCell ref="F141:H141"/>
    <mergeCell ref="I141:K141"/>
    <mergeCell ref="L141:N141"/>
    <mergeCell ref="O141:Q141"/>
    <mergeCell ref="F105:P105"/>
    <mergeCell ref="B107:B108"/>
    <mergeCell ref="C107:E107"/>
    <mergeCell ref="F107:H107"/>
    <mergeCell ref="I107:K107"/>
    <mergeCell ref="L107:N107"/>
    <mergeCell ref="O107:Q107"/>
    <mergeCell ref="F71:P71"/>
    <mergeCell ref="B73:B74"/>
    <mergeCell ref="C73:E73"/>
    <mergeCell ref="F73:H73"/>
    <mergeCell ref="I73:K73"/>
    <mergeCell ref="L73:N73"/>
    <mergeCell ref="O73:Q73"/>
    <mergeCell ref="F37:P37"/>
    <mergeCell ref="B39:B40"/>
    <mergeCell ref="C39:E39"/>
    <mergeCell ref="F39:H39"/>
    <mergeCell ref="I39:K39"/>
    <mergeCell ref="L39:N39"/>
    <mergeCell ref="O39:Q39"/>
    <mergeCell ref="O5:Q5"/>
    <mergeCell ref="B5:B6"/>
    <mergeCell ref="C5:E5"/>
    <mergeCell ref="F5:H5"/>
    <mergeCell ref="I5:K5"/>
    <mergeCell ref="L5:N5"/>
  </mergeCells>
  <phoneticPr fontId="35"/>
  <pageMargins left="0" right="0" top="0" bottom="0" header="0" footer="0"/>
  <pageSetup paperSize="9" orientation="portrait" horizontalDpi="4294967293"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211"/>
  <sheetViews>
    <sheetView zoomScaleNormal="100" workbookViewId="0">
      <selection activeCell="D57" sqref="D57"/>
    </sheetView>
  </sheetViews>
  <sheetFormatPr defaultRowHeight="13.5" x14ac:dyDescent="0.15"/>
  <cols>
    <col min="1" max="1" width="1.375" style="142" customWidth="1"/>
    <col min="2" max="2" width="7.625" style="142" customWidth="1"/>
    <col min="3" max="3" width="6.625" style="142" customWidth="1"/>
    <col min="4" max="4" width="7.375" style="183" customWidth="1"/>
    <col min="5" max="14" width="6.5" style="142" customWidth="1"/>
    <col min="15" max="15" width="1.125" style="142" customWidth="1"/>
    <col min="16" max="16" width="5.75" style="142" customWidth="1"/>
    <col min="17" max="16384" width="9" style="142"/>
  </cols>
  <sheetData>
    <row r="1" spans="2:14" ht="15" x14ac:dyDescent="0.15">
      <c r="B1" s="179" t="s">
        <v>2267</v>
      </c>
      <c r="D1" s="180"/>
      <c r="F1" s="143"/>
      <c r="G1" s="141"/>
      <c r="I1" s="143"/>
      <c r="J1" s="141"/>
      <c r="K1" s="144"/>
      <c r="N1" s="877" t="s">
        <v>1480</v>
      </c>
    </row>
    <row r="2" spans="2:14" ht="14.25" thickBot="1" x14ac:dyDescent="0.2">
      <c r="B2" s="145"/>
      <c r="D2" s="180"/>
      <c r="F2" s="143"/>
      <c r="G2" s="141"/>
      <c r="I2" s="143"/>
      <c r="J2" s="141"/>
      <c r="K2" s="144"/>
    </row>
    <row r="3" spans="2:14" ht="14.25" thickBot="1" x14ac:dyDescent="0.2">
      <c r="B3" s="3731"/>
      <c r="C3" s="3732"/>
      <c r="D3" s="850" t="s">
        <v>518</v>
      </c>
      <c r="E3" s="851" t="s">
        <v>1477</v>
      </c>
      <c r="F3" s="852" t="s">
        <v>532</v>
      </c>
      <c r="G3" s="852" t="s">
        <v>533</v>
      </c>
      <c r="H3" s="852" t="s">
        <v>534</v>
      </c>
      <c r="I3" s="852" t="s">
        <v>535</v>
      </c>
      <c r="J3" s="852" t="s">
        <v>536</v>
      </c>
      <c r="K3" s="852" t="s">
        <v>537</v>
      </c>
      <c r="L3" s="852" t="s">
        <v>538</v>
      </c>
      <c r="M3" s="852" t="s">
        <v>539</v>
      </c>
      <c r="N3" s="853" t="s">
        <v>1468</v>
      </c>
    </row>
    <row r="4" spans="2:14" x14ac:dyDescent="0.15">
      <c r="B4" s="3733" t="s">
        <v>1463</v>
      </c>
      <c r="C4" s="3719" t="s">
        <v>1464</v>
      </c>
      <c r="D4" s="850" t="s">
        <v>27</v>
      </c>
      <c r="E4" s="862">
        <v>13798</v>
      </c>
      <c r="F4" s="863">
        <v>14458</v>
      </c>
      <c r="G4" s="863">
        <v>14650</v>
      </c>
      <c r="H4" s="863">
        <v>15017</v>
      </c>
      <c r="I4" s="863">
        <v>14451</v>
      </c>
      <c r="J4" s="863">
        <v>14089</v>
      </c>
      <c r="K4" s="863">
        <v>14753</v>
      </c>
      <c r="L4" s="863">
        <v>15776</v>
      </c>
      <c r="M4" s="863">
        <v>16257</v>
      </c>
      <c r="N4" s="872">
        <f>SUM(N5:N11)</f>
        <v>16291</v>
      </c>
    </row>
    <row r="5" spans="2:14" x14ac:dyDescent="0.15">
      <c r="B5" s="3723"/>
      <c r="C5" s="3720"/>
      <c r="D5" s="864" t="s">
        <v>519</v>
      </c>
      <c r="E5" s="848">
        <v>10271</v>
      </c>
      <c r="F5" s="849">
        <v>10866</v>
      </c>
      <c r="G5" s="849">
        <v>11132</v>
      </c>
      <c r="H5" s="849">
        <v>11364</v>
      </c>
      <c r="I5" s="849">
        <v>10835</v>
      </c>
      <c r="J5" s="849">
        <v>10707</v>
      </c>
      <c r="K5" s="849">
        <v>11474</v>
      </c>
      <c r="L5" s="849">
        <v>12447</v>
      </c>
      <c r="M5" s="849">
        <v>13011</v>
      </c>
      <c r="N5" s="865">
        <v>12981</v>
      </c>
    </row>
    <row r="6" spans="2:14" x14ac:dyDescent="0.15">
      <c r="B6" s="3723"/>
      <c r="C6" s="3720"/>
      <c r="D6" s="837" t="s">
        <v>520</v>
      </c>
      <c r="E6" s="840">
        <v>125</v>
      </c>
      <c r="F6" s="841">
        <v>112</v>
      </c>
      <c r="G6" s="841">
        <v>115</v>
      </c>
      <c r="H6" s="841">
        <v>125</v>
      </c>
      <c r="I6" s="841">
        <v>111</v>
      </c>
      <c r="J6" s="841">
        <v>91</v>
      </c>
      <c r="K6" s="841">
        <v>97</v>
      </c>
      <c r="L6" s="841">
        <v>117</v>
      </c>
      <c r="M6" s="841">
        <v>111</v>
      </c>
      <c r="N6" s="855">
        <v>124</v>
      </c>
    </row>
    <row r="7" spans="2:14" x14ac:dyDescent="0.15">
      <c r="B7" s="3723"/>
      <c r="C7" s="3720"/>
      <c r="D7" s="837" t="s">
        <v>10</v>
      </c>
      <c r="E7" s="840">
        <v>373</v>
      </c>
      <c r="F7" s="841">
        <v>337</v>
      </c>
      <c r="G7" s="841">
        <v>332</v>
      </c>
      <c r="H7" s="841">
        <v>344</v>
      </c>
      <c r="I7" s="841">
        <v>353</v>
      </c>
      <c r="J7" s="841">
        <v>293</v>
      </c>
      <c r="K7" s="841">
        <v>284</v>
      </c>
      <c r="L7" s="841">
        <v>302</v>
      </c>
      <c r="M7" s="841">
        <v>311</v>
      </c>
      <c r="N7" s="855">
        <v>316</v>
      </c>
    </row>
    <row r="8" spans="2:14" x14ac:dyDescent="0.15">
      <c r="B8" s="3723"/>
      <c r="C8" s="3720"/>
      <c r="D8" s="837" t="s">
        <v>521</v>
      </c>
      <c r="E8" s="840">
        <v>485</v>
      </c>
      <c r="F8" s="841">
        <v>446</v>
      </c>
      <c r="G8" s="841">
        <v>425</v>
      </c>
      <c r="H8" s="841">
        <v>407</v>
      </c>
      <c r="I8" s="841">
        <v>396</v>
      </c>
      <c r="J8" s="841">
        <v>404</v>
      </c>
      <c r="K8" s="841">
        <v>431</v>
      </c>
      <c r="L8" s="841">
        <v>468</v>
      </c>
      <c r="M8" s="839">
        <v>442</v>
      </c>
      <c r="N8" s="855">
        <v>500</v>
      </c>
    </row>
    <row r="9" spans="2:14" x14ac:dyDescent="0.15">
      <c r="B9" s="3723"/>
      <c r="C9" s="3720"/>
      <c r="D9" s="837" t="s">
        <v>522</v>
      </c>
      <c r="E9" s="838">
        <v>2274</v>
      </c>
      <c r="F9" s="839">
        <v>2386</v>
      </c>
      <c r="G9" s="839">
        <v>2304</v>
      </c>
      <c r="H9" s="839">
        <v>2383</v>
      </c>
      <c r="I9" s="839">
        <v>2336</v>
      </c>
      <c r="J9" s="839">
        <v>2227</v>
      </c>
      <c r="K9" s="839">
        <v>2094</v>
      </c>
      <c r="L9" s="839">
        <v>2103</v>
      </c>
      <c r="M9" s="839">
        <v>2042</v>
      </c>
      <c r="N9" s="854">
        <v>2011</v>
      </c>
    </row>
    <row r="10" spans="2:14" x14ac:dyDescent="0.15">
      <c r="B10" s="3723"/>
      <c r="C10" s="3720"/>
      <c r="D10" s="837" t="s">
        <v>523</v>
      </c>
      <c r="E10" s="840">
        <v>178</v>
      </c>
      <c r="F10" s="841">
        <v>217</v>
      </c>
      <c r="G10" s="841">
        <v>242</v>
      </c>
      <c r="H10" s="841">
        <v>298</v>
      </c>
      <c r="I10" s="841">
        <v>343</v>
      </c>
      <c r="J10" s="841">
        <v>294</v>
      </c>
      <c r="K10" s="841">
        <v>285</v>
      </c>
      <c r="L10" s="841">
        <v>262</v>
      </c>
      <c r="M10" s="841">
        <v>265</v>
      </c>
      <c r="N10" s="855">
        <v>271</v>
      </c>
    </row>
    <row r="11" spans="2:14" ht="14.25" thickBot="1" x14ac:dyDescent="0.2">
      <c r="B11" s="3723"/>
      <c r="C11" s="3721"/>
      <c r="D11" s="842" t="s">
        <v>524</v>
      </c>
      <c r="E11" s="843">
        <v>92</v>
      </c>
      <c r="F11" s="844">
        <v>94</v>
      </c>
      <c r="G11" s="844">
        <v>100</v>
      </c>
      <c r="H11" s="844">
        <v>96</v>
      </c>
      <c r="I11" s="844">
        <v>77</v>
      </c>
      <c r="J11" s="844">
        <v>73</v>
      </c>
      <c r="K11" s="844">
        <v>88</v>
      </c>
      <c r="L11" s="844">
        <v>77</v>
      </c>
      <c r="M11" s="844">
        <v>75</v>
      </c>
      <c r="N11" s="856">
        <v>88</v>
      </c>
    </row>
    <row r="12" spans="2:14" ht="13.5" customHeight="1" x14ac:dyDescent="0.15">
      <c r="B12" s="3723"/>
      <c r="C12" s="3720" t="s">
        <v>1465</v>
      </c>
      <c r="D12" s="859" t="s">
        <v>525</v>
      </c>
      <c r="E12" s="866">
        <v>12294</v>
      </c>
      <c r="F12" s="867">
        <v>12624</v>
      </c>
      <c r="G12" s="867">
        <v>12997</v>
      </c>
      <c r="H12" s="867">
        <v>13159</v>
      </c>
      <c r="I12" s="867">
        <v>13190</v>
      </c>
      <c r="J12" s="867">
        <v>13194</v>
      </c>
      <c r="K12" s="867">
        <v>13269</v>
      </c>
      <c r="L12" s="867">
        <v>13749</v>
      </c>
      <c r="M12" s="867">
        <v>14351</v>
      </c>
      <c r="N12" s="876">
        <f>SUM(N13:N19)</f>
        <v>15200</v>
      </c>
    </row>
    <row r="13" spans="2:14" x14ac:dyDescent="0.15">
      <c r="B13" s="3723"/>
      <c r="C13" s="3720"/>
      <c r="D13" s="864" t="s">
        <v>519</v>
      </c>
      <c r="E13" s="868">
        <v>689</v>
      </c>
      <c r="F13" s="869">
        <v>765</v>
      </c>
      <c r="G13" s="869">
        <v>800</v>
      </c>
      <c r="H13" s="869">
        <v>809</v>
      </c>
      <c r="I13" s="869">
        <v>760</v>
      </c>
      <c r="J13" s="869">
        <v>741</v>
      </c>
      <c r="K13" s="869">
        <v>741</v>
      </c>
      <c r="L13" s="869">
        <v>820</v>
      </c>
      <c r="M13" s="870">
        <v>1103</v>
      </c>
      <c r="N13" s="871">
        <v>1235</v>
      </c>
    </row>
    <row r="14" spans="2:14" x14ac:dyDescent="0.15">
      <c r="B14" s="3723"/>
      <c r="C14" s="3720"/>
      <c r="D14" s="837" t="s">
        <v>520</v>
      </c>
      <c r="E14" s="840">
        <v>513</v>
      </c>
      <c r="F14" s="841">
        <v>478</v>
      </c>
      <c r="G14" s="841">
        <v>572</v>
      </c>
      <c r="H14" s="841">
        <v>481</v>
      </c>
      <c r="I14" s="841">
        <v>368</v>
      </c>
      <c r="J14" s="841">
        <v>330</v>
      </c>
      <c r="K14" s="841">
        <v>336</v>
      </c>
      <c r="L14" s="841">
        <v>338</v>
      </c>
      <c r="M14" s="841">
        <v>382</v>
      </c>
      <c r="N14" s="855">
        <v>351</v>
      </c>
    </row>
    <row r="15" spans="2:14" x14ac:dyDescent="0.15">
      <c r="B15" s="3723"/>
      <c r="C15" s="3720"/>
      <c r="D15" s="837" t="s">
        <v>10</v>
      </c>
      <c r="E15" s="838">
        <v>8604</v>
      </c>
      <c r="F15" s="839">
        <v>8914</v>
      </c>
      <c r="G15" s="839">
        <v>9039</v>
      </c>
      <c r="H15" s="839">
        <v>9067</v>
      </c>
      <c r="I15" s="839">
        <v>8972</v>
      </c>
      <c r="J15" s="839">
        <v>8933</v>
      </c>
      <c r="K15" s="839">
        <v>8981</v>
      </c>
      <c r="L15" s="839">
        <v>9379</v>
      </c>
      <c r="M15" s="839">
        <v>9616</v>
      </c>
      <c r="N15" s="854">
        <v>10197</v>
      </c>
    </row>
    <row r="16" spans="2:14" x14ac:dyDescent="0.15">
      <c r="B16" s="3723"/>
      <c r="C16" s="3720"/>
      <c r="D16" s="837" t="s">
        <v>521</v>
      </c>
      <c r="E16" s="840">
        <v>72</v>
      </c>
      <c r="F16" s="841">
        <v>79</v>
      </c>
      <c r="G16" s="841">
        <v>79</v>
      </c>
      <c r="H16" s="841">
        <v>101</v>
      </c>
      <c r="I16" s="841">
        <v>97</v>
      </c>
      <c r="J16" s="841">
        <v>77</v>
      </c>
      <c r="K16" s="841">
        <v>74</v>
      </c>
      <c r="L16" s="841">
        <v>68</v>
      </c>
      <c r="M16" s="841">
        <v>87</v>
      </c>
      <c r="N16" s="855">
        <v>81</v>
      </c>
    </row>
    <row r="17" spans="2:14" x14ac:dyDescent="0.15">
      <c r="B17" s="3723"/>
      <c r="C17" s="3720"/>
      <c r="D17" s="837" t="s">
        <v>522</v>
      </c>
      <c r="E17" s="838">
        <v>2282</v>
      </c>
      <c r="F17" s="839">
        <v>2266</v>
      </c>
      <c r="G17" s="839">
        <v>2395</v>
      </c>
      <c r="H17" s="839">
        <v>2592</v>
      </c>
      <c r="I17" s="839">
        <v>2865</v>
      </c>
      <c r="J17" s="839">
        <v>2982</v>
      </c>
      <c r="K17" s="839">
        <v>3021</v>
      </c>
      <c r="L17" s="839">
        <v>3006</v>
      </c>
      <c r="M17" s="839">
        <v>3022</v>
      </c>
      <c r="N17" s="854">
        <v>3187</v>
      </c>
    </row>
    <row r="18" spans="2:14" x14ac:dyDescent="0.15">
      <c r="B18" s="3723"/>
      <c r="C18" s="3720"/>
      <c r="D18" s="837" t="s">
        <v>523</v>
      </c>
      <c r="E18" s="840">
        <v>70</v>
      </c>
      <c r="F18" s="841">
        <v>64</v>
      </c>
      <c r="G18" s="841">
        <v>48</v>
      </c>
      <c r="H18" s="841">
        <v>59</v>
      </c>
      <c r="I18" s="841">
        <v>52</v>
      </c>
      <c r="J18" s="841">
        <v>65</v>
      </c>
      <c r="K18" s="841">
        <v>63</v>
      </c>
      <c r="L18" s="841">
        <v>71</v>
      </c>
      <c r="M18" s="841">
        <v>79</v>
      </c>
      <c r="N18" s="855">
        <v>84</v>
      </c>
    </row>
    <row r="19" spans="2:14" ht="14.25" thickBot="1" x14ac:dyDescent="0.2">
      <c r="B19" s="3723"/>
      <c r="C19" s="3720"/>
      <c r="D19" s="845" t="s">
        <v>524</v>
      </c>
      <c r="E19" s="846">
        <v>64</v>
      </c>
      <c r="F19" s="847">
        <v>58</v>
      </c>
      <c r="G19" s="847">
        <v>64</v>
      </c>
      <c r="H19" s="847">
        <v>50</v>
      </c>
      <c r="I19" s="847">
        <v>76</v>
      </c>
      <c r="J19" s="847">
        <v>66</v>
      </c>
      <c r="K19" s="847">
        <v>53</v>
      </c>
      <c r="L19" s="847">
        <v>67</v>
      </c>
      <c r="M19" s="847">
        <v>62</v>
      </c>
      <c r="N19" s="857">
        <v>65</v>
      </c>
    </row>
    <row r="20" spans="2:14" ht="13.5" customHeight="1" x14ac:dyDescent="0.15">
      <c r="B20" s="3723"/>
      <c r="C20" s="3719" t="s">
        <v>1466</v>
      </c>
      <c r="D20" s="858" t="s">
        <v>525</v>
      </c>
      <c r="E20" s="862">
        <v>16046</v>
      </c>
      <c r="F20" s="863">
        <v>17017</v>
      </c>
      <c r="G20" s="863">
        <v>16833</v>
      </c>
      <c r="H20" s="863">
        <v>17987</v>
      </c>
      <c r="I20" s="863">
        <v>18401</v>
      </c>
      <c r="J20" s="863">
        <v>22255</v>
      </c>
      <c r="K20" s="863">
        <v>19928</v>
      </c>
      <c r="L20" s="863">
        <v>19921</v>
      </c>
      <c r="M20" s="863">
        <v>21282</v>
      </c>
      <c r="N20" s="872">
        <f>SUM(N21:N27)</f>
        <v>23899</v>
      </c>
    </row>
    <row r="21" spans="2:14" x14ac:dyDescent="0.15">
      <c r="B21" s="3723"/>
      <c r="C21" s="3720"/>
      <c r="D21" s="864" t="s">
        <v>519</v>
      </c>
      <c r="E21" s="848">
        <v>4841</v>
      </c>
      <c r="F21" s="849">
        <v>5396</v>
      </c>
      <c r="G21" s="849">
        <v>5637</v>
      </c>
      <c r="H21" s="849">
        <v>6178</v>
      </c>
      <c r="I21" s="849">
        <v>6175</v>
      </c>
      <c r="J21" s="849">
        <v>7586</v>
      </c>
      <c r="K21" s="849">
        <v>7281</v>
      </c>
      <c r="L21" s="849">
        <v>7062</v>
      </c>
      <c r="M21" s="849">
        <v>6205</v>
      </c>
      <c r="N21" s="865">
        <v>8939</v>
      </c>
    </row>
    <row r="22" spans="2:14" x14ac:dyDescent="0.15">
      <c r="B22" s="3723"/>
      <c r="C22" s="3720"/>
      <c r="D22" s="837" t="s">
        <v>520</v>
      </c>
      <c r="E22" s="838">
        <v>1091</v>
      </c>
      <c r="F22" s="839">
        <v>1156</v>
      </c>
      <c r="G22" s="839">
        <v>1345</v>
      </c>
      <c r="H22" s="839">
        <v>1097</v>
      </c>
      <c r="I22" s="839">
        <v>1089</v>
      </c>
      <c r="J22" s="839">
        <v>1047</v>
      </c>
      <c r="K22" s="839">
        <v>1104</v>
      </c>
      <c r="L22" s="839">
        <v>1183</v>
      </c>
      <c r="M22" s="839">
        <v>1101</v>
      </c>
      <c r="N22" s="854">
        <v>1325</v>
      </c>
    </row>
    <row r="23" spans="2:14" x14ac:dyDescent="0.15">
      <c r="B23" s="3723"/>
      <c r="C23" s="3720"/>
      <c r="D23" s="837" t="s">
        <v>10</v>
      </c>
      <c r="E23" s="838">
        <v>4929</v>
      </c>
      <c r="F23" s="839">
        <v>5903</v>
      </c>
      <c r="G23" s="839">
        <v>5208</v>
      </c>
      <c r="H23" s="839">
        <v>6133</v>
      </c>
      <c r="I23" s="839">
        <v>6582</v>
      </c>
      <c r="J23" s="839">
        <v>7694</v>
      </c>
      <c r="K23" s="839">
        <v>6287</v>
      </c>
      <c r="L23" s="839">
        <v>6250</v>
      </c>
      <c r="M23" s="839">
        <v>7915</v>
      </c>
      <c r="N23" s="854">
        <v>6666</v>
      </c>
    </row>
    <row r="24" spans="2:14" x14ac:dyDescent="0.15">
      <c r="B24" s="3723"/>
      <c r="C24" s="3720"/>
      <c r="D24" s="837" t="s">
        <v>521</v>
      </c>
      <c r="E24" s="840">
        <v>356</v>
      </c>
      <c r="F24" s="841">
        <v>379</v>
      </c>
      <c r="G24" s="841">
        <v>454</v>
      </c>
      <c r="H24" s="841">
        <v>470</v>
      </c>
      <c r="I24" s="841">
        <v>517</v>
      </c>
      <c r="J24" s="841">
        <v>474</v>
      </c>
      <c r="K24" s="841">
        <v>537</v>
      </c>
      <c r="L24" s="841">
        <v>589</v>
      </c>
      <c r="M24" s="841">
        <v>744</v>
      </c>
      <c r="N24" s="855">
        <v>611</v>
      </c>
    </row>
    <row r="25" spans="2:14" x14ac:dyDescent="0.15">
      <c r="B25" s="3723"/>
      <c r="C25" s="3720"/>
      <c r="D25" s="837" t="s">
        <v>522</v>
      </c>
      <c r="E25" s="838">
        <v>4377</v>
      </c>
      <c r="F25" s="839">
        <v>3615</v>
      </c>
      <c r="G25" s="839">
        <v>3563</v>
      </c>
      <c r="H25" s="839">
        <v>3477</v>
      </c>
      <c r="I25" s="839">
        <v>3379</v>
      </c>
      <c r="J25" s="839">
        <v>4818</v>
      </c>
      <c r="K25" s="839">
        <v>4042</v>
      </c>
      <c r="L25" s="839">
        <v>4110</v>
      </c>
      <c r="M25" s="839">
        <v>4586</v>
      </c>
      <c r="N25" s="854">
        <v>5573</v>
      </c>
    </row>
    <row r="26" spans="2:14" x14ac:dyDescent="0.15">
      <c r="B26" s="3723"/>
      <c r="C26" s="3720"/>
      <c r="D26" s="837" t="s">
        <v>523</v>
      </c>
      <c r="E26" s="840">
        <v>205</v>
      </c>
      <c r="F26" s="841">
        <v>283</v>
      </c>
      <c r="G26" s="841">
        <v>298</v>
      </c>
      <c r="H26" s="841">
        <v>289</v>
      </c>
      <c r="I26" s="841">
        <v>326</v>
      </c>
      <c r="J26" s="841">
        <v>340</v>
      </c>
      <c r="K26" s="841">
        <v>341</v>
      </c>
      <c r="L26" s="841">
        <v>389</v>
      </c>
      <c r="M26" s="841">
        <v>424</v>
      </c>
      <c r="N26" s="855">
        <v>440</v>
      </c>
    </row>
    <row r="27" spans="2:14" ht="14.25" thickBot="1" x14ac:dyDescent="0.2">
      <c r="B27" s="3724"/>
      <c r="C27" s="3721"/>
      <c r="D27" s="842" t="s">
        <v>524</v>
      </c>
      <c r="E27" s="843">
        <v>247</v>
      </c>
      <c r="F27" s="844">
        <v>285</v>
      </c>
      <c r="G27" s="844">
        <v>328</v>
      </c>
      <c r="H27" s="844">
        <v>343</v>
      </c>
      <c r="I27" s="844">
        <v>333</v>
      </c>
      <c r="J27" s="844">
        <v>296</v>
      </c>
      <c r="K27" s="844">
        <v>336</v>
      </c>
      <c r="L27" s="844">
        <v>338</v>
      </c>
      <c r="M27" s="844">
        <v>307</v>
      </c>
      <c r="N27" s="856">
        <v>345</v>
      </c>
    </row>
    <row r="28" spans="2:14" x14ac:dyDescent="0.15">
      <c r="B28" s="3722" t="s">
        <v>1467</v>
      </c>
      <c r="C28" s="3719" t="s">
        <v>1464</v>
      </c>
      <c r="D28" s="858" t="s">
        <v>525</v>
      </c>
      <c r="E28" s="862">
        <v>3860</v>
      </c>
      <c r="F28" s="863">
        <v>4068</v>
      </c>
      <c r="G28" s="863">
        <v>4270</v>
      </c>
      <c r="H28" s="863">
        <v>4323</v>
      </c>
      <c r="I28" s="863">
        <v>4241</v>
      </c>
      <c r="J28" s="863">
        <v>4046</v>
      </c>
      <c r="K28" s="863">
        <v>4163</v>
      </c>
      <c r="L28" s="863">
        <v>4454</v>
      </c>
      <c r="M28" s="863">
        <v>4621</v>
      </c>
      <c r="N28" s="872">
        <f>SUM(N29:N35)</f>
        <v>4736</v>
      </c>
    </row>
    <row r="29" spans="2:14" x14ac:dyDescent="0.15">
      <c r="B29" s="3723"/>
      <c r="C29" s="3720"/>
      <c r="D29" s="864" t="s">
        <v>519</v>
      </c>
      <c r="E29" s="848">
        <v>2717</v>
      </c>
      <c r="F29" s="849">
        <v>2998</v>
      </c>
      <c r="G29" s="849">
        <v>3145</v>
      </c>
      <c r="H29" s="849">
        <v>3238</v>
      </c>
      <c r="I29" s="849">
        <v>3155</v>
      </c>
      <c r="J29" s="849">
        <v>3057</v>
      </c>
      <c r="K29" s="849">
        <v>3220</v>
      </c>
      <c r="L29" s="849">
        <v>3505</v>
      </c>
      <c r="M29" s="849">
        <v>3699</v>
      </c>
      <c r="N29" s="865">
        <v>3752</v>
      </c>
    </row>
    <row r="30" spans="2:14" x14ac:dyDescent="0.15">
      <c r="B30" s="3723"/>
      <c r="C30" s="3720"/>
      <c r="D30" s="837" t="s">
        <v>520</v>
      </c>
      <c r="E30" s="840">
        <v>45</v>
      </c>
      <c r="F30" s="841">
        <v>37</v>
      </c>
      <c r="G30" s="841">
        <v>35</v>
      </c>
      <c r="H30" s="841">
        <v>26</v>
      </c>
      <c r="I30" s="841">
        <v>39</v>
      </c>
      <c r="J30" s="841">
        <v>37</v>
      </c>
      <c r="K30" s="841">
        <v>40</v>
      </c>
      <c r="L30" s="841">
        <v>31</v>
      </c>
      <c r="M30" s="841">
        <v>29</v>
      </c>
      <c r="N30" s="855">
        <v>33</v>
      </c>
    </row>
    <row r="31" spans="2:14" x14ac:dyDescent="0.15">
      <c r="B31" s="3723"/>
      <c r="C31" s="3720"/>
      <c r="D31" s="837" t="s">
        <v>10</v>
      </c>
      <c r="E31" s="840">
        <v>127</v>
      </c>
      <c r="F31" s="841">
        <v>125</v>
      </c>
      <c r="G31" s="841">
        <v>126</v>
      </c>
      <c r="H31" s="841">
        <v>133</v>
      </c>
      <c r="I31" s="841">
        <v>116</v>
      </c>
      <c r="J31" s="841">
        <v>109</v>
      </c>
      <c r="K31" s="841">
        <v>103</v>
      </c>
      <c r="L31" s="841">
        <v>109</v>
      </c>
      <c r="M31" s="841">
        <v>102</v>
      </c>
      <c r="N31" s="855">
        <v>119</v>
      </c>
    </row>
    <row r="32" spans="2:14" x14ac:dyDescent="0.15">
      <c r="B32" s="3723"/>
      <c r="C32" s="3720"/>
      <c r="D32" s="837" t="s">
        <v>521</v>
      </c>
      <c r="E32" s="840">
        <v>144</v>
      </c>
      <c r="F32" s="841">
        <v>137</v>
      </c>
      <c r="G32" s="841">
        <v>130</v>
      </c>
      <c r="H32" s="841">
        <v>114</v>
      </c>
      <c r="I32" s="841">
        <v>113</v>
      </c>
      <c r="J32" s="841">
        <v>112</v>
      </c>
      <c r="K32" s="841">
        <v>109</v>
      </c>
      <c r="L32" s="841">
        <v>117</v>
      </c>
      <c r="M32" s="841">
        <v>131</v>
      </c>
      <c r="N32" s="855">
        <v>143</v>
      </c>
    </row>
    <row r="33" spans="2:14" x14ac:dyDescent="0.15">
      <c r="B33" s="3723"/>
      <c r="C33" s="3720"/>
      <c r="D33" s="837" t="s">
        <v>522</v>
      </c>
      <c r="E33" s="840">
        <v>740</v>
      </c>
      <c r="F33" s="841">
        <v>692</v>
      </c>
      <c r="G33" s="841">
        <v>752</v>
      </c>
      <c r="H33" s="841">
        <v>714</v>
      </c>
      <c r="I33" s="841">
        <v>702</v>
      </c>
      <c r="J33" s="841">
        <v>630</v>
      </c>
      <c r="K33" s="841">
        <v>601</v>
      </c>
      <c r="L33" s="841">
        <v>601</v>
      </c>
      <c r="M33" s="841">
        <v>582</v>
      </c>
      <c r="N33" s="855">
        <v>610</v>
      </c>
    </row>
    <row r="34" spans="2:14" x14ac:dyDescent="0.15">
      <c r="B34" s="3723"/>
      <c r="C34" s="3720"/>
      <c r="D34" s="837" t="s">
        <v>523</v>
      </c>
      <c r="E34" s="840">
        <v>55</v>
      </c>
      <c r="F34" s="841">
        <v>52</v>
      </c>
      <c r="G34" s="841">
        <v>52</v>
      </c>
      <c r="H34" s="841">
        <v>70</v>
      </c>
      <c r="I34" s="841">
        <v>90</v>
      </c>
      <c r="J34" s="841">
        <v>84</v>
      </c>
      <c r="K34" s="841">
        <v>84</v>
      </c>
      <c r="L34" s="841">
        <v>79</v>
      </c>
      <c r="M34" s="841">
        <v>58</v>
      </c>
      <c r="N34" s="855">
        <v>57</v>
      </c>
    </row>
    <row r="35" spans="2:14" ht="14.25" thickBot="1" x14ac:dyDescent="0.2">
      <c r="B35" s="3723"/>
      <c r="C35" s="3721"/>
      <c r="D35" s="842" t="s">
        <v>524</v>
      </c>
      <c r="E35" s="843">
        <v>32</v>
      </c>
      <c r="F35" s="844">
        <v>27</v>
      </c>
      <c r="G35" s="844">
        <v>30</v>
      </c>
      <c r="H35" s="844">
        <v>28</v>
      </c>
      <c r="I35" s="844">
        <v>26</v>
      </c>
      <c r="J35" s="844">
        <v>17</v>
      </c>
      <c r="K35" s="844">
        <v>6</v>
      </c>
      <c r="L35" s="844">
        <v>12</v>
      </c>
      <c r="M35" s="844">
        <v>20</v>
      </c>
      <c r="N35" s="856">
        <v>22</v>
      </c>
    </row>
    <row r="36" spans="2:14" ht="13.5" customHeight="1" x14ac:dyDescent="0.15">
      <c r="B36" s="3723"/>
      <c r="C36" s="3720" t="s">
        <v>1465</v>
      </c>
      <c r="D36" s="858" t="s">
        <v>525</v>
      </c>
      <c r="E36" s="862">
        <v>3389</v>
      </c>
      <c r="F36" s="863">
        <v>3434</v>
      </c>
      <c r="G36" s="863">
        <v>3572</v>
      </c>
      <c r="H36" s="863">
        <v>3595</v>
      </c>
      <c r="I36" s="863">
        <v>3492</v>
      </c>
      <c r="J36" s="863">
        <v>3281</v>
      </c>
      <c r="K36" s="863">
        <v>3308</v>
      </c>
      <c r="L36" s="863">
        <v>3527</v>
      </c>
      <c r="M36" s="863">
        <v>3648</v>
      </c>
      <c r="N36" s="872">
        <f>SUM(N37:N43)</f>
        <v>3783</v>
      </c>
    </row>
    <row r="37" spans="2:14" x14ac:dyDescent="0.15">
      <c r="B37" s="3723"/>
      <c r="C37" s="3720"/>
      <c r="D37" s="864" t="s">
        <v>519</v>
      </c>
      <c r="E37" s="868">
        <v>114</v>
      </c>
      <c r="F37" s="869">
        <v>145</v>
      </c>
      <c r="G37" s="869">
        <v>152</v>
      </c>
      <c r="H37" s="869">
        <v>170</v>
      </c>
      <c r="I37" s="869">
        <v>162</v>
      </c>
      <c r="J37" s="869">
        <v>164</v>
      </c>
      <c r="K37" s="869">
        <v>173</v>
      </c>
      <c r="L37" s="869">
        <v>168</v>
      </c>
      <c r="M37" s="869">
        <v>196</v>
      </c>
      <c r="N37" s="871">
        <v>252</v>
      </c>
    </row>
    <row r="38" spans="2:14" x14ac:dyDescent="0.15">
      <c r="B38" s="3723"/>
      <c r="C38" s="3720"/>
      <c r="D38" s="837" t="s">
        <v>520</v>
      </c>
      <c r="E38" s="840">
        <v>129</v>
      </c>
      <c r="F38" s="841">
        <v>108</v>
      </c>
      <c r="G38" s="841">
        <v>132</v>
      </c>
      <c r="H38" s="841">
        <v>111</v>
      </c>
      <c r="I38" s="841">
        <v>84</v>
      </c>
      <c r="J38" s="841">
        <v>90</v>
      </c>
      <c r="K38" s="841">
        <v>84</v>
      </c>
      <c r="L38" s="841">
        <v>65</v>
      </c>
      <c r="M38" s="841">
        <v>83</v>
      </c>
      <c r="N38" s="855">
        <v>82</v>
      </c>
    </row>
    <row r="39" spans="2:14" x14ac:dyDescent="0.15">
      <c r="B39" s="3723"/>
      <c r="C39" s="3720"/>
      <c r="D39" s="837" t="s">
        <v>10</v>
      </c>
      <c r="E39" s="838">
        <v>2551</v>
      </c>
      <c r="F39" s="839">
        <v>2578</v>
      </c>
      <c r="G39" s="839">
        <v>2677</v>
      </c>
      <c r="H39" s="839">
        <v>2712</v>
      </c>
      <c r="I39" s="839">
        <v>2533</v>
      </c>
      <c r="J39" s="839">
        <v>2332</v>
      </c>
      <c r="K39" s="839">
        <v>2336</v>
      </c>
      <c r="L39" s="839">
        <v>2516</v>
      </c>
      <c r="M39" s="839">
        <v>2609</v>
      </c>
      <c r="N39" s="854">
        <v>2693</v>
      </c>
    </row>
    <row r="40" spans="2:14" x14ac:dyDescent="0.15">
      <c r="B40" s="3723"/>
      <c r="C40" s="3720"/>
      <c r="D40" s="837" t="s">
        <v>521</v>
      </c>
      <c r="E40" s="840">
        <v>36</v>
      </c>
      <c r="F40" s="841">
        <v>37</v>
      </c>
      <c r="G40" s="841">
        <v>31</v>
      </c>
      <c r="H40" s="841">
        <v>35</v>
      </c>
      <c r="I40" s="841">
        <v>32</v>
      </c>
      <c r="J40" s="841">
        <v>31</v>
      </c>
      <c r="K40" s="841">
        <v>30</v>
      </c>
      <c r="L40" s="841">
        <v>21</v>
      </c>
      <c r="M40" s="841">
        <v>19</v>
      </c>
      <c r="N40" s="855">
        <v>21</v>
      </c>
    </row>
    <row r="41" spans="2:14" x14ac:dyDescent="0.15">
      <c r="B41" s="3723"/>
      <c r="C41" s="3720"/>
      <c r="D41" s="837" t="s">
        <v>522</v>
      </c>
      <c r="E41" s="840">
        <v>519</v>
      </c>
      <c r="F41" s="841">
        <v>537</v>
      </c>
      <c r="G41" s="841">
        <v>547</v>
      </c>
      <c r="H41" s="841">
        <v>532</v>
      </c>
      <c r="I41" s="841">
        <v>647</v>
      </c>
      <c r="J41" s="841">
        <v>637</v>
      </c>
      <c r="K41" s="841">
        <v>659</v>
      </c>
      <c r="L41" s="841">
        <v>718</v>
      </c>
      <c r="M41" s="841">
        <v>698</v>
      </c>
      <c r="N41" s="855">
        <v>700</v>
      </c>
    </row>
    <row r="42" spans="2:14" x14ac:dyDescent="0.15">
      <c r="B42" s="3723"/>
      <c r="C42" s="3720"/>
      <c r="D42" s="837" t="s">
        <v>523</v>
      </c>
      <c r="E42" s="840">
        <v>19</v>
      </c>
      <c r="F42" s="841">
        <v>13</v>
      </c>
      <c r="G42" s="841">
        <v>15</v>
      </c>
      <c r="H42" s="841">
        <v>17</v>
      </c>
      <c r="I42" s="841">
        <v>16</v>
      </c>
      <c r="J42" s="841">
        <v>11</v>
      </c>
      <c r="K42" s="841">
        <v>9</v>
      </c>
      <c r="L42" s="841">
        <v>16</v>
      </c>
      <c r="M42" s="841">
        <v>14</v>
      </c>
      <c r="N42" s="855">
        <v>12</v>
      </c>
    </row>
    <row r="43" spans="2:14" ht="14.25" thickBot="1" x14ac:dyDescent="0.2">
      <c r="B43" s="3723"/>
      <c r="C43" s="3720"/>
      <c r="D43" s="842" t="s">
        <v>524</v>
      </c>
      <c r="E43" s="843">
        <v>21</v>
      </c>
      <c r="F43" s="844">
        <v>16</v>
      </c>
      <c r="G43" s="844">
        <v>18</v>
      </c>
      <c r="H43" s="844">
        <v>18</v>
      </c>
      <c r="I43" s="844">
        <v>18</v>
      </c>
      <c r="J43" s="844">
        <v>16</v>
      </c>
      <c r="K43" s="844">
        <v>17</v>
      </c>
      <c r="L43" s="844">
        <v>23</v>
      </c>
      <c r="M43" s="844">
        <v>29</v>
      </c>
      <c r="N43" s="856">
        <v>23</v>
      </c>
    </row>
    <row r="44" spans="2:14" ht="13.5" customHeight="1" x14ac:dyDescent="0.15">
      <c r="B44" s="3723"/>
      <c r="C44" s="3719" t="s">
        <v>1466</v>
      </c>
      <c r="D44" s="858" t="s">
        <v>525</v>
      </c>
      <c r="E44" s="862">
        <v>6179</v>
      </c>
      <c r="F44" s="863">
        <v>6703</v>
      </c>
      <c r="G44" s="863">
        <v>6787</v>
      </c>
      <c r="H44" s="863">
        <v>7171</v>
      </c>
      <c r="I44" s="863">
        <v>7713</v>
      </c>
      <c r="J44" s="863">
        <v>10457</v>
      </c>
      <c r="K44" s="863">
        <v>9529</v>
      </c>
      <c r="L44" s="863">
        <v>9548</v>
      </c>
      <c r="M44" s="863">
        <v>11469</v>
      </c>
      <c r="N44" s="872">
        <f>SUM(N45:N51)</f>
        <v>12627</v>
      </c>
    </row>
    <row r="45" spans="2:14" x14ac:dyDescent="0.15">
      <c r="B45" s="3723"/>
      <c r="C45" s="3720"/>
      <c r="D45" s="864" t="s">
        <v>519</v>
      </c>
      <c r="E45" s="868">
        <v>1481</v>
      </c>
      <c r="F45" s="849">
        <v>1784</v>
      </c>
      <c r="G45" s="869">
        <v>1935</v>
      </c>
      <c r="H45" s="849">
        <v>2068</v>
      </c>
      <c r="I45" s="849">
        <v>2235</v>
      </c>
      <c r="J45" s="849">
        <v>3371</v>
      </c>
      <c r="K45" s="849">
        <v>3609</v>
      </c>
      <c r="L45" s="849">
        <v>3476</v>
      </c>
      <c r="M45" s="849">
        <v>3372</v>
      </c>
      <c r="N45" s="865">
        <v>5077</v>
      </c>
    </row>
    <row r="46" spans="2:14" x14ac:dyDescent="0.15">
      <c r="B46" s="3723"/>
      <c r="C46" s="3720"/>
      <c r="D46" s="837" t="s">
        <v>520</v>
      </c>
      <c r="E46" s="840">
        <v>458</v>
      </c>
      <c r="F46" s="841">
        <v>503</v>
      </c>
      <c r="G46" s="841">
        <v>701</v>
      </c>
      <c r="H46" s="841">
        <v>530</v>
      </c>
      <c r="I46" s="841">
        <v>539</v>
      </c>
      <c r="J46" s="841">
        <v>529</v>
      </c>
      <c r="K46" s="841">
        <v>516</v>
      </c>
      <c r="L46" s="841">
        <v>605</v>
      </c>
      <c r="M46" s="841">
        <v>587</v>
      </c>
      <c r="N46" s="855">
        <v>652</v>
      </c>
    </row>
    <row r="47" spans="2:14" x14ac:dyDescent="0.15">
      <c r="B47" s="3723"/>
      <c r="C47" s="3720"/>
      <c r="D47" s="837" t="s">
        <v>10</v>
      </c>
      <c r="E47" s="838">
        <v>1861</v>
      </c>
      <c r="F47" s="839">
        <v>2361</v>
      </c>
      <c r="G47" s="839">
        <v>2061</v>
      </c>
      <c r="H47" s="839">
        <v>2656</v>
      </c>
      <c r="I47" s="839">
        <v>2937</v>
      </c>
      <c r="J47" s="839">
        <v>3561</v>
      </c>
      <c r="K47" s="839">
        <v>3289</v>
      </c>
      <c r="L47" s="839">
        <v>3182</v>
      </c>
      <c r="M47" s="839">
        <v>4987</v>
      </c>
      <c r="N47" s="854">
        <v>4135</v>
      </c>
    </row>
    <row r="48" spans="2:14" x14ac:dyDescent="0.15">
      <c r="B48" s="3723"/>
      <c r="C48" s="3720"/>
      <c r="D48" s="837" t="s">
        <v>521</v>
      </c>
      <c r="E48" s="840">
        <v>236</v>
      </c>
      <c r="F48" s="841">
        <v>147</v>
      </c>
      <c r="G48" s="841">
        <v>158</v>
      </c>
      <c r="H48" s="841">
        <v>191</v>
      </c>
      <c r="I48" s="841">
        <v>194</v>
      </c>
      <c r="J48" s="841">
        <v>201</v>
      </c>
      <c r="K48" s="841">
        <v>219</v>
      </c>
      <c r="L48" s="841">
        <v>274</v>
      </c>
      <c r="M48" s="841">
        <v>361</v>
      </c>
      <c r="N48" s="855">
        <v>276</v>
      </c>
    </row>
    <row r="49" spans="1:14" x14ac:dyDescent="0.15">
      <c r="B49" s="3723"/>
      <c r="C49" s="3720"/>
      <c r="D49" s="837" t="s">
        <v>522</v>
      </c>
      <c r="E49" s="838">
        <v>2022</v>
      </c>
      <c r="F49" s="839">
        <v>1735</v>
      </c>
      <c r="G49" s="839">
        <v>1716</v>
      </c>
      <c r="H49" s="839">
        <v>1536</v>
      </c>
      <c r="I49" s="839">
        <v>1583</v>
      </c>
      <c r="J49" s="839">
        <v>2570</v>
      </c>
      <c r="K49" s="839">
        <v>1652</v>
      </c>
      <c r="L49" s="839">
        <v>1746</v>
      </c>
      <c r="M49" s="839">
        <v>1858</v>
      </c>
      <c r="N49" s="854">
        <v>2153</v>
      </c>
    </row>
    <row r="50" spans="1:14" x14ac:dyDescent="0.15">
      <c r="B50" s="3723"/>
      <c r="C50" s="3720"/>
      <c r="D50" s="837" t="s">
        <v>523</v>
      </c>
      <c r="E50" s="840">
        <v>51</v>
      </c>
      <c r="F50" s="841">
        <v>84</v>
      </c>
      <c r="G50" s="841">
        <v>105</v>
      </c>
      <c r="H50" s="841">
        <v>80</v>
      </c>
      <c r="I50" s="841">
        <v>107</v>
      </c>
      <c r="J50" s="841">
        <v>107</v>
      </c>
      <c r="K50" s="841">
        <v>113</v>
      </c>
      <c r="L50" s="841">
        <v>129</v>
      </c>
      <c r="M50" s="841">
        <v>173</v>
      </c>
      <c r="N50" s="855">
        <v>200</v>
      </c>
    </row>
    <row r="51" spans="1:14" ht="14.25" thickBot="1" x14ac:dyDescent="0.2">
      <c r="B51" s="3724"/>
      <c r="C51" s="3721"/>
      <c r="D51" s="842" t="s">
        <v>524</v>
      </c>
      <c r="E51" s="843">
        <v>70</v>
      </c>
      <c r="F51" s="844">
        <v>89</v>
      </c>
      <c r="G51" s="844">
        <v>111</v>
      </c>
      <c r="H51" s="844">
        <v>110</v>
      </c>
      <c r="I51" s="844">
        <v>118</v>
      </c>
      <c r="J51" s="844">
        <v>118</v>
      </c>
      <c r="K51" s="844">
        <v>131</v>
      </c>
      <c r="L51" s="844">
        <v>136</v>
      </c>
      <c r="M51" s="844">
        <v>131</v>
      </c>
      <c r="N51" s="856">
        <v>134</v>
      </c>
    </row>
    <row r="52" spans="1:14" x14ac:dyDescent="0.15">
      <c r="B52" s="3725" t="s">
        <v>528</v>
      </c>
      <c r="C52" s="3726"/>
      <c r="D52" s="858" t="s">
        <v>525</v>
      </c>
      <c r="E52" s="862">
        <v>55566</v>
      </c>
      <c r="F52" s="863">
        <v>58304</v>
      </c>
      <c r="G52" s="863">
        <v>59109</v>
      </c>
      <c r="H52" s="863">
        <v>61252</v>
      </c>
      <c r="I52" s="863">
        <v>61488</v>
      </c>
      <c r="J52" s="863">
        <v>67322</v>
      </c>
      <c r="K52" s="863">
        <v>64950</v>
      </c>
      <c r="L52" s="863">
        <v>66975</v>
      </c>
      <c r="M52" s="863">
        <v>71628</v>
      </c>
      <c r="N52" s="872">
        <f>SUM(N53:N59)</f>
        <v>76536</v>
      </c>
    </row>
    <row r="53" spans="1:14" x14ac:dyDescent="0.15">
      <c r="B53" s="3727"/>
      <c r="C53" s="3728"/>
      <c r="D53" s="864" t="s">
        <v>519</v>
      </c>
      <c r="E53" s="848">
        <v>20113</v>
      </c>
      <c r="F53" s="849">
        <v>21954</v>
      </c>
      <c r="G53" s="849">
        <v>22801</v>
      </c>
      <c r="H53" s="849">
        <v>23827</v>
      </c>
      <c r="I53" s="849">
        <v>23322</v>
      </c>
      <c r="J53" s="849">
        <v>25626</v>
      </c>
      <c r="K53" s="849">
        <v>26498</v>
      </c>
      <c r="L53" s="849">
        <v>27478</v>
      </c>
      <c r="M53" s="849">
        <v>27586</v>
      </c>
      <c r="N53" s="865">
        <f>N5+N13+N21+N29+N37+N45</f>
        <v>32236</v>
      </c>
    </row>
    <row r="54" spans="1:14" x14ac:dyDescent="0.15">
      <c r="B54" s="3727"/>
      <c r="C54" s="3728"/>
      <c r="D54" s="837" t="s">
        <v>520</v>
      </c>
      <c r="E54" s="838">
        <v>2361</v>
      </c>
      <c r="F54" s="839">
        <v>2394</v>
      </c>
      <c r="G54" s="839">
        <v>2900</v>
      </c>
      <c r="H54" s="839">
        <v>2370</v>
      </c>
      <c r="I54" s="839">
        <v>2230</v>
      </c>
      <c r="J54" s="839">
        <v>2124</v>
      </c>
      <c r="K54" s="839">
        <v>2177</v>
      </c>
      <c r="L54" s="839">
        <v>2339</v>
      </c>
      <c r="M54" s="839">
        <v>2293</v>
      </c>
      <c r="N54" s="854">
        <f>N6+N14+N22+N30+N38+N46</f>
        <v>2567</v>
      </c>
    </row>
    <row r="55" spans="1:14" x14ac:dyDescent="0.15">
      <c r="B55" s="3727"/>
      <c r="C55" s="3728"/>
      <c r="D55" s="837" t="s">
        <v>10</v>
      </c>
      <c r="E55" s="838">
        <v>18445</v>
      </c>
      <c r="F55" s="839">
        <v>20218</v>
      </c>
      <c r="G55" s="839">
        <v>19443</v>
      </c>
      <c r="H55" s="839">
        <v>21045</v>
      </c>
      <c r="I55" s="839">
        <v>21493</v>
      </c>
      <c r="J55" s="839">
        <v>22922</v>
      </c>
      <c r="K55" s="839">
        <v>21280</v>
      </c>
      <c r="L55" s="839">
        <v>21738</v>
      </c>
      <c r="M55" s="839">
        <v>25540</v>
      </c>
      <c r="N55" s="854">
        <f t="shared" ref="N55:N59" si="0">N7+N15+N23+N31+N39+N47</f>
        <v>24126</v>
      </c>
    </row>
    <row r="56" spans="1:14" x14ac:dyDescent="0.15">
      <c r="B56" s="3727"/>
      <c r="C56" s="3728"/>
      <c r="D56" s="837" t="s">
        <v>521</v>
      </c>
      <c r="E56" s="838">
        <v>1329</v>
      </c>
      <c r="F56" s="839">
        <v>1225</v>
      </c>
      <c r="G56" s="839">
        <v>1277</v>
      </c>
      <c r="H56" s="839">
        <v>1318</v>
      </c>
      <c r="I56" s="839">
        <v>1349</v>
      </c>
      <c r="J56" s="839">
        <v>1299</v>
      </c>
      <c r="K56" s="839">
        <v>1400</v>
      </c>
      <c r="L56" s="839">
        <v>1537</v>
      </c>
      <c r="M56" s="839">
        <v>1784</v>
      </c>
      <c r="N56" s="854">
        <f t="shared" si="0"/>
        <v>1632</v>
      </c>
    </row>
    <row r="57" spans="1:14" x14ac:dyDescent="0.15">
      <c r="B57" s="3727"/>
      <c r="C57" s="3728"/>
      <c r="D57" s="837" t="s">
        <v>522</v>
      </c>
      <c r="E57" s="838">
        <v>12214</v>
      </c>
      <c r="F57" s="839">
        <v>11231</v>
      </c>
      <c r="G57" s="839">
        <v>11277</v>
      </c>
      <c r="H57" s="839">
        <v>11234</v>
      </c>
      <c r="I57" s="839">
        <v>11512</v>
      </c>
      <c r="J57" s="839">
        <v>13864</v>
      </c>
      <c r="K57" s="839">
        <v>12069</v>
      </c>
      <c r="L57" s="839">
        <v>12284</v>
      </c>
      <c r="M57" s="839">
        <v>12788</v>
      </c>
      <c r="N57" s="854">
        <f t="shared" si="0"/>
        <v>14234</v>
      </c>
    </row>
    <row r="58" spans="1:14" x14ac:dyDescent="0.15">
      <c r="B58" s="3727"/>
      <c r="C58" s="3728"/>
      <c r="D58" s="837" t="s">
        <v>523</v>
      </c>
      <c r="E58" s="840">
        <v>578</v>
      </c>
      <c r="F58" s="841">
        <v>713</v>
      </c>
      <c r="G58" s="841">
        <v>760</v>
      </c>
      <c r="H58" s="841">
        <v>813</v>
      </c>
      <c r="I58" s="841">
        <v>934</v>
      </c>
      <c r="J58" s="841">
        <v>901</v>
      </c>
      <c r="K58" s="841">
        <v>895</v>
      </c>
      <c r="L58" s="841">
        <v>946</v>
      </c>
      <c r="M58" s="841">
        <v>1013</v>
      </c>
      <c r="N58" s="860">
        <f t="shared" si="0"/>
        <v>1064</v>
      </c>
    </row>
    <row r="59" spans="1:14" ht="14.25" thickBot="1" x14ac:dyDescent="0.2">
      <c r="B59" s="3729"/>
      <c r="C59" s="3730"/>
      <c r="D59" s="861" t="s">
        <v>524</v>
      </c>
      <c r="E59" s="843">
        <v>526</v>
      </c>
      <c r="F59" s="844">
        <v>569</v>
      </c>
      <c r="G59" s="844">
        <v>651</v>
      </c>
      <c r="H59" s="844">
        <v>645</v>
      </c>
      <c r="I59" s="844">
        <v>648</v>
      </c>
      <c r="J59" s="844">
        <v>586</v>
      </c>
      <c r="K59" s="844">
        <v>631</v>
      </c>
      <c r="L59" s="844">
        <v>653</v>
      </c>
      <c r="M59" s="844">
        <v>624</v>
      </c>
      <c r="N59" s="856">
        <f t="shared" si="0"/>
        <v>677</v>
      </c>
    </row>
    <row r="60" spans="1:14" x14ac:dyDescent="0.15">
      <c r="A60" s="147"/>
      <c r="B60" s="147"/>
      <c r="D60" s="181"/>
      <c r="E60" s="147"/>
      <c r="F60" s="147"/>
      <c r="G60" s="147"/>
      <c r="H60" s="148"/>
    </row>
    <row r="61" spans="1:14" ht="17.25" x14ac:dyDescent="0.15">
      <c r="B61" s="184" t="s">
        <v>2268</v>
      </c>
      <c r="G61" s="143"/>
      <c r="H61" s="149"/>
      <c r="N61" s="877" t="s">
        <v>1480</v>
      </c>
    </row>
    <row r="62" spans="1:14" ht="17.25" x14ac:dyDescent="0.15">
      <c r="B62" s="145"/>
      <c r="D62" s="182"/>
      <c r="G62" s="143"/>
      <c r="H62" s="149"/>
    </row>
    <row r="63" spans="1:14" ht="17.25" x14ac:dyDescent="0.15">
      <c r="B63" s="145"/>
      <c r="D63" s="182"/>
      <c r="G63" s="143"/>
      <c r="H63" s="149"/>
    </row>
    <row r="64" spans="1:14" x14ac:dyDescent="0.15">
      <c r="B64" s="150"/>
      <c r="D64" s="181"/>
      <c r="G64" s="143"/>
      <c r="H64" s="149"/>
    </row>
    <row r="65" spans="2:8" x14ac:dyDescent="0.15">
      <c r="B65" s="150"/>
      <c r="D65" s="181"/>
      <c r="G65" s="143"/>
      <c r="H65" s="149"/>
    </row>
    <row r="66" spans="2:8" x14ac:dyDescent="0.15">
      <c r="B66" s="150"/>
      <c r="D66" s="181"/>
      <c r="G66" s="143"/>
      <c r="H66" s="149"/>
    </row>
    <row r="67" spans="2:8" x14ac:dyDescent="0.15">
      <c r="B67" s="150"/>
      <c r="D67" s="181"/>
      <c r="G67" s="143"/>
      <c r="H67" s="149"/>
    </row>
    <row r="68" spans="2:8" x14ac:dyDescent="0.15">
      <c r="B68" s="150"/>
      <c r="D68" s="181"/>
      <c r="G68" s="143"/>
      <c r="H68" s="149"/>
    </row>
    <row r="69" spans="2:8" x14ac:dyDescent="0.15">
      <c r="B69" s="150"/>
      <c r="D69" s="181"/>
      <c r="G69" s="143"/>
      <c r="H69" s="149"/>
    </row>
    <row r="70" spans="2:8" x14ac:dyDescent="0.15">
      <c r="B70" s="150"/>
      <c r="D70" s="181"/>
      <c r="G70" s="143"/>
      <c r="H70" s="149"/>
    </row>
    <row r="71" spans="2:8" x14ac:dyDescent="0.15">
      <c r="B71" s="150"/>
      <c r="D71" s="181"/>
      <c r="G71" s="143"/>
      <c r="H71" s="149"/>
    </row>
    <row r="72" spans="2:8" x14ac:dyDescent="0.15">
      <c r="B72" s="150"/>
      <c r="D72" s="181"/>
      <c r="G72" s="143"/>
      <c r="H72" s="149"/>
    </row>
    <row r="73" spans="2:8" x14ac:dyDescent="0.15">
      <c r="B73" s="150"/>
      <c r="D73" s="181"/>
      <c r="G73" s="143"/>
      <c r="H73" s="149"/>
    </row>
    <row r="74" spans="2:8" x14ac:dyDescent="0.15">
      <c r="B74" s="150"/>
      <c r="D74" s="181"/>
      <c r="G74" s="143"/>
      <c r="H74" s="149"/>
    </row>
    <row r="75" spans="2:8" x14ac:dyDescent="0.15">
      <c r="B75" s="150"/>
      <c r="D75" s="181"/>
      <c r="G75" s="143"/>
      <c r="H75" s="149"/>
    </row>
    <row r="76" spans="2:8" x14ac:dyDescent="0.15">
      <c r="B76" s="150"/>
      <c r="D76" s="181"/>
      <c r="G76" s="143"/>
      <c r="H76" s="149"/>
    </row>
    <row r="77" spans="2:8" x14ac:dyDescent="0.15">
      <c r="B77" s="150"/>
      <c r="D77" s="181"/>
      <c r="G77" s="143"/>
      <c r="H77" s="149"/>
    </row>
    <row r="78" spans="2:8" x14ac:dyDescent="0.15">
      <c r="B78" s="150"/>
      <c r="D78" s="181"/>
      <c r="G78" s="143"/>
      <c r="H78" s="149"/>
    </row>
    <row r="79" spans="2:8" x14ac:dyDescent="0.15">
      <c r="B79" s="150"/>
      <c r="D79" s="181"/>
      <c r="G79" s="143"/>
      <c r="H79" s="149"/>
    </row>
    <row r="80" spans="2:8" x14ac:dyDescent="0.15">
      <c r="B80" s="150"/>
      <c r="D80" s="181"/>
      <c r="G80" s="143"/>
      <c r="H80" s="149"/>
    </row>
    <row r="81" spans="2:8" x14ac:dyDescent="0.15">
      <c r="B81" s="150"/>
      <c r="D81" s="181"/>
      <c r="G81" s="143"/>
      <c r="H81" s="149"/>
    </row>
    <row r="82" spans="2:8" x14ac:dyDescent="0.15">
      <c r="B82" s="150"/>
      <c r="D82" s="181"/>
      <c r="G82" s="143"/>
      <c r="H82" s="149"/>
    </row>
    <row r="83" spans="2:8" x14ac:dyDescent="0.15">
      <c r="B83" s="150"/>
      <c r="D83" s="181"/>
      <c r="G83" s="143"/>
      <c r="H83" s="149"/>
    </row>
    <row r="84" spans="2:8" x14ac:dyDescent="0.15">
      <c r="B84" s="150"/>
      <c r="D84" s="181"/>
      <c r="G84" s="143"/>
      <c r="H84" s="149"/>
    </row>
    <row r="85" spans="2:8" x14ac:dyDescent="0.15">
      <c r="B85" s="150"/>
      <c r="D85" s="181"/>
      <c r="G85" s="143"/>
      <c r="H85" s="149"/>
    </row>
    <row r="86" spans="2:8" x14ac:dyDescent="0.15">
      <c r="B86" s="150"/>
      <c r="D86" s="181"/>
      <c r="G86" s="143"/>
      <c r="H86" s="149"/>
    </row>
    <row r="87" spans="2:8" x14ac:dyDescent="0.15">
      <c r="B87" s="150"/>
      <c r="D87" s="181"/>
      <c r="G87" s="143"/>
      <c r="H87" s="149"/>
    </row>
    <row r="88" spans="2:8" x14ac:dyDescent="0.15">
      <c r="B88" s="150"/>
      <c r="D88" s="181"/>
      <c r="G88" s="143"/>
      <c r="H88" s="149"/>
    </row>
    <row r="89" spans="2:8" x14ac:dyDescent="0.15">
      <c r="B89" s="150"/>
      <c r="D89" s="181"/>
      <c r="G89" s="143"/>
      <c r="H89" s="149"/>
    </row>
    <row r="90" spans="2:8" x14ac:dyDescent="0.15">
      <c r="B90" s="150"/>
      <c r="D90" s="181"/>
      <c r="G90" s="143"/>
      <c r="H90" s="149"/>
    </row>
    <row r="91" spans="2:8" x14ac:dyDescent="0.15">
      <c r="B91" s="150"/>
      <c r="D91" s="181"/>
      <c r="G91" s="143"/>
      <c r="H91" s="149"/>
    </row>
    <row r="92" spans="2:8" x14ac:dyDescent="0.15">
      <c r="B92" s="150"/>
      <c r="D92" s="181"/>
      <c r="G92" s="143"/>
      <c r="H92" s="149"/>
    </row>
    <row r="93" spans="2:8" x14ac:dyDescent="0.15">
      <c r="B93" s="150"/>
      <c r="D93" s="181"/>
      <c r="G93" s="143"/>
      <c r="H93" s="149"/>
    </row>
    <row r="94" spans="2:8" x14ac:dyDescent="0.15">
      <c r="B94" s="150"/>
      <c r="D94" s="181"/>
      <c r="G94" s="143"/>
      <c r="H94" s="149"/>
    </row>
    <row r="95" spans="2:8" x14ac:dyDescent="0.15">
      <c r="B95" s="150"/>
      <c r="D95" s="181"/>
      <c r="G95" s="143"/>
      <c r="H95" s="149"/>
    </row>
    <row r="96" spans="2:8" x14ac:dyDescent="0.15">
      <c r="B96" s="150"/>
      <c r="D96" s="181"/>
      <c r="G96" s="143"/>
      <c r="H96" s="149"/>
    </row>
    <row r="97" spans="2:29" x14ac:dyDescent="0.15">
      <c r="B97" s="150"/>
      <c r="D97" s="181"/>
      <c r="G97" s="143"/>
      <c r="H97" s="149"/>
    </row>
    <row r="98" spans="2:29" x14ac:dyDescent="0.15">
      <c r="B98" s="150"/>
      <c r="D98" s="181"/>
      <c r="G98" s="143"/>
      <c r="H98" s="149"/>
    </row>
    <row r="99" spans="2:29" x14ac:dyDescent="0.15">
      <c r="B99" s="150"/>
      <c r="D99" s="181"/>
      <c r="G99" s="143"/>
      <c r="H99" s="149"/>
    </row>
    <row r="100" spans="2:29" x14ac:dyDescent="0.15">
      <c r="B100" s="150"/>
      <c r="D100" s="181"/>
      <c r="G100" s="143"/>
      <c r="H100" s="149"/>
      <c r="Q100" s="187" t="s">
        <v>529</v>
      </c>
      <c r="R100" s="874" t="s">
        <v>1478</v>
      </c>
      <c r="S100" s="873" t="s">
        <v>1469</v>
      </c>
      <c r="T100" s="873" t="s">
        <v>1470</v>
      </c>
      <c r="U100" s="873" t="s">
        <v>1471</v>
      </c>
      <c r="V100" s="873" t="s">
        <v>1472</v>
      </c>
      <c r="W100" s="873" t="s">
        <v>1473</v>
      </c>
      <c r="X100" s="873" t="s">
        <v>1474</v>
      </c>
      <c r="Y100" s="873" t="s">
        <v>1475</v>
      </c>
      <c r="Z100" s="873" t="s">
        <v>1476</v>
      </c>
      <c r="AA100" s="873" t="s">
        <v>144</v>
      </c>
      <c r="AB100" s="873" t="s">
        <v>145</v>
      </c>
      <c r="AC100" s="873" t="s">
        <v>1280</v>
      </c>
    </row>
    <row r="101" spans="2:29" x14ac:dyDescent="0.15">
      <c r="B101" s="150"/>
      <c r="D101" s="181"/>
      <c r="G101" s="143"/>
      <c r="H101" s="149"/>
      <c r="Q101" s="188" t="s">
        <v>519</v>
      </c>
      <c r="R101" s="186">
        <v>16184</v>
      </c>
      <c r="S101" s="185">
        <v>16981</v>
      </c>
      <c r="T101" s="185">
        <v>20113</v>
      </c>
      <c r="U101" s="185">
        <v>21954</v>
      </c>
      <c r="V101" s="185">
        <v>22801</v>
      </c>
      <c r="W101" s="185">
        <v>23827</v>
      </c>
      <c r="X101" s="185">
        <v>23322</v>
      </c>
      <c r="Y101" s="185">
        <v>25626</v>
      </c>
      <c r="Z101" s="185">
        <v>26498</v>
      </c>
      <c r="AA101" s="185">
        <v>27478</v>
      </c>
      <c r="AB101" s="185">
        <v>27586</v>
      </c>
      <c r="AC101" s="185">
        <v>32236</v>
      </c>
    </row>
    <row r="102" spans="2:29" x14ac:dyDescent="0.15">
      <c r="B102" s="150"/>
      <c r="D102" s="181"/>
      <c r="G102" s="143"/>
      <c r="H102" s="149"/>
      <c r="Q102" s="188" t="s">
        <v>10</v>
      </c>
      <c r="R102" s="186">
        <v>20848</v>
      </c>
      <c r="S102" s="185">
        <v>20659</v>
      </c>
      <c r="T102" s="185">
        <v>18445</v>
      </c>
      <c r="U102" s="185">
        <v>20218</v>
      </c>
      <c r="V102" s="185">
        <v>19443</v>
      </c>
      <c r="W102" s="185">
        <v>21045</v>
      </c>
      <c r="X102" s="185">
        <v>21493</v>
      </c>
      <c r="Y102" s="185">
        <v>22922</v>
      </c>
      <c r="Z102" s="185">
        <v>21280</v>
      </c>
      <c r="AA102" s="185">
        <v>21738</v>
      </c>
      <c r="AB102" s="185">
        <v>25540</v>
      </c>
      <c r="AC102" s="185">
        <v>24126</v>
      </c>
    </row>
    <row r="103" spans="2:29" x14ac:dyDescent="0.15">
      <c r="B103" s="150"/>
      <c r="D103" s="181"/>
      <c r="G103" s="143"/>
      <c r="H103" s="149"/>
      <c r="Q103" s="188" t="s">
        <v>522</v>
      </c>
      <c r="R103" s="186">
        <v>10564</v>
      </c>
      <c r="S103" s="185">
        <v>11549</v>
      </c>
      <c r="T103" s="185">
        <v>12214</v>
      </c>
      <c r="U103" s="185">
        <v>11231</v>
      </c>
      <c r="V103" s="185">
        <v>11277</v>
      </c>
      <c r="W103" s="185">
        <v>11234</v>
      </c>
      <c r="X103" s="185">
        <v>11512</v>
      </c>
      <c r="Y103" s="185">
        <v>13864</v>
      </c>
      <c r="Z103" s="185">
        <v>12069</v>
      </c>
      <c r="AA103" s="185">
        <v>12284</v>
      </c>
      <c r="AB103" s="185">
        <v>12788</v>
      </c>
      <c r="AC103" s="185">
        <v>14234</v>
      </c>
    </row>
    <row r="104" spans="2:29" x14ac:dyDescent="0.15">
      <c r="B104" s="150"/>
      <c r="D104" s="181"/>
      <c r="G104" s="143"/>
      <c r="H104" s="149"/>
      <c r="Q104" s="187" t="s">
        <v>529</v>
      </c>
      <c r="R104" s="874" t="s">
        <v>1478</v>
      </c>
      <c r="S104" s="873" t="s">
        <v>1469</v>
      </c>
      <c r="T104" s="873" t="s">
        <v>1470</v>
      </c>
      <c r="U104" s="873" t="s">
        <v>1471</v>
      </c>
      <c r="V104" s="873" t="s">
        <v>1472</v>
      </c>
      <c r="W104" s="873" t="s">
        <v>1473</v>
      </c>
      <c r="X104" s="873" t="s">
        <v>1474</v>
      </c>
      <c r="Y104" s="873" t="s">
        <v>1475</v>
      </c>
      <c r="Z104" s="873" t="s">
        <v>1476</v>
      </c>
      <c r="AA104" s="873" t="s">
        <v>144</v>
      </c>
      <c r="AB104" s="873" t="s">
        <v>145</v>
      </c>
      <c r="AC104" s="873" t="s">
        <v>1280</v>
      </c>
    </row>
    <row r="105" spans="2:29" x14ac:dyDescent="0.15">
      <c r="B105" s="150"/>
      <c r="D105" s="181"/>
      <c r="G105" s="143"/>
      <c r="H105" s="149"/>
      <c r="Q105" s="188" t="s">
        <v>520</v>
      </c>
      <c r="R105" s="186">
        <v>2524</v>
      </c>
      <c r="S105" s="185">
        <v>2907</v>
      </c>
      <c r="T105" s="185">
        <v>2361</v>
      </c>
      <c r="U105" s="185">
        <v>2394</v>
      </c>
      <c r="V105" s="185">
        <v>2900</v>
      </c>
      <c r="W105" s="185">
        <v>2370</v>
      </c>
      <c r="X105" s="185">
        <v>2230</v>
      </c>
      <c r="Y105" s="185">
        <v>2124</v>
      </c>
      <c r="Z105" s="185">
        <v>2177</v>
      </c>
      <c r="AA105" s="185">
        <v>2339</v>
      </c>
      <c r="AB105" s="185">
        <v>2293</v>
      </c>
      <c r="AC105" s="185">
        <v>2567</v>
      </c>
    </row>
    <row r="106" spans="2:29" x14ac:dyDescent="0.15">
      <c r="B106" s="150"/>
      <c r="D106" s="181"/>
      <c r="G106" s="143"/>
      <c r="H106" s="149"/>
      <c r="Q106" s="188" t="s">
        <v>521</v>
      </c>
      <c r="R106" s="186">
        <v>1273</v>
      </c>
      <c r="S106" s="185">
        <v>1156</v>
      </c>
      <c r="T106" s="185">
        <v>1329</v>
      </c>
      <c r="U106" s="185">
        <v>1225</v>
      </c>
      <c r="V106" s="185">
        <v>1277</v>
      </c>
      <c r="W106" s="185">
        <v>1318</v>
      </c>
      <c r="X106" s="185">
        <v>1349</v>
      </c>
      <c r="Y106" s="185">
        <v>1299</v>
      </c>
      <c r="Z106" s="185">
        <v>1400</v>
      </c>
      <c r="AA106" s="185">
        <v>1537</v>
      </c>
      <c r="AB106" s="185">
        <v>1784</v>
      </c>
      <c r="AC106" s="185">
        <v>1632</v>
      </c>
    </row>
    <row r="107" spans="2:29" x14ac:dyDescent="0.15">
      <c r="B107" s="150"/>
      <c r="D107" s="181"/>
      <c r="G107" s="143"/>
      <c r="H107" s="149"/>
      <c r="Q107" s="188" t="s">
        <v>523</v>
      </c>
      <c r="R107" s="186">
        <v>496</v>
      </c>
      <c r="S107" s="185">
        <v>417</v>
      </c>
      <c r="T107" s="185">
        <v>578</v>
      </c>
      <c r="U107" s="185">
        <v>713</v>
      </c>
      <c r="V107" s="185">
        <v>760</v>
      </c>
      <c r="W107" s="185">
        <v>813</v>
      </c>
      <c r="X107" s="185">
        <v>934</v>
      </c>
      <c r="Y107" s="185">
        <v>901</v>
      </c>
      <c r="Z107" s="185">
        <v>895</v>
      </c>
      <c r="AA107" s="185">
        <v>946</v>
      </c>
      <c r="AB107" s="185">
        <v>1013</v>
      </c>
      <c r="AC107" s="185">
        <v>1064</v>
      </c>
    </row>
    <row r="108" spans="2:29" x14ac:dyDescent="0.15">
      <c r="B108" s="150"/>
      <c r="D108" s="181"/>
      <c r="G108" s="143"/>
      <c r="H108" s="149"/>
      <c r="Q108" s="188" t="s">
        <v>524</v>
      </c>
      <c r="R108" s="186">
        <v>573</v>
      </c>
      <c r="S108" s="185">
        <v>479</v>
      </c>
      <c r="T108" s="185">
        <v>526</v>
      </c>
      <c r="U108" s="185">
        <v>569</v>
      </c>
      <c r="V108" s="185">
        <v>651</v>
      </c>
      <c r="W108" s="185">
        <v>645</v>
      </c>
      <c r="X108" s="185">
        <v>648</v>
      </c>
      <c r="Y108" s="185">
        <v>586</v>
      </c>
      <c r="Z108" s="185">
        <v>631</v>
      </c>
      <c r="AA108" s="185">
        <v>653</v>
      </c>
      <c r="AB108" s="185">
        <v>624</v>
      </c>
      <c r="AC108" s="185">
        <v>677</v>
      </c>
    </row>
    <row r="109" spans="2:29" x14ac:dyDescent="0.15">
      <c r="B109" s="150"/>
      <c r="D109" s="181"/>
      <c r="G109" s="143"/>
      <c r="H109" s="149"/>
    </row>
    <row r="110" spans="2:29" x14ac:dyDescent="0.15">
      <c r="B110" s="187" t="s">
        <v>529</v>
      </c>
      <c r="C110" s="874" t="s">
        <v>1478</v>
      </c>
      <c r="D110" s="873" t="s">
        <v>1469</v>
      </c>
      <c r="E110" s="873" t="s">
        <v>1470</v>
      </c>
      <c r="F110" s="873" t="s">
        <v>1471</v>
      </c>
      <c r="G110" s="873" t="s">
        <v>1472</v>
      </c>
      <c r="H110" s="873" t="s">
        <v>1473</v>
      </c>
      <c r="I110" s="873" t="s">
        <v>1474</v>
      </c>
      <c r="J110" s="873" t="s">
        <v>1475</v>
      </c>
      <c r="K110" s="873" t="s">
        <v>1476</v>
      </c>
      <c r="L110" s="873" t="s">
        <v>144</v>
      </c>
      <c r="M110" s="873" t="s">
        <v>145</v>
      </c>
      <c r="N110" s="873" t="s">
        <v>1280</v>
      </c>
    </row>
    <row r="111" spans="2:29" x14ac:dyDescent="0.15">
      <c r="B111" s="188" t="s">
        <v>519</v>
      </c>
      <c r="C111" s="186">
        <v>16184</v>
      </c>
      <c r="D111" s="185">
        <v>16981</v>
      </c>
      <c r="E111" s="185">
        <v>20113</v>
      </c>
      <c r="F111" s="185">
        <v>21954</v>
      </c>
      <c r="G111" s="185">
        <v>22801</v>
      </c>
      <c r="H111" s="185">
        <v>23827</v>
      </c>
      <c r="I111" s="185">
        <v>23322</v>
      </c>
      <c r="J111" s="185">
        <v>25626</v>
      </c>
      <c r="K111" s="185">
        <v>26498</v>
      </c>
      <c r="L111" s="185">
        <v>27478</v>
      </c>
      <c r="M111" s="185">
        <v>27586</v>
      </c>
      <c r="N111" s="185">
        <v>32236</v>
      </c>
    </row>
    <row r="112" spans="2:29" x14ac:dyDescent="0.15">
      <c r="B112" s="188" t="s">
        <v>520</v>
      </c>
      <c r="C112" s="186">
        <v>2524</v>
      </c>
      <c r="D112" s="185">
        <v>2907</v>
      </c>
      <c r="E112" s="185">
        <v>2361</v>
      </c>
      <c r="F112" s="185">
        <v>2394</v>
      </c>
      <c r="G112" s="185">
        <v>2900</v>
      </c>
      <c r="H112" s="185">
        <v>2370</v>
      </c>
      <c r="I112" s="185">
        <v>2230</v>
      </c>
      <c r="J112" s="185">
        <v>2124</v>
      </c>
      <c r="K112" s="185">
        <v>2177</v>
      </c>
      <c r="L112" s="185">
        <v>2339</v>
      </c>
      <c r="M112" s="185">
        <v>2293</v>
      </c>
      <c r="N112" s="185">
        <v>2567</v>
      </c>
    </row>
    <row r="113" spans="2:14" x14ac:dyDescent="0.15">
      <c r="B113" s="188" t="s">
        <v>10</v>
      </c>
      <c r="C113" s="186">
        <v>20848</v>
      </c>
      <c r="D113" s="185">
        <v>20659</v>
      </c>
      <c r="E113" s="185">
        <v>18445</v>
      </c>
      <c r="F113" s="185">
        <v>20218</v>
      </c>
      <c r="G113" s="185">
        <v>19443</v>
      </c>
      <c r="H113" s="185">
        <v>21045</v>
      </c>
      <c r="I113" s="185">
        <v>21493</v>
      </c>
      <c r="J113" s="185">
        <v>22922</v>
      </c>
      <c r="K113" s="185">
        <v>21280</v>
      </c>
      <c r="L113" s="185">
        <v>21738</v>
      </c>
      <c r="M113" s="185">
        <v>25540</v>
      </c>
      <c r="N113" s="185">
        <v>24126</v>
      </c>
    </row>
    <row r="114" spans="2:14" x14ac:dyDescent="0.15">
      <c r="B114" s="188" t="s">
        <v>521</v>
      </c>
      <c r="C114" s="186">
        <v>1273</v>
      </c>
      <c r="D114" s="185">
        <v>1156</v>
      </c>
      <c r="E114" s="185">
        <v>1329</v>
      </c>
      <c r="F114" s="185">
        <v>1225</v>
      </c>
      <c r="G114" s="185">
        <v>1277</v>
      </c>
      <c r="H114" s="185">
        <v>1318</v>
      </c>
      <c r="I114" s="185">
        <v>1349</v>
      </c>
      <c r="J114" s="185">
        <v>1299</v>
      </c>
      <c r="K114" s="185">
        <v>1400</v>
      </c>
      <c r="L114" s="185">
        <v>1537</v>
      </c>
      <c r="M114" s="185">
        <v>1784</v>
      </c>
      <c r="N114" s="185">
        <v>1632</v>
      </c>
    </row>
    <row r="115" spans="2:14" x14ac:dyDescent="0.15">
      <c r="B115" s="188" t="s">
        <v>522</v>
      </c>
      <c r="C115" s="186">
        <v>10564</v>
      </c>
      <c r="D115" s="185">
        <v>11549</v>
      </c>
      <c r="E115" s="185">
        <v>12214</v>
      </c>
      <c r="F115" s="185">
        <v>11231</v>
      </c>
      <c r="G115" s="185">
        <v>11277</v>
      </c>
      <c r="H115" s="185">
        <v>11234</v>
      </c>
      <c r="I115" s="185">
        <v>11512</v>
      </c>
      <c r="J115" s="185">
        <v>13864</v>
      </c>
      <c r="K115" s="185">
        <v>12069</v>
      </c>
      <c r="L115" s="185">
        <v>12284</v>
      </c>
      <c r="M115" s="185">
        <v>12788</v>
      </c>
      <c r="N115" s="185">
        <v>14234</v>
      </c>
    </row>
    <row r="116" spans="2:14" x14ac:dyDescent="0.15">
      <c r="B116" s="188" t="s">
        <v>523</v>
      </c>
      <c r="C116" s="186">
        <v>496</v>
      </c>
      <c r="D116" s="185">
        <v>417</v>
      </c>
      <c r="E116" s="185">
        <v>578</v>
      </c>
      <c r="F116" s="185">
        <v>713</v>
      </c>
      <c r="G116" s="185">
        <v>760</v>
      </c>
      <c r="H116" s="185">
        <v>813</v>
      </c>
      <c r="I116" s="185">
        <v>934</v>
      </c>
      <c r="J116" s="185">
        <v>901</v>
      </c>
      <c r="K116" s="185">
        <v>895</v>
      </c>
      <c r="L116" s="185">
        <v>946</v>
      </c>
      <c r="M116" s="185">
        <v>1013</v>
      </c>
      <c r="N116" s="185">
        <v>1064</v>
      </c>
    </row>
    <row r="117" spans="2:14" x14ac:dyDescent="0.15">
      <c r="B117" s="188" t="s">
        <v>524</v>
      </c>
      <c r="C117" s="186">
        <v>573</v>
      </c>
      <c r="D117" s="185">
        <v>479</v>
      </c>
      <c r="E117" s="185">
        <v>526</v>
      </c>
      <c r="F117" s="185">
        <v>569</v>
      </c>
      <c r="G117" s="185">
        <v>651</v>
      </c>
      <c r="H117" s="185">
        <v>645</v>
      </c>
      <c r="I117" s="185">
        <v>648</v>
      </c>
      <c r="J117" s="185">
        <v>586</v>
      </c>
      <c r="K117" s="185">
        <v>631</v>
      </c>
      <c r="L117" s="185">
        <v>653</v>
      </c>
      <c r="M117" s="185">
        <v>624</v>
      </c>
      <c r="N117" s="185">
        <v>677</v>
      </c>
    </row>
    <row r="118" spans="2:14" x14ac:dyDescent="0.15">
      <c r="B118" s="875" t="s">
        <v>530</v>
      </c>
      <c r="C118" s="186">
        <v>52462</v>
      </c>
      <c r="D118" s="185">
        <v>54148</v>
      </c>
      <c r="E118" s="185">
        <v>55566</v>
      </c>
      <c r="F118" s="185">
        <v>58304</v>
      </c>
      <c r="G118" s="185">
        <v>59109</v>
      </c>
      <c r="H118" s="185">
        <v>61252</v>
      </c>
      <c r="I118" s="185">
        <v>61488</v>
      </c>
      <c r="J118" s="185">
        <v>67322</v>
      </c>
      <c r="K118" s="185">
        <v>64950</v>
      </c>
      <c r="L118" s="185">
        <v>66975</v>
      </c>
      <c r="M118" s="185">
        <v>71628</v>
      </c>
      <c r="N118" s="185">
        <f>SUM(N111:N117)</f>
        <v>76536</v>
      </c>
    </row>
    <row r="119" spans="2:14" ht="17.25" x14ac:dyDescent="0.15">
      <c r="B119" s="184" t="s">
        <v>2269</v>
      </c>
      <c r="G119" s="143"/>
      <c r="H119" s="149"/>
    </row>
    <row r="120" spans="2:14" ht="17.25" x14ac:dyDescent="0.15">
      <c r="B120" s="145"/>
      <c r="D120" s="182"/>
      <c r="G120" s="143"/>
      <c r="H120" s="149"/>
    </row>
    <row r="121" spans="2:14" x14ac:dyDescent="0.15">
      <c r="B121" s="150"/>
    </row>
    <row r="122" spans="2:14" x14ac:dyDescent="0.15">
      <c r="B122" s="150"/>
    </row>
    <row r="123" spans="2:14" x14ac:dyDescent="0.15">
      <c r="B123" s="150"/>
    </row>
    <row r="124" spans="2:14" x14ac:dyDescent="0.15">
      <c r="B124" s="150"/>
    </row>
    <row r="126" spans="2:14" x14ac:dyDescent="0.15">
      <c r="B126" s="150"/>
    </row>
    <row r="127" spans="2:14" x14ac:dyDescent="0.15">
      <c r="B127" s="150"/>
    </row>
    <row r="128" spans="2:14" x14ac:dyDescent="0.15">
      <c r="B128" s="150"/>
    </row>
    <row r="129" spans="2:2" x14ac:dyDescent="0.15">
      <c r="B129" s="150"/>
    </row>
    <row r="130" spans="2:2" x14ac:dyDescent="0.15">
      <c r="B130" s="150"/>
    </row>
    <row r="148" spans="1:8" x14ac:dyDescent="0.15">
      <c r="A148" s="147"/>
      <c r="B148" s="147"/>
      <c r="D148" s="181"/>
      <c r="E148" s="147"/>
      <c r="F148" s="147"/>
      <c r="G148" s="147"/>
      <c r="H148" s="148"/>
    </row>
    <row r="149" spans="1:8" ht="17.25" x14ac:dyDescent="0.15">
      <c r="B149" s="184" t="s">
        <v>2270</v>
      </c>
      <c r="G149" s="143"/>
      <c r="H149" s="149"/>
    </row>
    <row r="176" spans="2:2" x14ac:dyDescent="0.15">
      <c r="B176" s="145"/>
    </row>
    <row r="177" spans="2:9" x14ac:dyDescent="0.15">
      <c r="B177" s="145"/>
    </row>
    <row r="178" spans="2:9" x14ac:dyDescent="0.15">
      <c r="B178" s="145"/>
    </row>
    <row r="179" spans="2:9" x14ac:dyDescent="0.15">
      <c r="B179" s="142" t="s">
        <v>542</v>
      </c>
    </row>
    <row r="180" spans="2:9" ht="22.5" x14ac:dyDescent="0.15">
      <c r="B180" s="146"/>
      <c r="D180" s="155" t="s">
        <v>527</v>
      </c>
      <c r="E180" s="156" t="s">
        <v>28</v>
      </c>
      <c r="F180" s="156" t="s">
        <v>526</v>
      </c>
      <c r="I180" s="142" t="s">
        <v>544</v>
      </c>
    </row>
    <row r="181" spans="2:9" x14ac:dyDescent="0.15">
      <c r="B181" s="154" t="s">
        <v>917</v>
      </c>
      <c r="D181" s="189">
        <v>12972</v>
      </c>
      <c r="E181" s="153">
        <v>13894</v>
      </c>
      <c r="F181" s="153">
        <v>11680</v>
      </c>
    </row>
    <row r="182" spans="2:9" x14ac:dyDescent="0.15">
      <c r="B182" s="154" t="s">
        <v>918</v>
      </c>
      <c r="D182" s="189">
        <v>12859</v>
      </c>
      <c r="E182" s="153">
        <v>13403</v>
      </c>
      <c r="F182" s="153">
        <v>13322</v>
      </c>
    </row>
    <row r="183" spans="2:9" x14ac:dyDescent="0.15">
      <c r="B183" s="154" t="s">
        <v>919</v>
      </c>
      <c r="D183" s="189">
        <v>12794</v>
      </c>
      <c r="E183" s="153">
        <v>12594</v>
      </c>
      <c r="F183" s="153">
        <v>14631</v>
      </c>
    </row>
    <row r="184" spans="2:9" x14ac:dyDescent="0.15">
      <c r="B184" s="154" t="s">
        <v>920</v>
      </c>
      <c r="D184" s="189">
        <v>13205</v>
      </c>
      <c r="E184" s="153">
        <v>12836</v>
      </c>
      <c r="F184" s="153">
        <v>15328</v>
      </c>
    </row>
    <row r="185" spans="2:9" x14ac:dyDescent="0.15">
      <c r="B185" s="154" t="s">
        <v>921</v>
      </c>
      <c r="D185" s="189">
        <v>13798</v>
      </c>
      <c r="E185" s="153">
        <v>12294</v>
      </c>
      <c r="F185" s="153">
        <v>16046</v>
      </c>
    </row>
    <row r="186" spans="2:9" x14ac:dyDescent="0.15">
      <c r="B186" s="154" t="s">
        <v>922</v>
      </c>
      <c r="D186" s="189">
        <v>14458</v>
      </c>
      <c r="E186" s="153">
        <v>12624</v>
      </c>
      <c r="F186" s="153">
        <v>17017</v>
      </c>
    </row>
    <row r="187" spans="2:9" x14ac:dyDescent="0.15">
      <c r="B187" s="154" t="s">
        <v>923</v>
      </c>
      <c r="D187" s="189">
        <v>14650</v>
      </c>
      <c r="E187" s="153">
        <v>12997</v>
      </c>
      <c r="F187" s="153">
        <v>16833</v>
      </c>
    </row>
    <row r="188" spans="2:9" x14ac:dyDescent="0.15">
      <c r="B188" s="154" t="s">
        <v>924</v>
      </c>
      <c r="D188" s="189">
        <v>15017</v>
      </c>
      <c r="E188" s="153">
        <v>13159</v>
      </c>
      <c r="F188" s="153">
        <v>17987</v>
      </c>
    </row>
    <row r="189" spans="2:9" x14ac:dyDescent="0.15">
      <c r="B189" s="154" t="s">
        <v>925</v>
      </c>
      <c r="D189" s="189">
        <v>14451</v>
      </c>
      <c r="E189" s="153">
        <v>13190</v>
      </c>
      <c r="F189" s="153">
        <v>18401</v>
      </c>
    </row>
    <row r="190" spans="2:9" x14ac:dyDescent="0.15">
      <c r="B190" s="154" t="s">
        <v>926</v>
      </c>
      <c r="D190" s="189">
        <v>14089</v>
      </c>
      <c r="E190" s="153">
        <v>13194</v>
      </c>
      <c r="F190" s="153">
        <v>22255</v>
      </c>
    </row>
    <row r="191" spans="2:9" x14ac:dyDescent="0.15">
      <c r="B191" s="154" t="s">
        <v>531</v>
      </c>
      <c r="D191" s="189">
        <v>14753</v>
      </c>
      <c r="E191" s="153">
        <v>13269</v>
      </c>
      <c r="F191" s="153">
        <v>19928</v>
      </c>
    </row>
    <row r="192" spans="2:9" x14ac:dyDescent="0.15">
      <c r="B192" s="154" t="s">
        <v>540</v>
      </c>
      <c r="D192" s="189">
        <v>15776</v>
      </c>
      <c r="E192" s="153">
        <v>13749</v>
      </c>
      <c r="F192" s="153">
        <v>19921</v>
      </c>
    </row>
    <row r="193" spans="2:6" x14ac:dyDescent="0.15">
      <c r="B193" s="154" t="s">
        <v>541</v>
      </c>
      <c r="D193" s="189">
        <v>16257</v>
      </c>
      <c r="E193" s="153">
        <v>14351</v>
      </c>
      <c r="F193" s="153">
        <v>21282</v>
      </c>
    </row>
    <row r="194" spans="2:6" x14ac:dyDescent="0.15">
      <c r="B194" s="154" t="s">
        <v>1479</v>
      </c>
      <c r="D194" s="189">
        <v>16291</v>
      </c>
      <c r="E194" s="153">
        <v>15200</v>
      </c>
      <c r="F194" s="153">
        <v>23899</v>
      </c>
    </row>
    <row r="196" spans="2:6" x14ac:dyDescent="0.15">
      <c r="B196" s="151" t="s">
        <v>543</v>
      </c>
    </row>
    <row r="197" spans="2:6" ht="22.5" x14ac:dyDescent="0.15">
      <c r="B197" s="152"/>
      <c r="D197" s="155" t="s">
        <v>527</v>
      </c>
      <c r="E197" s="156" t="s">
        <v>28</v>
      </c>
      <c r="F197" s="156" t="s">
        <v>526</v>
      </c>
    </row>
    <row r="198" spans="2:6" x14ac:dyDescent="0.15">
      <c r="B198" s="154" t="s">
        <v>917</v>
      </c>
      <c r="D198" s="189">
        <v>3871</v>
      </c>
      <c r="E198" s="153">
        <v>4102</v>
      </c>
      <c r="F198" s="153">
        <v>4273</v>
      </c>
    </row>
    <row r="199" spans="2:6" x14ac:dyDescent="0.15">
      <c r="B199" s="154" t="s">
        <v>918</v>
      </c>
      <c r="D199" s="189">
        <v>3657</v>
      </c>
      <c r="E199" s="153">
        <v>3893</v>
      </c>
      <c r="F199" s="153">
        <v>4912</v>
      </c>
    </row>
    <row r="200" spans="2:6" x14ac:dyDescent="0.15">
      <c r="B200" s="154" t="s">
        <v>919</v>
      </c>
      <c r="D200" s="189">
        <v>3586</v>
      </c>
      <c r="E200" s="153">
        <v>3644</v>
      </c>
      <c r="F200" s="153">
        <v>5213</v>
      </c>
    </row>
    <row r="201" spans="2:6" x14ac:dyDescent="0.15">
      <c r="B201" s="154" t="s">
        <v>920</v>
      </c>
      <c r="D201" s="189">
        <v>3635</v>
      </c>
      <c r="E201" s="153">
        <v>3665</v>
      </c>
      <c r="F201" s="153">
        <v>5479</v>
      </c>
    </row>
    <row r="202" spans="2:6" x14ac:dyDescent="0.15">
      <c r="B202" s="154" t="s">
        <v>921</v>
      </c>
      <c r="D202" s="189">
        <v>3860</v>
      </c>
      <c r="E202" s="153">
        <v>3389</v>
      </c>
      <c r="F202" s="153">
        <v>6179</v>
      </c>
    </row>
    <row r="203" spans="2:6" x14ac:dyDescent="0.15">
      <c r="B203" s="154" t="s">
        <v>922</v>
      </c>
      <c r="D203" s="189">
        <v>4068</v>
      </c>
      <c r="E203" s="153">
        <v>3434</v>
      </c>
      <c r="F203" s="153">
        <v>6703</v>
      </c>
    </row>
    <row r="204" spans="2:6" x14ac:dyDescent="0.15">
      <c r="B204" s="154" t="s">
        <v>923</v>
      </c>
      <c r="D204" s="189">
        <v>4270</v>
      </c>
      <c r="E204" s="153">
        <v>3572</v>
      </c>
      <c r="F204" s="153">
        <v>6787</v>
      </c>
    </row>
    <row r="205" spans="2:6" x14ac:dyDescent="0.15">
      <c r="B205" s="154" t="s">
        <v>924</v>
      </c>
      <c r="D205" s="189">
        <v>4323</v>
      </c>
      <c r="E205" s="153">
        <v>3595</v>
      </c>
      <c r="F205" s="153">
        <v>7171</v>
      </c>
    </row>
    <row r="206" spans="2:6" x14ac:dyDescent="0.15">
      <c r="B206" s="154" t="s">
        <v>925</v>
      </c>
      <c r="D206" s="189">
        <v>4241</v>
      </c>
      <c r="E206" s="153">
        <v>3492</v>
      </c>
      <c r="F206" s="153">
        <v>7713</v>
      </c>
    </row>
    <row r="207" spans="2:6" x14ac:dyDescent="0.15">
      <c r="B207" s="154" t="s">
        <v>926</v>
      </c>
      <c r="D207" s="189">
        <v>4046</v>
      </c>
      <c r="E207" s="153">
        <v>3281</v>
      </c>
      <c r="F207" s="153">
        <v>10457</v>
      </c>
    </row>
    <row r="208" spans="2:6" x14ac:dyDescent="0.15">
      <c r="B208" s="154" t="s">
        <v>531</v>
      </c>
      <c r="D208" s="189">
        <v>4163</v>
      </c>
      <c r="E208" s="153">
        <v>3308</v>
      </c>
      <c r="F208" s="153">
        <v>9529</v>
      </c>
    </row>
    <row r="209" spans="2:6" x14ac:dyDescent="0.15">
      <c r="B209" s="154" t="s">
        <v>540</v>
      </c>
      <c r="D209" s="189">
        <v>4454</v>
      </c>
      <c r="E209" s="153">
        <v>3527</v>
      </c>
      <c r="F209" s="153">
        <v>9548</v>
      </c>
    </row>
    <row r="210" spans="2:6" x14ac:dyDescent="0.15">
      <c r="B210" s="154" t="s">
        <v>541</v>
      </c>
      <c r="D210" s="189">
        <v>4621</v>
      </c>
      <c r="E210" s="153">
        <v>3648</v>
      </c>
      <c r="F210" s="153">
        <v>11469</v>
      </c>
    </row>
    <row r="211" spans="2:6" x14ac:dyDescent="0.15">
      <c r="B211" s="154" t="s">
        <v>1479</v>
      </c>
      <c r="D211" s="189">
        <v>4736</v>
      </c>
      <c r="E211" s="153">
        <v>3783</v>
      </c>
      <c r="F211" s="153">
        <v>12627</v>
      </c>
    </row>
  </sheetData>
  <mergeCells count="10">
    <mergeCell ref="C44:C51"/>
    <mergeCell ref="B28:B51"/>
    <mergeCell ref="B52:C59"/>
    <mergeCell ref="B3:C3"/>
    <mergeCell ref="C4:C11"/>
    <mergeCell ref="C12:C19"/>
    <mergeCell ref="C20:C27"/>
    <mergeCell ref="C28:C35"/>
    <mergeCell ref="C36:C43"/>
    <mergeCell ref="B4:B27"/>
  </mergeCells>
  <phoneticPr fontId="35"/>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99"/>
  <sheetViews>
    <sheetView view="pageBreakPreview" topLeftCell="A4" zoomScaleNormal="100" zoomScaleSheetLayoutView="100" workbookViewId="0"/>
  </sheetViews>
  <sheetFormatPr defaultRowHeight="13.5" x14ac:dyDescent="0.15"/>
  <cols>
    <col min="1" max="1" width="1.75" style="8" customWidth="1"/>
    <col min="2" max="2" width="8.375" style="8" customWidth="1"/>
    <col min="3" max="12" width="7.625" style="8" customWidth="1"/>
    <col min="13" max="13" width="2" style="8" customWidth="1"/>
    <col min="14" max="15" width="9" style="8"/>
    <col min="16" max="25" width="6.25" style="8" customWidth="1"/>
    <col min="26" max="16384" width="9" style="8"/>
  </cols>
  <sheetData>
    <row r="1" spans="1:16" ht="8.25" customHeight="1" x14ac:dyDescent="0.15"/>
    <row r="2" spans="1:16" ht="27.75" customHeight="1" x14ac:dyDescent="0.15">
      <c r="A2" s="3590"/>
      <c r="B2" s="3592" t="s">
        <v>687</v>
      </c>
      <c r="C2" s="3590"/>
      <c r="D2" s="3590"/>
      <c r="E2" s="3590"/>
      <c r="F2" s="3590"/>
      <c r="G2" s="3590"/>
      <c r="H2" s="3590"/>
      <c r="I2" s="3590"/>
      <c r="J2" s="3590"/>
      <c r="K2" s="3590"/>
      <c r="L2" s="3590"/>
      <c r="M2" s="3590"/>
    </row>
    <row r="3" spans="1:16" ht="11.25" customHeight="1" x14ac:dyDescent="0.15">
      <c r="B3" s="7"/>
    </row>
    <row r="4" spans="1:16" ht="17.25" x14ac:dyDescent="0.15">
      <c r="B4" s="194" t="s">
        <v>722</v>
      </c>
    </row>
    <row r="5" spans="1:16" ht="15.75" customHeight="1" x14ac:dyDescent="0.15">
      <c r="B5" s="7"/>
    </row>
    <row r="6" spans="1:16" ht="348.75" customHeight="1" x14ac:dyDescent="0.15">
      <c r="B6" s="3668" t="s">
        <v>2371</v>
      </c>
      <c r="C6" s="3668"/>
      <c r="D6" s="3668"/>
      <c r="E6" s="3668"/>
      <c r="F6" s="3668"/>
      <c r="G6" s="3668"/>
      <c r="H6" s="3668"/>
      <c r="I6" s="3668"/>
      <c r="J6" s="3668"/>
      <c r="K6" s="3668"/>
      <c r="L6" s="3668"/>
      <c r="P6" s="22"/>
    </row>
    <row r="7" spans="1:16" ht="16.5" customHeight="1" x14ac:dyDescent="0.15">
      <c r="B7" s="7"/>
    </row>
    <row r="8" spans="1:16" ht="273" customHeight="1" x14ac:dyDescent="0.15">
      <c r="B8" s="3668" t="s">
        <v>2368</v>
      </c>
      <c r="C8" s="3668"/>
      <c r="D8" s="3668"/>
      <c r="E8" s="3668"/>
      <c r="F8" s="3668"/>
      <c r="G8" s="3668"/>
      <c r="H8" s="3668"/>
      <c r="I8" s="3668"/>
      <c r="J8" s="3668"/>
      <c r="K8" s="3668"/>
      <c r="L8" s="3668"/>
      <c r="O8" s="13"/>
    </row>
    <row r="10" spans="1:16" ht="340.5" customHeight="1" x14ac:dyDescent="0.15">
      <c r="B10" s="3668" t="s">
        <v>2439</v>
      </c>
      <c r="C10" s="3668"/>
      <c r="D10" s="3668"/>
      <c r="E10" s="3668"/>
      <c r="F10" s="3668"/>
      <c r="G10" s="3668"/>
      <c r="H10" s="3668"/>
      <c r="I10" s="3668"/>
      <c r="J10" s="3668"/>
      <c r="K10" s="3668"/>
      <c r="L10" s="3668"/>
      <c r="O10" s="13"/>
    </row>
    <row r="11" spans="1:16" ht="390" customHeight="1" x14ac:dyDescent="0.15">
      <c r="B11" s="3668" t="s">
        <v>2369</v>
      </c>
      <c r="C11" s="3668"/>
      <c r="D11" s="3668"/>
      <c r="E11" s="3668"/>
      <c r="F11" s="3668"/>
      <c r="G11" s="3668"/>
      <c r="H11" s="3668"/>
      <c r="I11" s="3668"/>
      <c r="J11" s="3668"/>
      <c r="K11" s="3668"/>
      <c r="L11" s="3668"/>
      <c r="O11" s="13"/>
    </row>
    <row r="13" spans="1:16" ht="313.5" customHeight="1" x14ac:dyDescent="0.15">
      <c r="B13" s="3735" t="s">
        <v>2370</v>
      </c>
      <c r="C13" s="3735"/>
      <c r="D13" s="3735"/>
      <c r="E13" s="3735"/>
      <c r="F13" s="3735"/>
      <c r="G13" s="3735"/>
      <c r="H13" s="3735"/>
      <c r="I13" s="3735"/>
      <c r="J13" s="3735"/>
      <c r="K13" s="3735"/>
      <c r="L13" s="3735"/>
    </row>
    <row r="15" spans="1:16" ht="191.25" customHeight="1" x14ac:dyDescent="0.15">
      <c r="B15" s="3735" t="s">
        <v>2374</v>
      </c>
      <c r="C15" s="3735"/>
      <c r="D15" s="3735"/>
      <c r="E15" s="3735"/>
      <c r="F15" s="3735"/>
      <c r="G15" s="3735"/>
      <c r="H15" s="3735"/>
      <c r="I15" s="3735"/>
      <c r="J15" s="3735"/>
      <c r="K15" s="3735"/>
      <c r="L15" s="3735"/>
    </row>
    <row r="17" spans="2:18" ht="113.25" customHeight="1" x14ac:dyDescent="0.15">
      <c r="B17" s="3668" t="s">
        <v>2372</v>
      </c>
      <c r="C17" s="3668"/>
      <c r="D17" s="3668"/>
      <c r="E17" s="3668"/>
      <c r="F17" s="3668"/>
      <c r="G17" s="3668"/>
      <c r="H17" s="3668"/>
      <c r="I17" s="3668"/>
      <c r="J17" s="3668"/>
      <c r="K17" s="3668"/>
      <c r="L17" s="3668"/>
      <c r="O17" s="13"/>
    </row>
    <row r="19" spans="2:18" ht="108" customHeight="1" x14ac:dyDescent="0.15">
      <c r="B19" s="3735" t="s">
        <v>2373</v>
      </c>
      <c r="C19" s="3735"/>
      <c r="D19" s="3735"/>
      <c r="E19" s="3735"/>
      <c r="F19" s="3735"/>
      <c r="G19" s="3735"/>
      <c r="H19" s="3735"/>
      <c r="I19" s="3735"/>
      <c r="J19" s="3735"/>
      <c r="K19" s="3735"/>
      <c r="L19" s="3735"/>
    </row>
    <row r="21" spans="2:18" ht="255.75" customHeight="1" x14ac:dyDescent="0.15">
      <c r="B21" s="3736" t="s">
        <v>2375</v>
      </c>
      <c r="C21" s="3736"/>
      <c r="D21" s="3736"/>
      <c r="E21" s="3736"/>
      <c r="F21" s="3736"/>
      <c r="G21" s="3736"/>
      <c r="H21" s="3736"/>
      <c r="I21" s="3736"/>
      <c r="J21" s="3736"/>
      <c r="K21" s="3736"/>
      <c r="L21" s="3736"/>
    </row>
    <row r="23" spans="2:18" ht="78.75" customHeight="1" x14ac:dyDescent="0.15">
      <c r="B23" s="3668" t="s">
        <v>2376</v>
      </c>
      <c r="C23" s="3668"/>
      <c r="D23" s="3668"/>
      <c r="E23" s="3668"/>
      <c r="F23" s="3668"/>
      <c r="G23" s="3668"/>
      <c r="H23" s="3668"/>
      <c r="I23" s="3668"/>
      <c r="J23" s="3668"/>
      <c r="K23" s="3668"/>
      <c r="L23" s="3668"/>
      <c r="O23" s="13"/>
    </row>
    <row r="25" spans="2:18" ht="183.75" customHeight="1" x14ac:dyDescent="0.15">
      <c r="B25" s="3668" t="s">
        <v>2377</v>
      </c>
      <c r="C25" s="3668"/>
      <c r="D25" s="3668"/>
      <c r="E25" s="3668"/>
      <c r="F25" s="3668"/>
      <c r="G25" s="3668"/>
      <c r="H25" s="3668"/>
      <c r="I25" s="3668"/>
      <c r="J25" s="3668"/>
      <c r="K25" s="3668"/>
      <c r="L25" s="3668"/>
      <c r="O25" s="13"/>
    </row>
    <row r="26" spans="2:18" ht="24.75" customHeight="1" x14ac:dyDescent="0.15">
      <c r="B26" s="3734"/>
      <c r="C26" s="3734"/>
      <c r="D26" s="3734"/>
      <c r="E26" s="3734"/>
      <c r="F26" s="3734"/>
      <c r="G26" s="3734"/>
      <c r="H26" s="3734"/>
      <c r="I26" s="3734"/>
      <c r="J26" s="3734"/>
      <c r="K26" s="3734"/>
      <c r="L26" s="3734"/>
    </row>
    <row r="29" spans="2:18" ht="8.25" customHeight="1" x14ac:dyDescent="0.15">
      <c r="B29" s="7"/>
    </row>
    <row r="30" spans="2:18" ht="14.25" x14ac:dyDescent="0.15">
      <c r="B30" s="11"/>
      <c r="C30" s="11"/>
      <c r="D30" s="11"/>
      <c r="E30" s="11"/>
      <c r="F30" s="11"/>
      <c r="G30" s="11"/>
      <c r="H30" s="11"/>
      <c r="I30" s="11"/>
      <c r="J30" s="11"/>
      <c r="K30" s="11"/>
      <c r="L30" s="11"/>
      <c r="N30" s="20"/>
      <c r="O30" s="17"/>
      <c r="P30" s="18"/>
      <c r="Q30" s="17"/>
      <c r="R30" s="17"/>
    </row>
    <row r="31" spans="2:18" ht="14.25" x14ac:dyDescent="0.15">
      <c r="N31" s="21"/>
      <c r="O31" s="17"/>
      <c r="P31" s="18"/>
      <c r="Q31" s="17"/>
      <c r="R31" s="17"/>
    </row>
    <row r="32" spans="2:18" ht="14.25" x14ac:dyDescent="0.15">
      <c r="N32" s="21"/>
      <c r="O32" s="17"/>
      <c r="P32" s="18"/>
      <c r="Q32" s="17"/>
      <c r="R32" s="17"/>
    </row>
    <row r="33" spans="2:18" ht="14.25" x14ac:dyDescent="0.15">
      <c r="B33" s="7"/>
      <c r="N33" s="21"/>
      <c r="O33" s="17"/>
      <c r="P33" s="18"/>
      <c r="Q33" s="17"/>
      <c r="R33" s="17"/>
    </row>
    <row r="34" spans="2:18" ht="14.25" x14ac:dyDescent="0.15">
      <c r="N34" s="21"/>
      <c r="O34" s="17"/>
      <c r="P34" s="18"/>
      <c r="Q34" s="17"/>
      <c r="R34" s="17"/>
    </row>
    <row r="35" spans="2:18" ht="14.25" x14ac:dyDescent="0.15">
      <c r="N35" s="21"/>
      <c r="O35" s="17"/>
      <c r="P35" s="18"/>
      <c r="Q35" s="17"/>
      <c r="R35" s="17"/>
    </row>
    <row r="36" spans="2:18" ht="14.25" x14ac:dyDescent="0.15">
      <c r="N36" s="21"/>
      <c r="O36" s="17"/>
      <c r="P36" s="18"/>
      <c r="Q36" s="17"/>
      <c r="R36" s="17"/>
    </row>
    <row r="37" spans="2:18" ht="14.25" x14ac:dyDescent="0.15">
      <c r="N37" s="21"/>
      <c r="O37" s="17"/>
      <c r="P37" s="18"/>
      <c r="Q37" s="17"/>
      <c r="R37" s="17"/>
    </row>
    <row r="38" spans="2:18" ht="14.25" x14ac:dyDescent="0.15">
      <c r="N38" s="21"/>
      <c r="O38" s="17"/>
      <c r="P38" s="18"/>
      <c r="Q38" s="17"/>
      <c r="R38" s="17"/>
    </row>
    <row r="39" spans="2:18" ht="14.25" x14ac:dyDescent="0.15">
      <c r="N39" s="21"/>
      <c r="O39" s="17"/>
      <c r="P39" s="18"/>
      <c r="Q39" s="17"/>
      <c r="R39" s="17"/>
    </row>
    <row r="40" spans="2:18" x14ac:dyDescent="0.15">
      <c r="P40" s="16"/>
      <c r="Q40" s="12"/>
    </row>
    <row r="41" spans="2:18" x14ac:dyDescent="0.15">
      <c r="P41" s="16"/>
      <c r="Q41" s="12"/>
    </row>
    <row r="42" spans="2:18" x14ac:dyDescent="0.15">
      <c r="P42" s="16"/>
      <c r="Q42" s="12"/>
    </row>
    <row r="43" spans="2:18" x14ac:dyDescent="0.15">
      <c r="B43" s="7"/>
      <c r="P43" s="16"/>
      <c r="Q43" s="12"/>
    </row>
    <row r="44" spans="2:18" x14ac:dyDescent="0.15">
      <c r="P44" s="16"/>
      <c r="Q44" s="14"/>
      <c r="R44" s="15"/>
    </row>
    <row r="45" spans="2:18" x14ac:dyDescent="0.15">
      <c r="P45" s="15"/>
      <c r="Q45" s="15"/>
    </row>
    <row r="48" spans="2:18" x14ac:dyDescent="0.15">
      <c r="B48" s="7"/>
    </row>
    <row r="49" spans="2:2" x14ac:dyDescent="0.15">
      <c r="B49" s="7"/>
    </row>
    <row r="53" spans="2:2" x14ac:dyDescent="0.15">
      <c r="B53" s="7"/>
    </row>
    <row r="54" spans="2:2" x14ac:dyDescent="0.15">
      <c r="B54" s="7"/>
    </row>
    <row r="55" spans="2:2" x14ac:dyDescent="0.15">
      <c r="B55" s="7"/>
    </row>
    <row r="56" spans="2:2" x14ac:dyDescent="0.15">
      <c r="B56" s="7"/>
    </row>
    <row r="57" spans="2:2" x14ac:dyDescent="0.15">
      <c r="B57" s="7"/>
    </row>
    <row r="58" spans="2:2" x14ac:dyDescent="0.15">
      <c r="B58" s="7"/>
    </row>
    <row r="59" spans="2:2" x14ac:dyDescent="0.15">
      <c r="B59" s="7"/>
    </row>
    <row r="60" spans="2:2" x14ac:dyDescent="0.15">
      <c r="B60" s="7"/>
    </row>
    <row r="61" spans="2:2" x14ac:dyDescent="0.15">
      <c r="B61" s="7"/>
    </row>
    <row r="71" spans="2:12" x14ac:dyDescent="0.15">
      <c r="B71" s="9"/>
      <c r="C71" s="10"/>
      <c r="D71" s="10"/>
      <c r="E71" s="10"/>
      <c r="F71" s="10"/>
      <c r="G71" s="10"/>
      <c r="H71" s="10"/>
      <c r="I71" s="10"/>
      <c r="J71" s="10"/>
      <c r="K71" s="10"/>
      <c r="L71" s="10"/>
    </row>
    <row r="72" spans="2:12" x14ac:dyDescent="0.15">
      <c r="B72" s="9"/>
      <c r="C72" s="10"/>
      <c r="D72" s="10"/>
      <c r="E72" s="10"/>
      <c r="F72" s="10"/>
      <c r="G72" s="10"/>
      <c r="H72" s="10"/>
      <c r="I72" s="10"/>
      <c r="J72" s="10"/>
      <c r="K72" s="10"/>
      <c r="L72" s="10"/>
    </row>
    <row r="99" spans="2:2" x14ac:dyDescent="0.15">
      <c r="B99" s="7"/>
    </row>
  </sheetData>
  <sortState ref="B51:L61">
    <sortCondition descending="1" ref="L51:L61"/>
  </sortState>
  <mergeCells count="12">
    <mergeCell ref="B26:L26"/>
    <mergeCell ref="B15:L15"/>
    <mergeCell ref="B19:L19"/>
    <mergeCell ref="B10:L10"/>
    <mergeCell ref="B6:L6"/>
    <mergeCell ref="B8:L8"/>
    <mergeCell ref="B11:L11"/>
    <mergeCell ref="B25:L25"/>
    <mergeCell ref="B17:L17"/>
    <mergeCell ref="B13:L13"/>
    <mergeCell ref="B21:L21"/>
    <mergeCell ref="B23:L23"/>
  </mergeCells>
  <phoneticPr fontId="35"/>
  <pageMargins left="0.70866141732283472" right="0.70866141732283472" top="0.74803149606299213" bottom="0.74803149606299213" header="0.31496062992125984" footer="0.31496062992125984"/>
  <pageSetup paperSize="9" orientation="portrait" horizontalDpi="4294967293"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82"/>
  <sheetViews>
    <sheetView topLeftCell="A4" zoomScaleNormal="100" zoomScaleSheetLayoutView="85" workbookViewId="0">
      <selection activeCell="U10" sqref="U10"/>
    </sheetView>
  </sheetViews>
  <sheetFormatPr defaultRowHeight="15" customHeight="1" x14ac:dyDescent="0.15"/>
  <cols>
    <col min="1" max="1" width="2.25" customWidth="1"/>
    <col min="2" max="2" width="8.5" style="24" customWidth="1"/>
    <col min="3" max="3" width="7.875" style="23" customWidth="1"/>
    <col min="4" max="4" width="1.375" style="98" customWidth="1"/>
    <col min="5" max="5" width="7.25" style="26" customWidth="1"/>
    <col min="6" max="6" width="6.625" style="203" customWidth="1"/>
    <col min="7" max="7" width="7.125" style="26" customWidth="1"/>
    <col min="8" max="8" width="7" style="23" customWidth="1"/>
    <col min="9" max="9" width="6.875" style="23" customWidth="1"/>
    <col min="10" max="10" width="1.375" style="98" customWidth="1"/>
    <col min="11" max="11" width="7.125" style="904" customWidth="1"/>
    <col min="12" max="12" width="7.375" style="23" customWidth="1"/>
    <col min="13" max="13" width="1.375" style="98" customWidth="1"/>
    <col min="14" max="14" width="6.5" style="23" customWidth="1"/>
    <col min="15" max="15" width="1.375" style="98" customWidth="1"/>
    <col min="16" max="16" width="7.5" style="902" customWidth="1"/>
    <col min="17" max="17" width="2.375" customWidth="1"/>
  </cols>
  <sheetData>
    <row r="1" spans="1:16" ht="2.1" customHeight="1" x14ac:dyDescent="0.15"/>
    <row r="2" spans="1:16" ht="14.25" customHeight="1" x14ac:dyDescent="0.15"/>
    <row r="3" spans="1:16" ht="35.25" customHeight="1" x14ac:dyDescent="0.15">
      <c r="A3" s="209" t="s">
        <v>735</v>
      </c>
      <c r="D3" s="198"/>
      <c r="J3" s="198"/>
      <c r="M3" s="198"/>
      <c r="O3" s="198"/>
      <c r="P3" s="930" t="s">
        <v>1487</v>
      </c>
    </row>
    <row r="4" spans="1:16" ht="37.700000000000003" customHeight="1" x14ac:dyDescent="0.15"/>
    <row r="5" spans="1:16" ht="37.700000000000003" customHeight="1" x14ac:dyDescent="0.15">
      <c r="D5" s="23"/>
      <c r="J5" s="23"/>
      <c r="M5" s="23"/>
      <c r="O5" s="23"/>
    </row>
    <row r="6" spans="1:16" ht="37.700000000000003" customHeight="1" x14ac:dyDescent="0.15">
      <c r="D6" s="23"/>
      <c r="J6" s="23"/>
      <c r="M6" s="23"/>
      <c r="O6" s="29"/>
    </row>
    <row r="7" spans="1:16" ht="37.700000000000003" customHeight="1" x14ac:dyDescent="0.15">
      <c r="D7" s="206"/>
      <c r="E7" s="28"/>
      <c r="F7" s="204"/>
      <c r="G7" s="28"/>
      <c r="H7" s="29"/>
      <c r="I7" s="29"/>
      <c r="J7" s="206"/>
      <c r="M7" s="206"/>
      <c r="N7" s="29"/>
      <c r="O7" s="206"/>
    </row>
    <row r="8" spans="1:16" ht="37.700000000000003" customHeight="1" x14ac:dyDescent="0.15">
      <c r="D8" s="206"/>
      <c r="E8" s="28"/>
      <c r="F8" s="204"/>
      <c r="G8" s="28"/>
      <c r="H8" s="29"/>
      <c r="I8" s="29"/>
      <c r="J8" s="206"/>
      <c r="M8" s="206"/>
      <c r="N8" s="29"/>
      <c r="O8" s="206"/>
    </row>
    <row r="9" spans="1:16" ht="37.700000000000003" customHeight="1" x14ac:dyDescent="0.15">
      <c r="D9" s="206"/>
      <c r="E9" s="28"/>
      <c r="F9" s="204"/>
      <c r="G9" s="28"/>
      <c r="H9" s="29"/>
      <c r="I9" s="29"/>
      <c r="J9" s="206"/>
      <c r="M9" s="206"/>
      <c r="N9" s="29"/>
      <c r="O9" s="206"/>
    </row>
    <row r="10" spans="1:16" ht="37.700000000000003" customHeight="1" x14ac:dyDescent="0.15">
      <c r="D10" s="206"/>
      <c r="E10" s="28"/>
      <c r="F10" s="204"/>
      <c r="G10" s="28"/>
      <c r="H10" s="29"/>
      <c r="I10" s="29"/>
      <c r="J10" s="206"/>
      <c r="M10" s="206"/>
      <c r="N10" s="29"/>
      <c r="O10" s="206"/>
    </row>
    <row r="11" spans="1:16" ht="37.700000000000003" customHeight="1" x14ac:dyDescent="0.15">
      <c r="D11" s="206"/>
      <c r="E11" s="28"/>
      <c r="F11" s="204"/>
      <c r="G11" s="28"/>
      <c r="H11" s="29"/>
      <c r="I11" s="29"/>
      <c r="J11" s="206"/>
      <c r="M11" s="206"/>
      <c r="N11" s="29"/>
      <c r="O11" s="206"/>
    </row>
    <row r="12" spans="1:16" ht="37.700000000000003" customHeight="1" x14ac:dyDescent="0.15">
      <c r="D12" s="206"/>
      <c r="E12" s="28"/>
      <c r="F12" s="204"/>
      <c r="G12" s="28"/>
      <c r="H12" s="29"/>
      <c r="I12" s="29"/>
      <c r="J12" s="206"/>
      <c r="M12" s="206"/>
      <c r="N12" s="29"/>
      <c r="O12" s="206"/>
    </row>
    <row r="13" spans="1:16" ht="37.700000000000003" customHeight="1" x14ac:dyDescent="0.15">
      <c r="D13" s="206"/>
      <c r="E13" s="28"/>
      <c r="F13" s="204"/>
      <c r="G13" s="28"/>
      <c r="H13" s="29"/>
      <c r="I13" s="29"/>
      <c r="J13" s="206"/>
      <c r="M13" s="206"/>
      <c r="N13" s="29"/>
      <c r="O13" s="206"/>
    </row>
    <row r="14" spans="1:16" ht="37.700000000000003" customHeight="1" x14ac:dyDescent="0.15">
      <c r="D14" s="206"/>
      <c r="E14" s="28"/>
      <c r="F14" s="204"/>
      <c r="G14" s="28"/>
      <c r="H14" s="29"/>
      <c r="I14" s="29"/>
      <c r="J14" s="206"/>
      <c r="M14" s="206"/>
      <c r="N14" s="29"/>
      <c r="O14" s="206"/>
    </row>
    <row r="15" spans="1:16" ht="37.700000000000003" customHeight="1" x14ac:dyDescent="0.15">
      <c r="D15" s="206"/>
      <c r="E15" s="28"/>
      <c r="F15" s="204"/>
      <c r="G15" s="28"/>
      <c r="H15" s="29"/>
      <c r="I15" s="29"/>
      <c r="J15" s="206"/>
      <c r="M15" s="206"/>
      <c r="O15" s="206"/>
    </row>
    <row r="16" spans="1:16" ht="37.700000000000003" customHeight="1" x14ac:dyDescent="0.15">
      <c r="D16" s="206"/>
      <c r="E16" s="28"/>
      <c r="F16" s="204"/>
      <c r="G16" s="28"/>
      <c r="H16" s="29"/>
      <c r="I16" s="29"/>
      <c r="J16" s="206"/>
      <c r="M16" s="206"/>
      <c r="O16" s="206"/>
    </row>
    <row r="17" spans="2:27" ht="37.700000000000003" customHeight="1" x14ac:dyDescent="0.15">
      <c r="D17" s="206"/>
      <c r="E17" s="28"/>
      <c r="F17" s="204"/>
      <c r="G17" s="28"/>
      <c r="H17" s="29"/>
      <c r="I17" s="29"/>
      <c r="J17" s="206"/>
      <c r="M17" s="206"/>
      <c r="O17" s="206"/>
    </row>
    <row r="18" spans="2:27" ht="37.700000000000003" customHeight="1" x14ac:dyDescent="0.15">
      <c r="D18" s="206"/>
      <c r="E18" s="28"/>
      <c r="F18" s="204"/>
      <c r="G18" s="28"/>
      <c r="H18" s="29"/>
      <c r="I18" s="29"/>
      <c r="J18" s="206"/>
      <c r="M18" s="206"/>
      <c r="O18" s="206"/>
    </row>
    <row r="19" spans="2:27" ht="37.700000000000003" customHeight="1" x14ac:dyDescent="0.15">
      <c r="D19" s="206"/>
      <c r="E19" s="28"/>
      <c r="F19" s="204"/>
      <c r="G19" s="28"/>
      <c r="H19" s="29"/>
      <c r="I19" s="29"/>
      <c r="J19" s="206"/>
      <c r="M19" s="206"/>
      <c r="O19" s="206"/>
    </row>
    <row r="20" spans="2:27" ht="37.700000000000003" customHeight="1" x14ac:dyDescent="0.15">
      <c r="D20" s="206"/>
      <c r="E20" s="28"/>
      <c r="F20" s="204"/>
      <c r="G20" s="28"/>
      <c r="H20" s="29"/>
      <c r="I20" s="29"/>
      <c r="J20" s="206"/>
      <c r="M20" s="206"/>
      <c r="O20" s="206"/>
    </row>
    <row r="21" spans="2:27" ht="37.700000000000003" customHeight="1" x14ac:dyDescent="0.15">
      <c r="D21" s="206"/>
      <c r="E21" s="28"/>
      <c r="F21" s="204"/>
      <c r="G21" s="28"/>
      <c r="H21" s="29"/>
      <c r="I21" s="29"/>
      <c r="J21" s="206"/>
      <c r="M21" s="206"/>
      <c r="O21" s="206"/>
    </row>
    <row r="22" spans="2:27" ht="37.700000000000003" customHeight="1" x14ac:dyDescent="0.15">
      <c r="D22" s="206"/>
      <c r="E22" s="28"/>
      <c r="F22" s="204"/>
      <c r="G22" s="28"/>
      <c r="H22" s="29"/>
      <c r="I22" s="29"/>
      <c r="J22" s="206"/>
      <c r="M22" s="206"/>
      <c r="O22" s="206"/>
    </row>
    <row r="23" spans="2:27" ht="37.700000000000003" customHeight="1" thickBot="1" x14ac:dyDescent="0.2">
      <c r="B23" s="208"/>
      <c r="C23" s="29"/>
      <c r="D23" s="206"/>
      <c r="E23" s="28"/>
      <c r="F23" s="204"/>
      <c r="G23" s="28"/>
      <c r="H23" s="29"/>
      <c r="I23" s="29"/>
      <c r="J23" s="206"/>
      <c r="K23" s="905"/>
      <c r="L23" s="29"/>
      <c r="M23" s="206"/>
      <c r="N23" s="29"/>
      <c r="O23" s="206"/>
      <c r="P23" s="903"/>
    </row>
    <row r="24" spans="2:27" ht="24.75" customHeight="1" x14ac:dyDescent="0.15">
      <c r="B24" s="3760" t="s">
        <v>8</v>
      </c>
      <c r="C24" s="3749" t="s">
        <v>1499</v>
      </c>
      <c r="D24" s="3750"/>
      <c r="E24" s="3762" t="s">
        <v>13</v>
      </c>
      <c r="F24" s="3765" t="s">
        <v>1500</v>
      </c>
      <c r="G24" s="3762" t="s">
        <v>13</v>
      </c>
      <c r="H24" s="978" t="s">
        <v>732</v>
      </c>
      <c r="I24" s="3749" t="s">
        <v>1501</v>
      </c>
      <c r="J24" s="3750"/>
      <c r="K24" s="3757" t="s">
        <v>733</v>
      </c>
      <c r="L24" s="3791" t="s">
        <v>734</v>
      </c>
      <c r="M24" s="3792"/>
      <c r="N24" s="3749" t="s">
        <v>1502</v>
      </c>
      <c r="O24" s="3750"/>
      <c r="P24" s="3807" t="s">
        <v>13</v>
      </c>
      <c r="R24" s="31"/>
      <c r="S24" s="31"/>
      <c r="T24" s="31"/>
      <c r="U24" s="31"/>
      <c r="V24" s="31"/>
      <c r="W24" s="31"/>
      <c r="X24" s="31"/>
      <c r="Y24" s="31"/>
      <c r="Z24" s="31"/>
      <c r="AA24" s="27"/>
    </row>
    <row r="25" spans="2:27" ht="24.75" customHeight="1" x14ac:dyDescent="0.15">
      <c r="B25" s="3737"/>
      <c r="C25" s="3751"/>
      <c r="D25" s="3752"/>
      <c r="E25" s="3763"/>
      <c r="F25" s="3766"/>
      <c r="G25" s="3763"/>
      <c r="H25" s="979" t="s">
        <v>727</v>
      </c>
      <c r="I25" s="3751"/>
      <c r="J25" s="3752"/>
      <c r="K25" s="3758"/>
      <c r="L25" s="3797" t="s">
        <v>726</v>
      </c>
      <c r="M25" s="3798"/>
      <c r="N25" s="3751"/>
      <c r="O25" s="3752"/>
      <c r="P25" s="3808"/>
      <c r="R25" s="31"/>
      <c r="S25" s="31"/>
      <c r="T25" s="31"/>
      <c r="U25" s="31"/>
      <c r="V25" s="31"/>
      <c r="W25" s="31"/>
      <c r="X25" s="31"/>
      <c r="Y25" s="31"/>
      <c r="Z25" s="31"/>
      <c r="AA25" s="27"/>
    </row>
    <row r="26" spans="2:27" ht="24.75" customHeight="1" x14ac:dyDescent="0.15">
      <c r="B26" s="3737"/>
      <c r="C26" s="3751"/>
      <c r="D26" s="3752"/>
      <c r="E26" s="3763"/>
      <c r="F26" s="3766"/>
      <c r="G26" s="3763"/>
      <c r="H26" s="979" t="s">
        <v>729</v>
      </c>
      <c r="I26" s="3751"/>
      <c r="J26" s="3752"/>
      <c r="K26" s="3758"/>
      <c r="L26" s="3797" t="s">
        <v>728</v>
      </c>
      <c r="M26" s="3798"/>
      <c r="N26" s="3751"/>
      <c r="O26" s="3752"/>
      <c r="P26" s="3808"/>
      <c r="R26" s="31"/>
      <c r="S26" s="31"/>
      <c r="T26" s="31"/>
      <c r="U26" s="31"/>
      <c r="V26" s="31"/>
      <c r="W26" s="31"/>
      <c r="X26" s="31"/>
      <c r="Y26" s="31"/>
      <c r="Z26" s="31"/>
      <c r="AA26" s="27"/>
    </row>
    <row r="27" spans="2:27" ht="24.75" customHeight="1" thickBot="1" x14ac:dyDescent="0.2">
      <c r="B27" s="3761"/>
      <c r="C27" s="3753"/>
      <c r="D27" s="3754"/>
      <c r="E27" s="3764"/>
      <c r="F27" s="3767"/>
      <c r="G27" s="3764"/>
      <c r="H27" s="980" t="s">
        <v>730</v>
      </c>
      <c r="I27" s="3753"/>
      <c r="J27" s="3754"/>
      <c r="K27" s="3759"/>
      <c r="L27" s="3799" t="s">
        <v>2165</v>
      </c>
      <c r="M27" s="3800"/>
      <c r="N27" s="3753"/>
      <c r="O27" s="3754"/>
      <c r="P27" s="3809"/>
      <c r="R27" s="31"/>
      <c r="S27" s="31"/>
      <c r="T27" s="31"/>
      <c r="U27" s="31"/>
      <c r="V27" s="31"/>
      <c r="W27" s="31"/>
      <c r="X27" s="31"/>
      <c r="Y27" s="31"/>
      <c r="Z27" s="31"/>
      <c r="AA27" s="27"/>
    </row>
    <row r="28" spans="2:27" ht="16.5" customHeight="1" x14ac:dyDescent="0.15">
      <c r="B28" s="3737" t="s">
        <v>109</v>
      </c>
      <c r="C28" s="3738">
        <f>F28+I28+N28</f>
        <v>35134</v>
      </c>
      <c r="D28" s="3747" t="s">
        <v>731</v>
      </c>
      <c r="E28" s="3739" t="s">
        <v>1503</v>
      </c>
      <c r="F28" s="3742">
        <f>H28+H29+H30</f>
        <v>5286</v>
      </c>
      <c r="G28" s="3743" t="s">
        <v>1503</v>
      </c>
      <c r="H28" s="981">
        <v>2681</v>
      </c>
      <c r="I28" s="3746">
        <f>L28+L29+L30</f>
        <v>24790</v>
      </c>
      <c r="J28" s="3755" t="s">
        <v>731</v>
      </c>
      <c r="K28" s="3743" t="s">
        <v>1503</v>
      </c>
      <c r="L28" s="982">
        <v>20407</v>
      </c>
      <c r="M28" s="983"/>
      <c r="N28" s="3746">
        <v>5058</v>
      </c>
      <c r="O28" s="3755" t="s">
        <v>731</v>
      </c>
      <c r="P28" s="3739" t="s">
        <v>1503</v>
      </c>
    </row>
    <row r="29" spans="2:27" ht="16.5" customHeight="1" x14ac:dyDescent="0.15">
      <c r="B29" s="3737"/>
      <c r="C29" s="3738"/>
      <c r="D29" s="3747"/>
      <c r="E29" s="3740"/>
      <c r="F29" s="3742"/>
      <c r="G29" s="3744"/>
      <c r="H29" s="984">
        <v>2605</v>
      </c>
      <c r="I29" s="3746"/>
      <c r="J29" s="3755"/>
      <c r="K29" s="3744"/>
      <c r="L29" s="889">
        <v>4383</v>
      </c>
      <c r="M29" s="985"/>
      <c r="N29" s="3746"/>
      <c r="O29" s="3755"/>
      <c r="P29" s="3740"/>
    </row>
    <row r="30" spans="2:27" ht="16.5" customHeight="1" x14ac:dyDescent="0.15">
      <c r="B30" s="3737"/>
      <c r="C30" s="3738"/>
      <c r="D30" s="3747"/>
      <c r="E30" s="3740"/>
      <c r="F30" s="3742"/>
      <c r="G30" s="3744"/>
      <c r="H30" s="984">
        <v>0</v>
      </c>
      <c r="I30" s="3746"/>
      <c r="J30" s="3755"/>
      <c r="K30" s="3744"/>
      <c r="L30" s="889">
        <v>0</v>
      </c>
      <c r="M30" s="985"/>
      <c r="N30" s="3746"/>
      <c r="O30" s="3755"/>
      <c r="P30" s="3740"/>
    </row>
    <row r="31" spans="2:27" ht="16.5" customHeight="1" x14ac:dyDescent="0.15">
      <c r="B31" s="3737"/>
      <c r="C31" s="3738"/>
      <c r="D31" s="3748"/>
      <c r="E31" s="3741"/>
      <c r="F31" s="3742"/>
      <c r="G31" s="3745"/>
      <c r="H31" s="986" t="s">
        <v>163</v>
      </c>
      <c r="I31" s="3746"/>
      <c r="J31" s="3756"/>
      <c r="K31" s="3745"/>
      <c r="L31" s="987" t="s">
        <v>163</v>
      </c>
      <c r="M31" s="988"/>
      <c r="N31" s="3746"/>
      <c r="O31" s="3756"/>
      <c r="P31" s="3741"/>
    </row>
    <row r="32" spans="2:27" ht="16.5" customHeight="1" x14ac:dyDescent="0.15">
      <c r="B32" s="3768" t="s">
        <v>110</v>
      </c>
      <c r="C32" s="3770">
        <f t="shared" ref="C32" si="0">F32+I32+N32</f>
        <v>32495</v>
      </c>
      <c r="D32" s="3778" t="s">
        <v>731</v>
      </c>
      <c r="E32" s="3771">
        <f>C32/C28-1</f>
        <v>-7.5112426709170621E-2</v>
      </c>
      <c r="F32" s="3774">
        <f>H32+H33+H34</f>
        <v>4652</v>
      </c>
      <c r="G32" s="3779">
        <f>F32/F28-1</f>
        <v>-0.11993946273174427</v>
      </c>
      <c r="H32" s="989">
        <v>1085</v>
      </c>
      <c r="I32" s="3776">
        <f>L32+L33+L34+L35</f>
        <v>26090</v>
      </c>
      <c r="J32" s="3782" t="s">
        <v>731</v>
      </c>
      <c r="K32" s="3771">
        <f>I32/I28-1</f>
        <v>5.2440500201694329E-2</v>
      </c>
      <c r="L32" s="893">
        <v>13260</v>
      </c>
      <c r="M32" s="990"/>
      <c r="N32" s="3776">
        <v>1753</v>
      </c>
      <c r="O32" s="3782" t="s">
        <v>731</v>
      </c>
      <c r="P32" s="3783">
        <f>N32/N28-1</f>
        <v>-0.65342032423882956</v>
      </c>
    </row>
    <row r="33" spans="2:16" ht="16.5" customHeight="1" x14ac:dyDescent="0.15">
      <c r="B33" s="3737"/>
      <c r="C33" s="3738"/>
      <c r="D33" s="3747"/>
      <c r="E33" s="3772"/>
      <c r="F33" s="3742"/>
      <c r="G33" s="3780"/>
      <c r="H33" s="989">
        <v>2327</v>
      </c>
      <c r="I33" s="3746"/>
      <c r="J33" s="3755"/>
      <c r="K33" s="3772"/>
      <c r="L33" s="889">
        <v>3880</v>
      </c>
      <c r="M33" s="985"/>
      <c r="N33" s="3746"/>
      <c r="O33" s="3755"/>
      <c r="P33" s="3784"/>
    </row>
    <row r="34" spans="2:16" ht="16.5" customHeight="1" x14ac:dyDescent="0.15">
      <c r="B34" s="3737"/>
      <c r="C34" s="3738"/>
      <c r="D34" s="3747"/>
      <c r="E34" s="3772"/>
      <c r="F34" s="3742"/>
      <c r="G34" s="3780"/>
      <c r="H34" s="989">
        <v>1240</v>
      </c>
      <c r="I34" s="3746"/>
      <c r="J34" s="3755"/>
      <c r="K34" s="3772"/>
      <c r="L34" s="889">
        <v>7458</v>
      </c>
      <c r="M34" s="985"/>
      <c r="N34" s="3746"/>
      <c r="O34" s="3755"/>
      <c r="P34" s="3784"/>
    </row>
    <row r="35" spans="2:16" ht="16.5" customHeight="1" x14ac:dyDescent="0.15">
      <c r="B35" s="3769"/>
      <c r="C35" s="3738"/>
      <c r="D35" s="3748"/>
      <c r="E35" s="3773"/>
      <c r="F35" s="3775"/>
      <c r="G35" s="3781"/>
      <c r="H35" s="991" t="s">
        <v>163</v>
      </c>
      <c r="I35" s="3777"/>
      <c r="J35" s="3756"/>
      <c r="K35" s="3773"/>
      <c r="L35" s="885">
        <v>1492</v>
      </c>
      <c r="M35" s="988" t="s">
        <v>731</v>
      </c>
      <c r="N35" s="3777"/>
      <c r="O35" s="3756"/>
      <c r="P35" s="3785"/>
    </row>
    <row r="36" spans="2:16" ht="16.5" customHeight="1" x14ac:dyDescent="0.15">
      <c r="B36" s="3768" t="s">
        <v>111</v>
      </c>
      <c r="C36" s="3770">
        <f t="shared" ref="C36" si="1">F36+I36+N36</f>
        <v>48831</v>
      </c>
      <c r="D36" s="3778" t="s">
        <v>731</v>
      </c>
      <c r="E36" s="3771">
        <f>C36/C32-1</f>
        <v>0.50272349592244958</v>
      </c>
      <c r="F36" s="3774">
        <f>H36+H37+H38</f>
        <v>4846</v>
      </c>
      <c r="G36" s="3771">
        <f>F36/F32-1</f>
        <v>4.1702493551160735E-2</v>
      </c>
      <c r="H36" s="989">
        <v>1101</v>
      </c>
      <c r="I36" s="3776">
        <f>L36+L37+L38+L39</f>
        <v>27542</v>
      </c>
      <c r="J36" s="3782" t="s">
        <v>731</v>
      </c>
      <c r="K36" s="3771">
        <f>I36/I32-1</f>
        <v>5.5653507090839494E-2</v>
      </c>
      <c r="L36" s="893">
        <v>14269</v>
      </c>
      <c r="M36" s="990"/>
      <c r="N36" s="3776">
        <v>16443</v>
      </c>
      <c r="O36" s="3782" t="s">
        <v>731</v>
      </c>
      <c r="P36" s="3801">
        <f>N36/N32-1</f>
        <v>8.379920136908158</v>
      </c>
    </row>
    <row r="37" spans="2:16" ht="16.5" customHeight="1" x14ac:dyDescent="0.15">
      <c r="B37" s="3737"/>
      <c r="C37" s="3738"/>
      <c r="D37" s="3747"/>
      <c r="E37" s="3772"/>
      <c r="F37" s="3742"/>
      <c r="G37" s="3772"/>
      <c r="H37" s="989">
        <v>2393</v>
      </c>
      <c r="I37" s="3746"/>
      <c r="J37" s="3755"/>
      <c r="K37" s="3772"/>
      <c r="L37" s="889">
        <v>5384</v>
      </c>
      <c r="M37" s="985"/>
      <c r="N37" s="3746"/>
      <c r="O37" s="3755"/>
      <c r="P37" s="3802"/>
    </row>
    <row r="38" spans="2:16" ht="16.5" customHeight="1" x14ac:dyDescent="0.15">
      <c r="B38" s="3737"/>
      <c r="C38" s="3738"/>
      <c r="D38" s="3747"/>
      <c r="E38" s="3772"/>
      <c r="F38" s="3742"/>
      <c r="G38" s="3772"/>
      <c r="H38" s="989">
        <v>1352</v>
      </c>
      <c r="I38" s="3746"/>
      <c r="J38" s="3755"/>
      <c r="K38" s="3772"/>
      <c r="L38" s="889">
        <v>6015</v>
      </c>
      <c r="M38" s="985"/>
      <c r="N38" s="3746"/>
      <c r="O38" s="3755"/>
      <c r="P38" s="3802"/>
    </row>
    <row r="39" spans="2:16" ht="16.5" customHeight="1" x14ac:dyDescent="0.15">
      <c r="B39" s="3769"/>
      <c r="C39" s="3738"/>
      <c r="D39" s="3748"/>
      <c r="E39" s="3773"/>
      <c r="F39" s="3775"/>
      <c r="G39" s="3773"/>
      <c r="H39" s="991" t="s">
        <v>163</v>
      </c>
      <c r="I39" s="3777"/>
      <c r="J39" s="3756"/>
      <c r="K39" s="3773"/>
      <c r="L39" s="885">
        <v>1874</v>
      </c>
      <c r="M39" s="988" t="s">
        <v>731</v>
      </c>
      <c r="N39" s="3777"/>
      <c r="O39" s="3756"/>
      <c r="P39" s="3803"/>
    </row>
    <row r="40" spans="2:16" ht="16.5" customHeight="1" x14ac:dyDescent="0.15">
      <c r="B40" s="3768" t="s">
        <v>112</v>
      </c>
      <c r="C40" s="3770">
        <f t="shared" ref="C40" si="2">F40+I40+N40</f>
        <v>54168</v>
      </c>
      <c r="D40" s="3778" t="s">
        <v>731</v>
      </c>
      <c r="E40" s="3783">
        <f>C40/C36-1</f>
        <v>0.10929532469128223</v>
      </c>
      <c r="F40" s="3774">
        <f>H40+H41+H42</f>
        <v>4936</v>
      </c>
      <c r="G40" s="3771">
        <f>F40/F36-1</f>
        <v>1.8572018159306536E-2</v>
      </c>
      <c r="H40" s="989">
        <v>1071</v>
      </c>
      <c r="I40" s="3776">
        <f>L40+L41+L42+L43</f>
        <v>29604</v>
      </c>
      <c r="J40" s="3782" t="s">
        <v>731</v>
      </c>
      <c r="K40" s="3771">
        <f>I40/I36-1</f>
        <v>7.4867475128894023E-2</v>
      </c>
      <c r="L40" s="893">
        <v>15490</v>
      </c>
      <c r="M40" s="990"/>
      <c r="N40" s="3776">
        <v>19628</v>
      </c>
      <c r="O40" s="3782" t="s">
        <v>731</v>
      </c>
      <c r="P40" s="3804">
        <f>N40/N36-1</f>
        <v>0.19369944657300975</v>
      </c>
    </row>
    <row r="41" spans="2:16" ht="16.5" customHeight="1" x14ac:dyDescent="0.15">
      <c r="B41" s="3737"/>
      <c r="C41" s="3738"/>
      <c r="D41" s="3747"/>
      <c r="E41" s="3784"/>
      <c r="F41" s="3742"/>
      <c r="G41" s="3772"/>
      <c r="H41" s="989">
        <v>2447</v>
      </c>
      <c r="I41" s="3746"/>
      <c r="J41" s="3755"/>
      <c r="K41" s="3772"/>
      <c r="L41" s="889">
        <v>5582</v>
      </c>
      <c r="M41" s="985"/>
      <c r="N41" s="3746"/>
      <c r="O41" s="3755"/>
      <c r="P41" s="3805"/>
    </row>
    <row r="42" spans="2:16" ht="16.5" customHeight="1" x14ac:dyDescent="0.15">
      <c r="B42" s="3737"/>
      <c r="C42" s="3738"/>
      <c r="D42" s="3747"/>
      <c r="E42" s="3784"/>
      <c r="F42" s="3742"/>
      <c r="G42" s="3772"/>
      <c r="H42" s="989">
        <v>1418</v>
      </c>
      <c r="I42" s="3746"/>
      <c r="J42" s="3755"/>
      <c r="K42" s="3772"/>
      <c r="L42" s="889">
        <v>6369</v>
      </c>
      <c r="M42" s="985"/>
      <c r="N42" s="3746"/>
      <c r="O42" s="3755"/>
      <c r="P42" s="3805"/>
    </row>
    <row r="43" spans="2:16" ht="16.5" customHeight="1" x14ac:dyDescent="0.15">
      <c r="B43" s="3769"/>
      <c r="C43" s="3738"/>
      <c r="D43" s="3748"/>
      <c r="E43" s="3785"/>
      <c r="F43" s="3775"/>
      <c r="G43" s="3773"/>
      <c r="H43" s="991" t="s">
        <v>163</v>
      </c>
      <c r="I43" s="3777"/>
      <c r="J43" s="3756"/>
      <c r="K43" s="3773"/>
      <c r="L43" s="885">
        <v>2163</v>
      </c>
      <c r="M43" s="988" t="s">
        <v>731</v>
      </c>
      <c r="N43" s="3777"/>
      <c r="O43" s="3756"/>
      <c r="P43" s="3806"/>
    </row>
    <row r="44" spans="2:16" ht="16.5" customHeight="1" x14ac:dyDescent="0.15">
      <c r="B44" s="3768" t="s">
        <v>113</v>
      </c>
      <c r="C44" s="3770">
        <f t="shared" ref="C44" si="3">F44+I44+N44</f>
        <v>56430</v>
      </c>
      <c r="D44" s="3778" t="s">
        <v>731</v>
      </c>
      <c r="E44" s="3771">
        <f>C44/C40-1</f>
        <v>4.1758972086840984E-2</v>
      </c>
      <c r="F44" s="3774">
        <f>H44+H45+H46</f>
        <v>4920</v>
      </c>
      <c r="G44" s="3771">
        <f>F44/F40-1</f>
        <v>-3.2414910858995505E-3</v>
      </c>
      <c r="H44" s="989">
        <v>1290</v>
      </c>
      <c r="I44" s="3776">
        <f>L44+L45+L46+L47</f>
        <v>29816</v>
      </c>
      <c r="J44" s="3782" t="s">
        <v>731</v>
      </c>
      <c r="K44" s="3771">
        <f>I44/I40-1</f>
        <v>7.1611944331846367E-3</v>
      </c>
      <c r="L44" s="893">
        <v>16128</v>
      </c>
      <c r="M44" s="990"/>
      <c r="N44" s="3776">
        <v>21694</v>
      </c>
      <c r="O44" s="3782" t="s">
        <v>731</v>
      </c>
      <c r="P44" s="3804">
        <f>N44/N40-1</f>
        <v>0.10525779498675369</v>
      </c>
    </row>
    <row r="45" spans="2:16" ht="16.5" customHeight="1" x14ac:dyDescent="0.15">
      <c r="B45" s="3737"/>
      <c r="C45" s="3738"/>
      <c r="D45" s="3747"/>
      <c r="E45" s="3772"/>
      <c r="F45" s="3742"/>
      <c r="G45" s="3772"/>
      <c r="H45" s="989">
        <v>2535</v>
      </c>
      <c r="I45" s="3746"/>
      <c r="J45" s="3755"/>
      <c r="K45" s="3772"/>
      <c r="L45" s="889">
        <v>6415</v>
      </c>
      <c r="M45" s="985"/>
      <c r="N45" s="3746"/>
      <c r="O45" s="3755"/>
      <c r="P45" s="3805"/>
    </row>
    <row r="46" spans="2:16" ht="16.5" customHeight="1" x14ac:dyDescent="0.15">
      <c r="B46" s="3737"/>
      <c r="C46" s="3738"/>
      <c r="D46" s="3747"/>
      <c r="E46" s="3772"/>
      <c r="F46" s="3742"/>
      <c r="G46" s="3772"/>
      <c r="H46" s="989">
        <v>1095</v>
      </c>
      <c r="I46" s="3746"/>
      <c r="J46" s="3755"/>
      <c r="K46" s="3772"/>
      <c r="L46" s="889">
        <v>4839</v>
      </c>
      <c r="M46" s="985"/>
      <c r="N46" s="3746"/>
      <c r="O46" s="3755"/>
      <c r="P46" s="3805"/>
    </row>
    <row r="47" spans="2:16" ht="16.5" customHeight="1" x14ac:dyDescent="0.15">
      <c r="B47" s="3769"/>
      <c r="C47" s="3738"/>
      <c r="D47" s="3748"/>
      <c r="E47" s="3773"/>
      <c r="F47" s="3775"/>
      <c r="G47" s="3773"/>
      <c r="H47" s="991" t="s">
        <v>163</v>
      </c>
      <c r="I47" s="3777"/>
      <c r="J47" s="3756"/>
      <c r="K47" s="3773"/>
      <c r="L47" s="885">
        <v>2434</v>
      </c>
      <c r="M47" s="988" t="s">
        <v>731</v>
      </c>
      <c r="N47" s="3777"/>
      <c r="O47" s="3756"/>
      <c r="P47" s="3806"/>
    </row>
    <row r="48" spans="2:16" ht="16.5" customHeight="1" x14ac:dyDescent="0.15">
      <c r="B48" s="3768" t="s">
        <v>116</v>
      </c>
      <c r="C48" s="3770">
        <f t="shared" ref="C48" si="4">F48+I48+N48</f>
        <v>57332</v>
      </c>
      <c r="D48" s="3778" t="s">
        <v>731</v>
      </c>
      <c r="E48" s="3771">
        <f>C48/C44-1</f>
        <v>1.5984405458089768E-2</v>
      </c>
      <c r="F48" s="3774">
        <f>H48+H49+H50</f>
        <v>5034</v>
      </c>
      <c r="G48" s="3771">
        <f>F48/F44-1</f>
        <v>2.3170731707317094E-2</v>
      </c>
      <c r="H48" s="989">
        <v>1294</v>
      </c>
      <c r="I48" s="3776">
        <f>L48+L49+L50+L51</f>
        <v>30592</v>
      </c>
      <c r="J48" s="3782" t="s">
        <v>731</v>
      </c>
      <c r="K48" s="3771">
        <f>I48/I44-1</f>
        <v>2.6026294606922518E-2</v>
      </c>
      <c r="L48" s="893">
        <v>16667</v>
      </c>
      <c r="M48" s="990"/>
      <c r="N48" s="3776">
        <v>21706</v>
      </c>
      <c r="O48" s="3782" t="s">
        <v>731</v>
      </c>
      <c r="P48" s="3804">
        <f>N48/N44-1</f>
        <v>5.5314833594533042E-4</v>
      </c>
    </row>
    <row r="49" spans="2:16" ht="16.5" customHeight="1" x14ac:dyDescent="0.15">
      <c r="B49" s="3737"/>
      <c r="C49" s="3738"/>
      <c r="D49" s="3747"/>
      <c r="E49" s="3772"/>
      <c r="F49" s="3742"/>
      <c r="G49" s="3772"/>
      <c r="H49" s="989">
        <v>2663</v>
      </c>
      <c r="I49" s="3746"/>
      <c r="J49" s="3755"/>
      <c r="K49" s="3772"/>
      <c r="L49" s="889">
        <v>6464</v>
      </c>
      <c r="M49" s="985"/>
      <c r="N49" s="3746"/>
      <c r="O49" s="3755"/>
      <c r="P49" s="3805"/>
    </row>
    <row r="50" spans="2:16" ht="16.5" customHeight="1" x14ac:dyDescent="0.15">
      <c r="B50" s="3737"/>
      <c r="C50" s="3738"/>
      <c r="D50" s="3747"/>
      <c r="E50" s="3772"/>
      <c r="F50" s="3742"/>
      <c r="G50" s="3772"/>
      <c r="H50" s="989">
        <v>1077</v>
      </c>
      <c r="I50" s="3746"/>
      <c r="J50" s="3755"/>
      <c r="K50" s="3772"/>
      <c r="L50" s="889">
        <v>4454</v>
      </c>
      <c r="M50" s="985"/>
      <c r="N50" s="3746"/>
      <c r="O50" s="3755"/>
      <c r="P50" s="3805"/>
    </row>
    <row r="51" spans="2:16" ht="16.5" customHeight="1" x14ac:dyDescent="0.15">
      <c r="B51" s="3769"/>
      <c r="C51" s="3738"/>
      <c r="D51" s="3748"/>
      <c r="E51" s="3773"/>
      <c r="F51" s="3775"/>
      <c r="G51" s="3773"/>
      <c r="H51" s="991" t="s">
        <v>163</v>
      </c>
      <c r="I51" s="3777"/>
      <c r="J51" s="3756"/>
      <c r="K51" s="3773"/>
      <c r="L51" s="885">
        <v>3007</v>
      </c>
      <c r="M51" s="988" t="s">
        <v>731</v>
      </c>
      <c r="N51" s="3777"/>
      <c r="O51" s="3756"/>
      <c r="P51" s="3806"/>
    </row>
    <row r="52" spans="2:16" ht="16.5" customHeight="1" x14ac:dyDescent="0.15">
      <c r="B52" s="3768" t="s">
        <v>115</v>
      </c>
      <c r="C52" s="3770">
        <f t="shared" ref="C52" si="5">F52+I52+N52</f>
        <v>62295</v>
      </c>
      <c r="D52" s="3778" t="s">
        <v>731</v>
      </c>
      <c r="E52" s="3771">
        <f>C52/C48-1</f>
        <v>8.6565966650387294E-2</v>
      </c>
      <c r="F52" s="3774">
        <f>H52+H53+H54</f>
        <v>5543</v>
      </c>
      <c r="G52" s="3786">
        <f>F52/F48-1</f>
        <v>0.10111243543901471</v>
      </c>
      <c r="H52" s="989">
        <v>1582</v>
      </c>
      <c r="I52" s="3776">
        <f>L52+L53+L54+L55</f>
        <v>32978</v>
      </c>
      <c r="J52" s="3782" t="s">
        <v>731</v>
      </c>
      <c r="K52" s="3771">
        <f>I52/I48-1</f>
        <v>7.7994246861924577E-2</v>
      </c>
      <c r="L52" s="893">
        <v>18108</v>
      </c>
      <c r="M52" s="990"/>
      <c r="N52" s="3776">
        <v>23774</v>
      </c>
      <c r="O52" s="3782" t="s">
        <v>731</v>
      </c>
      <c r="P52" s="3804">
        <f>N52/N48-1</f>
        <v>9.5273196351239209E-2</v>
      </c>
    </row>
    <row r="53" spans="2:16" ht="16.5" customHeight="1" x14ac:dyDescent="0.15">
      <c r="B53" s="3737"/>
      <c r="C53" s="3738"/>
      <c r="D53" s="3747"/>
      <c r="E53" s="3772"/>
      <c r="F53" s="3742"/>
      <c r="G53" s="3787"/>
      <c r="H53" s="989">
        <v>2593</v>
      </c>
      <c r="I53" s="3746"/>
      <c r="J53" s="3755"/>
      <c r="K53" s="3772"/>
      <c r="L53" s="889">
        <v>6845</v>
      </c>
      <c r="M53" s="985"/>
      <c r="N53" s="3746"/>
      <c r="O53" s="3755"/>
      <c r="P53" s="3805"/>
    </row>
    <row r="54" spans="2:16" ht="16.5" customHeight="1" x14ac:dyDescent="0.15">
      <c r="B54" s="3737"/>
      <c r="C54" s="3738"/>
      <c r="D54" s="3747"/>
      <c r="E54" s="3772"/>
      <c r="F54" s="3742"/>
      <c r="G54" s="3787"/>
      <c r="H54" s="989">
        <v>1368</v>
      </c>
      <c r="I54" s="3746"/>
      <c r="J54" s="3755"/>
      <c r="K54" s="3772"/>
      <c r="L54" s="889">
        <v>4697</v>
      </c>
      <c r="M54" s="985"/>
      <c r="N54" s="3746"/>
      <c r="O54" s="3755"/>
      <c r="P54" s="3805"/>
    </row>
    <row r="55" spans="2:16" ht="16.5" customHeight="1" x14ac:dyDescent="0.15">
      <c r="B55" s="3769"/>
      <c r="C55" s="3738"/>
      <c r="D55" s="3748"/>
      <c r="E55" s="3773"/>
      <c r="F55" s="3775"/>
      <c r="G55" s="3788"/>
      <c r="H55" s="991" t="s">
        <v>163</v>
      </c>
      <c r="I55" s="3777"/>
      <c r="J55" s="3756"/>
      <c r="K55" s="3773"/>
      <c r="L55" s="885">
        <v>3328</v>
      </c>
      <c r="M55" s="988" t="s">
        <v>731</v>
      </c>
      <c r="N55" s="3777"/>
      <c r="O55" s="3756"/>
      <c r="P55" s="3806"/>
    </row>
    <row r="56" spans="2:16" ht="16.5" customHeight="1" x14ac:dyDescent="0.15">
      <c r="B56" s="3768" t="s">
        <v>114</v>
      </c>
      <c r="C56" s="3770">
        <f t="shared" ref="C56" si="6">F56+I56+N56</f>
        <v>60788</v>
      </c>
      <c r="D56" s="3778" t="s">
        <v>731</v>
      </c>
      <c r="E56" s="3771">
        <f>C56/C52-1</f>
        <v>-2.4191347620194259E-2</v>
      </c>
      <c r="F56" s="3774">
        <f>H56+H57+H58</f>
        <v>3608</v>
      </c>
      <c r="G56" s="3779">
        <f>F56/F52-1</f>
        <v>-0.34908894100667509</v>
      </c>
      <c r="H56" s="989">
        <v>1341</v>
      </c>
      <c r="I56" s="3776">
        <f>L56+L57+L58+L59</f>
        <v>51123</v>
      </c>
      <c r="J56" s="3782" t="s">
        <v>731</v>
      </c>
      <c r="K56" s="3771">
        <f>I56/I52-1</f>
        <v>0.55021529504518174</v>
      </c>
      <c r="L56" s="893">
        <v>19015</v>
      </c>
      <c r="M56" s="990"/>
      <c r="N56" s="3776">
        <v>6057</v>
      </c>
      <c r="O56" s="3782" t="s">
        <v>731</v>
      </c>
      <c r="P56" s="3804">
        <f>N56/N52-1</f>
        <v>-0.74522587700849674</v>
      </c>
    </row>
    <row r="57" spans="2:16" ht="16.5" customHeight="1" x14ac:dyDescent="0.15">
      <c r="B57" s="3737"/>
      <c r="C57" s="3738"/>
      <c r="D57" s="3747"/>
      <c r="E57" s="3772"/>
      <c r="F57" s="3742"/>
      <c r="G57" s="3780"/>
      <c r="H57" s="989">
        <v>2267</v>
      </c>
      <c r="I57" s="3746"/>
      <c r="J57" s="3755"/>
      <c r="K57" s="3772"/>
      <c r="L57" s="889">
        <v>28647</v>
      </c>
      <c r="M57" s="985"/>
      <c r="N57" s="3746"/>
      <c r="O57" s="3755"/>
      <c r="P57" s="3805"/>
    </row>
    <row r="58" spans="2:16" ht="16.5" customHeight="1" x14ac:dyDescent="0.15">
      <c r="B58" s="3737"/>
      <c r="C58" s="3738"/>
      <c r="D58" s="3747"/>
      <c r="E58" s="3772"/>
      <c r="F58" s="3742"/>
      <c r="G58" s="3780"/>
      <c r="H58" s="989">
        <v>0</v>
      </c>
      <c r="I58" s="3746"/>
      <c r="J58" s="3755"/>
      <c r="K58" s="3772"/>
      <c r="L58" s="889">
        <v>0</v>
      </c>
      <c r="M58" s="985"/>
      <c r="N58" s="3746"/>
      <c r="O58" s="3755"/>
      <c r="P58" s="3805"/>
    </row>
    <row r="59" spans="2:16" ht="16.5" customHeight="1" x14ac:dyDescent="0.15">
      <c r="B59" s="3769"/>
      <c r="C59" s="3738"/>
      <c r="D59" s="3748"/>
      <c r="E59" s="3773"/>
      <c r="F59" s="3775"/>
      <c r="G59" s="3781"/>
      <c r="H59" s="991" t="s">
        <v>163</v>
      </c>
      <c r="I59" s="3777"/>
      <c r="J59" s="3756"/>
      <c r="K59" s="3773"/>
      <c r="L59" s="885">
        <v>3461</v>
      </c>
      <c r="M59" s="988" t="s">
        <v>731</v>
      </c>
      <c r="N59" s="3777"/>
      <c r="O59" s="3756"/>
      <c r="P59" s="3806"/>
    </row>
    <row r="60" spans="2:16" ht="16.5" customHeight="1" x14ac:dyDescent="0.15">
      <c r="B60" s="3768" t="s">
        <v>117</v>
      </c>
      <c r="C60" s="3770">
        <f t="shared" ref="C60" si="7">F60+I60+N60</f>
        <v>63777</v>
      </c>
      <c r="D60" s="3778" t="s">
        <v>731</v>
      </c>
      <c r="E60" s="3771">
        <f>C60/C56-1</f>
        <v>4.9170888991248329E-2</v>
      </c>
      <c r="F60" s="3793">
        <f>H60+H61+H62</f>
        <v>3533</v>
      </c>
      <c r="G60" s="3771">
        <f>F60/F56-1</f>
        <v>-2.0787139689578682E-2</v>
      </c>
      <c r="H60" s="989">
        <v>1318</v>
      </c>
      <c r="I60" s="3776">
        <f>L60+L61+L62+L63</f>
        <v>29021</v>
      </c>
      <c r="J60" s="3782" t="s">
        <v>731</v>
      </c>
      <c r="K60" s="3795">
        <f>I60/I56-1</f>
        <v>-0.43232987109520182</v>
      </c>
      <c r="L60" s="992">
        <v>18336</v>
      </c>
      <c r="M60" s="990"/>
      <c r="N60" s="3776">
        <v>31223</v>
      </c>
      <c r="O60" s="3782" t="s">
        <v>731</v>
      </c>
      <c r="P60" s="3789">
        <f>N60/N56-1</f>
        <v>4.1548621429750705</v>
      </c>
    </row>
    <row r="61" spans="2:16" ht="16.5" customHeight="1" x14ac:dyDescent="0.15">
      <c r="B61" s="3737"/>
      <c r="C61" s="3738"/>
      <c r="D61" s="3747"/>
      <c r="E61" s="3772"/>
      <c r="F61" s="3794"/>
      <c r="G61" s="3772"/>
      <c r="H61" s="989">
        <v>2215</v>
      </c>
      <c r="I61" s="3746"/>
      <c r="J61" s="3755"/>
      <c r="K61" s="3796"/>
      <c r="L61" s="963">
        <v>7126</v>
      </c>
      <c r="M61" s="985"/>
      <c r="N61" s="3746"/>
      <c r="O61" s="3755"/>
      <c r="P61" s="3790"/>
    </row>
    <row r="62" spans="2:16" ht="16.5" customHeight="1" x14ac:dyDescent="0.15">
      <c r="B62" s="3737"/>
      <c r="C62" s="3738"/>
      <c r="D62" s="3747"/>
      <c r="E62" s="3772"/>
      <c r="F62" s="3794"/>
      <c r="G62" s="3772"/>
      <c r="H62" s="989">
        <v>0</v>
      </c>
      <c r="I62" s="3746"/>
      <c r="J62" s="3755"/>
      <c r="K62" s="3796"/>
      <c r="L62" s="963">
        <v>0</v>
      </c>
      <c r="M62" s="985"/>
      <c r="N62" s="3746"/>
      <c r="O62" s="3755"/>
      <c r="P62" s="3790"/>
    </row>
    <row r="63" spans="2:16" ht="16.5" customHeight="1" x14ac:dyDescent="0.15">
      <c r="B63" s="3737"/>
      <c r="C63" s="3738"/>
      <c r="D63" s="3747"/>
      <c r="E63" s="3772"/>
      <c r="F63" s="3794"/>
      <c r="G63" s="3772"/>
      <c r="H63" s="996" t="s">
        <v>163</v>
      </c>
      <c r="I63" s="3746"/>
      <c r="J63" s="3755"/>
      <c r="K63" s="3796"/>
      <c r="L63" s="997">
        <v>3559</v>
      </c>
      <c r="M63" s="998" t="s">
        <v>731</v>
      </c>
      <c r="N63" s="3746"/>
      <c r="O63" s="3755"/>
      <c r="P63" s="3790"/>
    </row>
    <row r="64" spans="2:16" ht="16.5" customHeight="1" x14ac:dyDescent="0.15">
      <c r="B64" s="3768" t="s">
        <v>1486</v>
      </c>
      <c r="C64" s="3770">
        <f t="shared" ref="C64" si="8">F64+I64+N64</f>
        <v>68573</v>
      </c>
      <c r="D64" s="3778"/>
      <c r="E64" s="3771">
        <f>C64/C60-1</f>
        <v>7.5199523339134711E-2</v>
      </c>
      <c r="F64" s="3793">
        <f>H64+H65+H66</f>
        <v>4322</v>
      </c>
      <c r="G64" s="3771">
        <f>F64/F60-1</f>
        <v>0.22332295499575427</v>
      </c>
      <c r="H64" s="989">
        <v>1648</v>
      </c>
      <c r="I64" s="3776">
        <f>L64+L65+L66+L67</f>
        <v>31439</v>
      </c>
      <c r="J64" s="3782"/>
      <c r="K64" s="3795">
        <f>I64/I60-1</f>
        <v>8.3318975913993398E-2</v>
      </c>
      <c r="L64" s="992">
        <v>19529</v>
      </c>
      <c r="M64" s="999"/>
      <c r="N64" s="3776">
        <v>32812</v>
      </c>
      <c r="O64" s="3782"/>
      <c r="P64" s="3812">
        <f>N64/N60-1</f>
        <v>5.0891970662652497E-2</v>
      </c>
    </row>
    <row r="65" spans="1:27" ht="16.5" customHeight="1" x14ac:dyDescent="0.15">
      <c r="B65" s="3737"/>
      <c r="C65" s="3738"/>
      <c r="D65" s="3747"/>
      <c r="E65" s="3772"/>
      <c r="F65" s="3794"/>
      <c r="G65" s="3772"/>
      <c r="H65" s="989">
        <v>2674</v>
      </c>
      <c r="I65" s="3746"/>
      <c r="J65" s="3755"/>
      <c r="K65" s="3796"/>
      <c r="L65" s="963">
        <v>7401</v>
      </c>
      <c r="M65" s="985"/>
      <c r="N65" s="3746"/>
      <c r="O65" s="3755"/>
      <c r="P65" s="3813"/>
    </row>
    <row r="66" spans="1:27" ht="16.5" customHeight="1" x14ac:dyDescent="0.15">
      <c r="B66" s="3737"/>
      <c r="C66" s="3738"/>
      <c r="D66" s="3747"/>
      <c r="E66" s="3772"/>
      <c r="F66" s="3794"/>
      <c r="G66" s="3772"/>
      <c r="H66" s="989">
        <v>0</v>
      </c>
      <c r="I66" s="3746"/>
      <c r="J66" s="3755"/>
      <c r="K66" s="3796"/>
      <c r="L66" s="963">
        <v>683</v>
      </c>
      <c r="M66" s="985"/>
      <c r="N66" s="3746"/>
      <c r="O66" s="3755"/>
      <c r="P66" s="3813"/>
    </row>
    <row r="67" spans="1:27" ht="16.5" customHeight="1" thickBot="1" x14ac:dyDescent="0.2">
      <c r="B67" s="3761"/>
      <c r="C67" s="3815"/>
      <c r="D67" s="3816"/>
      <c r="E67" s="3817"/>
      <c r="F67" s="3818"/>
      <c r="G67" s="3817"/>
      <c r="H67" s="993" t="s">
        <v>163</v>
      </c>
      <c r="I67" s="3810"/>
      <c r="J67" s="3811"/>
      <c r="K67" s="3819"/>
      <c r="L67" s="994">
        <v>3826</v>
      </c>
      <c r="M67" s="995"/>
      <c r="N67" s="3810"/>
      <c r="O67" s="3811"/>
      <c r="P67" s="3814"/>
    </row>
    <row r="68" spans="1:27" ht="15" customHeight="1" x14ac:dyDescent="0.15">
      <c r="B68" s="25"/>
      <c r="D68" s="205"/>
      <c r="J68" s="205"/>
      <c r="M68" s="205"/>
      <c r="O68" s="205"/>
    </row>
    <row r="69" spans="1:27" ht="15" customHeight="1" x14ac:dyDescent="0.15">
      <c r="B69" s="25"/>
      <c r="D69" s="205"/>
      <c r="J69" s="205"/>
      <c r="M69" s="205"/>
      <c r="O69" s="205"/>
    </row>
    <row r="70" spans="1:27" ht="15" customHeight="1" x14ac:dyDescent="0.15">
      <c r="D70" s="205"/>
      <c r="J70" s="205"/>
      <c r="M70" s="205"/>
      <c r="O70" s="205"/>
    </row>
    <row r="71" spans="1:27" ht="15" customHeight="1" thickBot="1" x14ac:dyDescent="0.2"/>
    <row r="72" spans="1:27" ht="15" customHeight="1" thickBot="1" x14ac:dyDescent="0.2">
      <c r="C72" s="207"/>
      <c r="E72" s="878" t="s">
        <v>8</v>
      </c>
      <c r="F72" s="879" t="s">
        <v>723</v>
      </c>
      <c r="G72" s="880" t="s">
        <v>725</v>
      </c>
      <c r="H72" s="881" t="s">
        <v>724</v>
      </c>
      <c r="I72" s="882" t="s">
        <v>1485</v>
      </c>
    </row>
    <row r="73" spans="1:27" s="23" customFormat="1" ht="15" customHeight="1" x14ac:dyDescent="0.15">
      <c r="A73"/>
      <c r="B73" s="24"/>
      <c r="C73" s="207"/>
      <c r="D73" s="98"/>
      <c r="E73" s="883" t="s">
        <v>658</v>
      </c>
      <c r="F73" s="884">
        <f>$F$28</f>
        <v>5286</v>
      </c>
      <c r="G73" s="885">
        <f>$I$28</f>
        <v>24790</v>
      </c>
      <c r="H73" s="886">
        <f>$N$28</f>
        <v>5058</v>
      </c>
      <c r="I73" s="899">
        <f t="shared" ref="I73:I82" si="9">SUM(F73:H73)</f>
        <v>35134</v>
      </c>
      <c r="J73" s="98"/>
      <c r="K73" s="904"/>
      <c r="M73" s="98"/>
      <c r="O73" s="98"/>
      <c r="P73" s="902"/>
      <c r="Q73"/>
      <c r="R73"/>
      <c r="S73"/>
      <c r="T73"/>
      <c r="U73"/>
      <c r="V73"/>
      <c r="W73"/>
      <c r="X73"/>
      <c r="Y73"/>
      <c r="Z73"/>
      <c r="AA73"/>
    </row>
    <row r="74" spans="1:27" s="23" customFormat="1" ht="15" customHeight="1" x14ac:dyDescent="0.15">
      <c r="A74"/>
      <c r="B74" s="24"/>
      <c r="C74" s="207"/>
      <c r="D74" s="98"/>
      <c r="E74" s="887" t="s">
        <v>659</v>
      </c>
      <c r="F74" s="888">
        <f>$F$32</f>
        <v>4652</v>
      </c>
      <c r="G74" s="889">
        <f>$I$32</f>
        <v>26090</v>
      </c>
      <c r="H74" s="890">
        <f>$N$32</f>
        <v>1753</v>
      </c>
      <c r="I74" s="900">
        <f t="shared" si="9"/>
        <v>32495</v>
      </c>
      <c r="J74" s="98"/>
      <c r="K74" s="904"/>
      <c r="M74" s="98"/>
      <c r="O74" s="98"/>
      <c r="P74" s="902"/>
      <c r="Q74"/>
      <c r="R74"/>
      <c r="S74"/>
      <c r="T74"/>
      <c r="U74"/>
      <c r="V74"/>
      <c r="W74"/>
      <c r="X74"/>
      <c r="Y74"/>
      <c r="Z74"/>
      <c r="AA74"/>
    </row>
    <row r="75" spans="1:27" s="23" customFormat="1" ht="15" customHeight="1" x14ac:dyDescent="0.15">
      <c r="A75"/>
      <c r="B75" s="24"/>
      <c r="C75" s="207"/>
      <c r="D75" s="98"/>
      <c r="E75" s="887" t="s">
        <v>660</v>
      </c>
      <c r="F75" s="888">
        <f>$F$36</f>
        <v>4846</v>
      </c>
      <c r="G75" s="889">
        <f>$I$36</f>
        <v>27542</v>
      </c>
      <c r="H75" s="890">
        <f>$N$36</f>
        <v>16443</v>
      </c>
      <c r="I75" s="900">
        <f t="shared" si="9"/>
        <v>48831</v>
      </c>
      <c r="J75" s="98"/>
      <c r="K75" s="904"/>
      <c r="M75" s="98"/>
      <c r="O75" s="98"/>
      <c r="P75" s="902"/>
      <c r="Q75"/>
      <c r="R75"/>
      <c r="S75"/>
      <c r="T75"/>
      <c r="U75"/>
      <c r="V75"/>
      <c r="W75"/>
      <c r="X75"/>
      <c r="Y75"/>
      <c r="Z75"/>
      <c r="AA75"/>
    </row>
    <row r="76" spans="1:27" s="23" customFormat="1" ht="15" customHeight="1" x14ac:dyDescent="0.15">
      <c r="A76"/>
      <c r="B76" s="24"/>
      <c r="C76" s="207"/>
      <c r="D76" s="98"/>
      <c r="E76" s="887" t="s">
        <v>661</v>
      </c>
      <c r="F76" s="888">
        <f>$F$40</f>
        <v>4936</v>
      </c>
      <c r="G76" s="889">
        <f>$I$40</f>
        <v>29604</v>
      </c>
      <c r="H76" s="890">
        <f>$N$40</f>
        <v>19628</v>
      </c>
      <c r="I76" s="900">
        <f t="shared" si="9"/>
        <v>54168</v>
      </c>
      <c r="J76" s="98"/>
      <c r="K76" s="904"/>
      <c r="M76" s="98"/>
      <c r="O76" s="98"/>
      <c r="P76" s="902"/>
      <c r="Q76"/>
      <c r="R76"/>
      <c r="S76"/>
      <c r="T76"/>
      <c r="U76"/>
      <c r="V76"/>
      <c r="W76"/>
      <c r="X76"/>
      <c r="Y76"/>
      <c r="Z76"/>
      <c r="AA76"/>
    </row>
    <row r="77" spans="1:27" s="23" customFormat="1" ht="15" customHeight="1" x14ac:dyDescent="0.15">
      <c r="A77"/>
      <c r="B77" s="24"/>
      <c r="C77" s="207"/>
      <c r="D77" s="98"/>
      <c r="E77" s="887" t="s">
        <v>662</v>
      </c>
      <c r="F77" s="888">
        <f>$F$44</f>
        <v>4920</v>
      </c>
      <c r="G77" s="889">
        <f>$I$44</f>
        <v>29816</v>
      </c>
      <c r="H77" s="890">
        <f>$N$44</f>
        <v>21694</v>
      </c>
      <c r="I77" s="900">
        <f t="shared" si="9"/>
        <v>56430</v>
      </c>
      <c r="J77" s="98"/>
      <c r="K77" s="904"/>
      <c r="M77" s="98"/>
      <c r="O77" s="98"/>
      <c r="P77" s="902"/>
      <c r="Q77"/>
      <c r="R77"/>
      <c r="S77"/>
      <c r="T77"/>
      <c r="U77"/>
      <c r="V77"/>
      <c r="W77"/>
      <c r="X77"/>
      <c r="Y77"/>
      <c r="Z77"/>
      <c r="AA77"/>
    </row>
    <row r="78" spans="1:27" s="23" customFormat="1" ht="15" customHeight="1" x14ac:dyDescent="0.15">
      <c r="A78"/>
      <c r="B78" s="24"/>
      <c r="C78" s="207"/>
      <c r="D78" s="98"/>
      <c r="E78" s="887" t="s">
        <v>663</v>
      </c>
      <c r="F78" s="888">
        <f>$F$48</f>
        <v>5034</v>
      </c>
      <c r="G78" s="889">
        <f>$I$48</f>
        <v>30592</v>
      </c>
      <c r="H78" s="890">
        <f>$N$48</f>
        <v>21706</v>
      </c>
      <c r="I78" s="900">
        <f t="shared" si="9"/>
        <v>57332</v>
      </c>
      <c r="J78" s="98"/>
      <c r="K78" s="904"/>
      <c r="M78" s="98"/>
      <c r="O78" s="98"/>
      <c r="P78" s="902"/>
      <c r="Q78"/>
      <c r="R78"/>
      <c r="S78"/>
      <c r="T78"/>
      <c r="U78"/>
      <c r="V78"/>
      <c r="W78"/>
      <c r="X78"/>
      <c r="Y78"/>
      <c r="Z78"/>
      <c r="AA78"/>
    </row>
    <row r="79" spans="1:27" s="23" customFormat="1" ht="15" customHeight="1" x14ac:dyDescent="0.15">
      <c r="A79"/>
      <c r="B79" s="24"/>
      <c r="C79" s="207"/>
      <c r="D79" s="98"/>
      <c r="E79" s="887" t="s">
        <v>664</v>
      </c>
      <c r="F79" s="888">
        <f>$F$52</f>
        <v>5543</v>
      </c>
      <c r="G79" s="889">
        <f>$I$52</f>
        <v>32978</v>
      </c>
      <c r="H79" s="890">
        <f>$N$52</f>
        <v>23774</v>
      </c>
      <c r="I79" s="900">
        <f t="shared" si="9"/>
        <v>62295</v>
      </c>
      <c r="J79" s="98"/>
      <c r="K79" s="904"/>
      <c r="M79" s="98"/>
      <c r="O79" s="98"/>
      <c r="P79" s="902"/>
      <c r="Q79"/>
      <c r="R79"/>
      <c r="S79"/>
      <c r="T79"/>
      <c r="U79"/>
      <c r="V79"/>
      <c r="W79"/>
      <c r="X79"/>
      <c r="Y79"/>
      <c r="Z79"/>
      <c r="AA79"/>
    </row>
    <row r="80" spans="1:27" s="23" customFormat="1" ht="15" customHeight="1" x14ac:dyDescent="0.15">
      <c r="A80"/>
      <c r="B80" s="24"/>
      <c r="C80" s="207"/>
      <c r="D80" s="98"/>
      <c r="E80" s="887" t="s">
        <v>665</v>
      </c>
      <c r="F80" s="888">
        <f>$F$56</f>
        <v>3608</v>
      </c>
      <c r="G80" s="889">
        <f>$I$56</f>
        <v>51123</v>
      </c>
      <c r="H80" s="890">
        <f>$N$56</f>
        <v>6057</v>
      </c>
      <c r="I80" s="900">
        <f t="shared" si="9"/>
        <v>60788</v>
      </c>
      <c r="J80" s="98"/>
      <c r="K80" s="904"/>
      <c r="M80" s="98"/>
      <c r="O80" s="98"/>
      <c r="P80" s="902"/>
      <c r="Q80"/>
      <c r="R80"/>
      <c r="S80"/>
      <c r="T80"/>
      <c r="U80"/>
      <c r="V80"/>
      <c r="W80"/>
      <c r="X80"/>
      <c r="Y80"/>
      <c r="Z80"/>
      <c r="AA80"/>
    </row>
    <row r="81" spans="1:27" s="23" customFormat="1" ht="15" customHeight="1" x14ac:dyDescent="0.15">
      <c r="A81"/>
      <c r="B81" s="24"/>
      <c r="C81" s="207"/>
      <c r="D81" s="98"/>
      <c r="E81" s="891" t="s">
        <v>1483</v>
      </c>
      <c r="F81" s="892">
        <v>3533</v>
      </c>
      <c r="G81" s="893">
        <v>29021</v>
      </c>
      <c r="H81" s="894">
        <v>31223</v>
      </c>
      <c r="I81" s="900">
        <f t="shared" si="9"/>
        <v>63777</v>
      </c>
      <c r="J81" s="98"/>
      <c r="K81" s="904"/>
      <c r="M81" s="98"/>
      <c r="O81" s="98"/>
      <c r="P81" s="902"/>
      <c r="Q81"/>
      <c r="R81"/>
      <c r="S81"/>
      <c r="T81"/>
      <c r="U81"/>
      <c r="V81"/>
      <c r="W81"/>
      <c r="X81"/>
      <c r="Y81"/>
      <c r="Z81"/>
      <c r="AA81"/>
    </row>
    <row r="82" spans="1:27" s="23" customFormat="1" ht="15" customHeight="1" thickBot="1" x14ac:dyDescent="0.2">
      <c r="A82"/>
      <c r="B82" s="24"/>
      <c r="C82" s="207"/>
      <c r="D82" s="98"/>
      <c r="E82" s="895" t="s">
        <v>1484</v>
      </c>
      <c r="F82" s="896">
        <v>4322</v>
      </c>
      <c r="G82" s="897">
        <v>31439</v>
      </c>
      <c r="H82" s="898">
        <v>32812</v>
      </c>
      <c r="I82" s="901">
        <f t="shared" si="9"/>
        <v>68573</v>
      </c>
      <c r="J82" s="98"/>
      <c r="K82" s="904"/>
      <c r="M82" s="98"/>
      <c r="O82" s="98"/>
      <c r="P82" s="902"/>
      <c r="Q82"/>
      <c r="R82"/>
      <c r="S82"/>
      <c r="T82"/>
      <c r="U82"/>
      <c r="V82"/>
      <c r="W82"/>
      <c r="X82"/>
      <c r="Y82"/>
      <c r="Z82"/>
      <c r="AA82"/>
    </row>
  </sheetData>
  <mergeCells count="133">
    <mergeCell ref="N64:N67"/>
    <mergeCell ref="O64:O67"/>
    <mergeCell ref="P64:P67"/>
    <mergeCell ref="B64:B67"/>
    <mergeCell ref="C64:C67"/>
    <mergeCell ref="D64:D67"/>
    <mergeCell ref="E64:E67"/>
    <mergeCell ref="F64:F67"/>
    <mergeCell ref="G64:G67"/>
    <mergeCell ref="I64:I67"/>
    <mergeCell ref="J64:J67"/>
    <mergeCell ref="K64:K67"/>
    <mergeCell ref="L25:M25"/>
    <mergeCell ref="L26:M26"/>
    <mergeCell ref="L27:M27"/>
    <mergeCell ref="O52:O55"/>
    <mergeCell ref="O56:O59"/>
    <mergeCell ref="O60:O63"/>
    <mergeCell ref="P32:P35"/>
    <mergeCell ref="P36:P39"/>
    <mergeCell ref="P40:P43"/>
    <mergeCell ref="P44:P47"/>
    <mergeCell ref="P48:P51"/>
    <mergeCell ref="P52:P55"/>
    <mergeCell ref="P56:P59"/>
    <mergeCell ref="O28:O31"/>
    <mergeCell ref="O32:O35"/>
    <mergeCell ref="O36:O39"/>
    <mergeCell ref="O40:O43"/>
    <mergeCell ref="O44:O47"/>
    <mergeCell ref="O48:O51"/>
    <mergeCell ref="N60:N63"/>
    <mergeCell ref="P24:P27"/>
    <mergeCell ref="P28:P31"/>
    <mergeCell ref="N36:N39"/>
    <mergeCell ref="N28:N31"/>
    <mergeCell ref="D60:D63"/>
    <mergeCell ref="D56:D59"/>
    <mergeCell ref="D52:D55"/>
    <mergeCell ref="D48:D51"/>
    <mergeCell ref="D44:D47"/>
    <mergeCell ref="D40:D43"/>
    <mergeCell ref="N48:N51"/>
    <mergeCell ref="N52:N55"/>
    <mergeCell ref="N56:N59"/>
    <mergeCell ref="N40:N43"/>
    <mergeCell ref="N44:N47"/>
    <mergeCell ref="N32:N35"/>
    <mergeCell ref="K56:K59"/>
    <mergeCell ref="K48:K51"/>
    <mergeCell ref="K40:K43"/>
    <mergeCell ref="K32:K35"/>
    <mergeCell ref="P60:P63"/>
    <mergeCell ref="N24:O27"/>
    <mergeCell ref="L24:M24"/>
    <mergeCell ref="B60:B63"/>
    <mergeCell ref="C60:C63"/>
    <mergeCell ref="E60:E63"/>
    <mergeCell ref="F60:F63"/>
    <mergeCell ref="G60:G63"/>
    <mergeCell ref="I60:I63"/>
    <mergeCell ref="K60:K63"/>
    <mergeCell ref="J56:J59"/>
    <mergeCell ref="J60:J63"/>
    <mergeCell ref="B56:B59"/>
    <mergeCell ref="C56:C59"/>
    <mergeCell ref="E56:E59"/>
    <mergeCell ref="F56:F59"/>
    <mergeCell ref="G56:G59"/>
    <mergeCell ref="I56:I59"/>
    <mergeCell ref="B52:B55"/>
    <mergeCell ref="C52:C55"/>
    <mergeCell ref="E52:E55"/>
    <mergeCell ref="F52:F55"/>
    <mergeCell ref="G52:G55"/>
    <mergeCell ref="I52:I55"/>
    <mergeCell ref="K52:K55"/>
    <mergeCell ref="J48:J51"/>
    <mergeCell ref="J52:J55"/>
    <mergeCell ref="B48:B51"/>
    <mergeCell ref="C48:C51"/>
    <mergeCell ref="E48:E51"/>
    <mergeCell ref="F48:F51"/>
    <mergeCell ref="G48:G51"/>
    <mergeCell ref="I48:I51"/>
    <mergeCell ref="B44:B47"/>
    <mergeCell ref="C44:C47"/>
    <mergeCell ref="E44:E47"/>
    <mergeCell ref="F44:F47"/>
    <mergeCell ref="G44:G47"/>
    <mergeCell ref="I44:I47"/>
    <mergeCell ref="K44:K47"/>
    <mergeCell ref="J40:J43"/>
    <mergeCell ref="J44:J47"/>
    <mergeCell ref="B40:B43"/>
    <mergeCell ref="C40:C43"/>
    <mergeCell ref="E40:E43"/>
    <mergeCell ref="F40:F43"/>
    <mergeCell ref="G40:G43"/>
    <mergeCell ref="I40:I43"/>
    <mergeCell ref="B36:B39"/>
    <mergeCell ref="C36:C39"/>
    <mergeCell ref="E36:E39"/>
    <mergeCell ref="F36:F39"/>
    <mergeCell ref="G36:G39"/>
    <mergeCell ref="I36:I39"/>
    <mergeCell ref="K36:K39"/>
    <mergeCell ref="D36:D39"/>
    <mergeCell ref="D32:D35"/>
    <mergeCell ref="B32:B35"/>
    <mergeCell ref="C32:C35"/>
    <mergeCell ref="E32:E35"/>
    <mergeCell ref="F32:F35"/>
    <mergeCell ref="G32:G35"/>
    <mergeCell ref="I32:I35"/>
    <mergeCell ref="J36:J39"/>
    <mergeCell ref="J32:J35"/>
    <mergeCell ref="B28:B31"/>
    <mergeCell ref="C28:C31"/>
    <mergeCell ref="E28:E31"/>
    <mergeCell ref="F28:F31"/>
    <mergeCell ref="G28:G31"/>
    <mergeCell ref="I28:I31"/>
    <mergeCell ref="K28:K31"/>
    <mergeCell ref="D28:D31"/>
    <mergeCell ref="C24:D27"/>
    <mergeCell ref="J28:J31"/>
    <mergeCell ref="K24:K27"/>
    <mergeCell ref="B24:B27"/>
    <mergeCell ref="E24:E27"/>
    <mergeCell ref="F24:F27"/>
    <mergeCell ref="G24:G27"/>
    <mergeCell ref="I24:J27"/>
  </mergeCells>
  <phoneticPr fontId="35"/>
  <dataValidations count="1">
    <dataValidation type="list" allowBlank="1" showInputMessage="1" showErrorMessage="1" sqref="D32 D28 D36 D40 D44 D56 D60 D52 D48 J32 J28 J36 J40 J44 J56 J60 J52 J48 O48 M31 M35 M43 M39 M51 M47 M55 M59 O32 O28 O36 O40 O44 O56 O60 O52 M63 D64 J64 O64 M67">
      <formula1>"+"</formula1>
    </dataValidation>
  </dataValidations>
  <pageMargins left="0.70866141732283472" right="0.70866141732283472" top="0.74803149606299213" bottom="0.74803149606299213" header="0.31496062992125984" footer="0.31496062992125984"/>
  <pageSetup paperSize="9" scale="99" orientation="portrait" horizontalDpi="4294967293" verticalDpi="300" r:id="rId1"/>
  <headerFooter alignWithMargins="0"/>
  <rowBreaks count="1" manualBreakCount="1">
    <brk id="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AL62"/>
  <sheetViews>
    <sheetView zoomScale="115" zoomScaleNormal="115" workbookViewId="0">
      <selection activeCell="Y19" sqref="Y19"/>
    </sheetView>
  </sheetViews>
  <sheetFormatPr defaultRowHeight="13.5" x14ac:dyDescent="0.15"/>
  <cols>
    <col min="1" max="1" width="1.375" style="552" customWidth="1"/>
    <col min="2" max="2" width="6.625" style="552" customWidth="1"/>
    <col min="3" max="3" width="5.625" style="552" customWidth="1"/>
    <col min="4" max="4" width="1.25" style="552" customWidth="1"/>
    <col min="5" max="5" width="5.625" style="552" customWidth="1"/>
    <col min="6" max="6" width="1.25" style="552" customWidth="1"/>
    <col min="7" max="7" width="5.625" style="552" customWidth="1"/>
    <col min="8" max="8" width="1.25" style="552" customWidth="1"/>
    <col min="9" max="9" width="5.625" style="552" customWidth="1"/>
    <col min="10" max="10" width="1.25" style="552" customWidth="1"/>
    <col min="11" max="11" width="5.625" style="552" customWidth="1"/>
    <col min="12" max="12" width="1.25" style="552" customWidth="1"/>
    <col min="13" max="13" width="5.625" style="552" customWidth="1"/>
    <col min="14" max="14" width="1.25" style="552" customWidth="1"/>
    <col min="15" max="15" width="5.625" style="552" customWidth="1"/>
    <col min="16" max="16" width="1.25" style="552" customWidth="1"/>
    <col min="17" max="17" width="5.625" style="552" customWidth="1"/>
    <col min="18" max="18" width="1.125" style="552" customWidth="1"/>
    <col min="19" max="19" width="5.625" style="552" customWidth="1"/>
    <col min="20" max="20" width="1.25" style="552" customWidth="1"/>
    <col min="21" max="21" width="5.75" style="552" customWidth="1"/>
    <col min="22" max="22" width="5.625" style="552" customWidth="1"/>
    <col min="23" max="23" width="6.25" style="552" customWidth="1"/>
    <col min="24" max="24" width="1.5" style="552" customWidth="1"/>
    <col min="25" max="25" width="9" style="552" customWidth="1"/>
    <col min="26" max="39" width="9" style="552"/>
    <col min="40" max="40" width="9" style="552" customWidth="1"/>
    <col min="41" max="16384" width="9" style="552"/>
  </cols>
  <sheetData>
    <row r="2" spans="1:38" s="33" customFormat="1" ht="17.25" x14ac:dyDescent="0.15">
      <c r="A2" s="174" t="s">
        <v>2272</v>
      </c>
      <c r="B2" s="34"/>
      <c r="U2" s="732"/>
      <c r="V2" s="733"/>
      <c r="W2" s="734" t="s">
        <v>1350</v>
      </c>
      <c r="Z2" s="173"/>
    </row>
    <row r="3" spans="1:38" ht="14.25" thickBot="1" x14ac:dyDescent="0.2">
      <c r="B3" s="553"/>
    </row>
    <row r="4" spans="1:38" ht="14.25" thickBot="1" x14ac:dyDescent="0.2">
      <c r="Z4" s="555" t="s">
        <v>133</v>
      </c>
      <c r="AA4" s="556" t="s">
        <v>1254</v>
      </c>
      <c r="AB4" s="557" t="s">
        <v>1255</v>
      </c>
      <c r="AC4" s="557" t="s">
        <v>1256</v>
      </c>
      <c r="AD4" s="557" t="s">
        <v>1257</v>
      </c>
      <c r="AE4" s="557" t="s">
        <v>1258</v>
      </c>
      <c r="AF4" s="557" t="s">
        <v>1259</v>
      </c>
      <c r="AG4" s="557" t="s">
        <v>1260</v>
      </c>
      <c r="AH4" s="557" t="s">
        <v>1261</v>
      </c>
      <c r="AI4" s="558" t="s">
        <v>1262</v>
      </c>
      <c r="AJ4" s="559" t="s">
        <v>1263</v>
      </c>
      <c r="AK4" s="560" t="s">
        <v>121</v>
      </c>
      <c r="AL4" s="561" t="s">
        <v>122</v>
      </c>
    </row>
    <row r="5" spans="1:38" x14ac:dyDescent="0.15">
      <c r="Z5" s="562" t="s">
        <v>152</v>
      </c>
      <c r="AA5" s="563">
        <v>22192</v>
      </c>
      <c r="AB5" s="564">
        <v>32132</v>
      </c>
      <c r="AC5" s="1015">
        <v>34105</v>
      </c>
      <c r="AD5" s="564">
        <v>38380</v>
      </c>
      <c r="AE5" s="564">
        <v>39682</v>
      </c>
      <c r="AF5" s="564">
        <v>40189</v>
      </c>
      <c r="AG5" s="564">
        <v>44314</v>
      </c>
      <c r="AH5" s="564">
        <v>42520</v>
      </c>
      <c r="AI5" s="565">
        <v>44729</v>
      </c>
      <c r="AJ5" s="566">
        <v>48203</v>
      </c>
      <c r="AK5" s="567">
        <f t="shared" ref="AK5:AK13" si="0">AJ5/$AJ$15</f>
        <v>0.70294430752628589</v>
      </c>
      <c r="AL5" s="568">
        <f t="shared" ref="AL5:AL13" si="1">IF(OR(AJ5=0,AI5=0),"-",(AJ5/AI5)-1)</f>
        <v>7.7667732343669638E-2</v>
      </c>
    </row>
    <row r="6" spans="1:38" x14ac:dyDescent="0.15">
      <c r="Z6" s="569" t="s">
        <v>153</v>
      </c>
      <c r="AA6" s="570">
        <v>949</v>
      </c>
      <c r="AB6" s="571">
        <v>1256</v>
      </c>
      <c r="AC6" s="1007">
        <v>1184</v>
      </c>
      <c r="AD6" s="571">
        <v>1205</v>
      </c>
      <c r="AE6" s="571">
        <v>1213</v>
      </c>
      <c r="AF6" s="571">
        <v>1193</v>
      </c>
      <c r="AG6" s="571">
        <v>1217</v>
      </c>
      <c r="AH6" s="571">
        <v>1206</v>
      </c>
      <c r="AI6" s="572">
        <v>1180</v>
      </c>
      <c r="AJ6" s="573">
        <v>1301</v>
      </c>
      <c r="AK6" s="567">
        <f t="shared" si="0"/>
        <v>1.897248188062357E-2</v>
      </c>
      <c r="AL6" s="568">
        <f t="shared" si="1"/>
        <v>0.10254237288135593</v>
      </c>
    </row>
    <row r="7" spans="1:38" x14ac:dyDescent="0.15">
      <c r="Z7" s="569" t="s">
        <v>150</v>
      </c>
      <c r="AA7" s="570">
        <v>5926</v>
      </c>
      <c r="AB7" s="571">
        <v>5920</v>
      </c>
      <c r="AC7" s="1007">
        <v>6142</v>
      </c>
      <c r="AD7" s="571">
        <v>6349</v>
      </c>
      <c r="AE7" s="571">
        <v>6835</v>
      </c>
      <c r="AF7" s="571">
        <v>6934</v>
      </c>
      <c r="AG7" s="571">
        <v>7551</v>
      </c>
      <c r="AH7" s="571">
        <v>7619</v>
      </c>
      <c r="AI7" s="572">
        <v>7941</v>
      </c>
      <c r="AJ7" s="573">
        <v>8584</v>
      </c>
      <c r="AK7" s="567">
        <f t="shared" si="0"/>
        <v>0.12518046461435259</v>
      </c>
      <c r="AL7" s="568">
        <f t="shared" si="1"/>
        <v>8.0972169751920342E-2</v>
      </c>
    </row>
    <row r="8" spans="1:38" x14ac:dyDescent="0.15">
      <c r="Z8" s="569" t="s">
        <v>154</v>
      </c>
      <c r="AA8" s="570">
        <v>154</v>
      </c>
      <c r="AB8" s="571">
        <v>531</v>
      </c>
      <c r="AC8" s="1007">
        <v>554</v>
      </c>
      <c r="AD8" s="571">
        <v>526</v>
      </c>
      <c r="AE8" s="571">
        <v>556</v>
      </c>
      <c r="AF8" s="571">
        <v>582</v>
      </c>
      <c r="AG8" s="571">
        <v>614</v>
      </c>
      <c r="AH8" s="571">
        <v>709</v>
      </c>
      <c r="AI8" s="572">
        <v>844</v>
      </c>
      <c r="AJ8" s="573">
        <v>985</v>
      </c>
      <c r="AK8" s="567">
        <f t="shared" si="0"/>
        <v>1.4364254152509005E-2</v>
      </c>
      <c r="AL8" s="568">
        <f t="shared" si="1"/>
        <v>0.16706161137440767</v>
      </c>
    </row>
    <row r="9" spans="1:38" x14ac:dyDescent="0.15">
      <c r="Z9" s="569" t="s">
        <v>155</v>
      </c>
      <c r="AA9" s="570">
        <v>562</v>
      </c>
      <c r="AB9" s="571">
        <v>731</v>
      </c>
      <c r="AC9" s="1007">
        <v>697</v>
      </c>
      <c r="AD9" s="571">
        <v>712</v>
      </c>
      <c r="AE9" s="571">
        <v>725</v>
      </c>
      <c r="AF9" s="571">
        <v>779</v>
      </c>
      <c r="AG9" s="571">
        <v>832</v>
      </c>
      <c r="AH9" s="571">
        <v>1004</v>
      </c>
      <c r="AI9" s="572">
        <v>1118</v>
      </c>
      <c r="AJ9" s="573">
        <v>1102</v>
      </c>
      <c r="AK9" s="567">
        <f t="shared" si="0"/>
        <v>1.6070465051842561E-2</v>
      </c>
      <c r="AL9" s="568">
        <f t="shared" si="1"/>
        <v>-1.4311270125223596E-2</v>
      </c>
    </row>
    <row r="10" spans="1:38" x14ac:dyDescent="0.15">
      <c r="Z10" s="569" t="s">
        <v>156</v>
      </c>
      <c r="AA10" s="570">
        <v>3958</v>
      </c>
      <c r="AB10" s="571">
        <v>4214</v>
      </c>
      <c r="AC10" s="1007">
        <v>4563</v>
      </c>
      <c r="AD10" s="571">
        <v>4787</v>
      </c>
      <c r="AE10" s="571">
        <v>5097</v>
      </c>
      <c r="AF10" s="571">
        <v>5198</v>
      </c>
      <c r="AG10" s="571">
        <v>5210</v>
      </c>
      <c r="AH10" s="571">
        <v>5138</v>
      </c>
      <c r="AI10" s="572">
        <v>5280</v>
      </c>
      <c r="AJ10" s="573">
        <v>5577</v>
      </c>
      <c r="AK10" s="567">
        <f t="shared" si="0"/>
        <v>8.1329386201566212E-2</v>
      </c>
      <c r="AL10" s="568">
        <f t="shared" si="1"/>
        <v>5.6249999999999911E-2</v>
      </c>
    </row>
    <row r="11" spans="1:38" x14ac:dyDescent="0.15">
      <c r="Z11" s="569" t="s">
        <v>2296</v>
      </c>
      <c r="AA11" s="570">
        <v>796</v>
      </c>
      <c r="AB11" s="571">
        <v>899</v>
      </c>
      <c r="AC11" s="1007">
        <v>993</v>
      </c>
      <c r="AD11" s="571">
        <v>1127</v>
      </c>
      <c r="AE11" s="571">
        <v>1209</v>
      </c>
      <c r="AF11" s="571">
        <v>1287</v>
      </c>
      <c r="AG11" s="571">
        <v>1360</v>
      </c>
      <c r="AH11" s="571">
        <v>1414</v>
      </c>
      <c r="AI11" s="572">
        <v>1423</v>
      </c>
      <c r="AJ11" s="573">
        <v>1451</v>
      </c>
      <c r="AK11" s="567">
        <f t="shared" si="0"/>
        <v>2.1159931751564026E-2</v>
      </c>
      <c r="AL11" s="568">
        <f t="shared" si="1"/>
        <v>1.9676739283204459E-2</v>
      </c>
    </row>
    <row r="12" spans="1:38" x14ac:dyDescent="0.15">
      <c r="Z12" s="569" t="s">
        <v>158</v>
      </c>
      <c r="AA12" s="570">
        <v>443</v>
      </c>
      <c r="AB12" s="571">
        <v>508</v>
      </c>
      <c r="AC12" s="1007">
        <v>557</v>
      </c>
      <c r="AD12" s="571">
        <v>625</v>
      </c>
      <c r="AE12" s="571">
        <v>629</v>
      </c>
      <c r="AF12" s="571">
        <v>650</v>
      </c>
      <c r="AG12" s="571">
        <v>635</v>
      </c>
      <c r="AH12" s="571">
        <v>618</v>
      </c>
      <c r="AI12" s="572">
        <v>678</v>
      </c>
      <c r="AJ12" s="573">
        <v>713</v>
      </c>
      <c r="AK12" s="567">
        <f t="shared" si="0"/>
        <v>1.0397678386536975E-2</v>
      </c>
      <c r="AL12" s="568">
        <f t="shared" si="1"/>
        <v>5.1622418879055942E-2</v>
      </c>
    </row>
    <row r="13" spans="1:38" x14ac:dyDescent="0.15">
      <c r="B13" s="553"/>
      <c r="Z13" s="569" t="s">
        <v>157</v>
      </c>
      <c r="AA13" s="570">
        <v>336</v>
      </c>
      <c r="AB13" s="571">
        <v>344</v>
      </c>
      <c r="AC13" s="1007">
        <v>275</v>
      </c>
      <c r="AD13" s="571">
        <v>457</v>
      </c>
      <c r="AE13" s="571">
        <v>484</v>
      </c>
      <c r="AF13" s="571">
        <v>520</v>
      </c>
      <c r="AG13" s="571">
        <v>562</v>
      </c>
      <c r="AH13" s="571">
        <v>560</v>
      </c>
      <c r="AI13" s="572">
        <v>584</v>
      </c>
      <c r="AJ13" s="573">
        <v>657</v>
      </c>
      <c r="AK13" s="567">
        <f t="shared" si="0"/>
        <v>9.5810304347192041E-3</v>
      </c>
      <c r="AL13" s="568">
        <f t="shared" si="1"/>
        <v>0.125</v>
      </c>
    </row>
    <row r="14" spans="1:38" ht="14.25" thickBot="1" x14ac:dyDescent="0.2">
      <c r="Z14" s="574" t="s">
        <v>161</v>
      </c>
      <c r="AA14" s="1001" t="s">
        <v>163</v>
      </c>
      <c r="AB14" s="1002" t="s">
        <v>163</v>
      </c>
      <c r="AC14" s="1018" t="s">
        <v>730</v>
      </c>
      <c r="AD14" s="1002" t="s">
        <v>163</v>
      </c>
      <c r="AE14" s="1002" t="s">
        <v>163</v>
      </c>
      <c r="AF14" s="1002" t="s">
        <v>163</v>
      </c>
      <c r="AG14" s="1002" t="s">
        <v>163</v>
      </c>
      <c r="AH14" s="1002" t="s">
        <v>163</v>
      </c>
      <c r="AI14" s="1003" t="s">
        <v>163</v>
      </c>
      <c r="AJ14" s="1004" t="s">
        <v>163</v>
      </c>
      <c r="AK14" s="1005" t="s">
        <v>1506</v>
      </c>
      <c r="AL14" s="1006" t="s">
        <v>1506</v>
      </c>
    </row>
    <row r="15" spans="1:38" ht="14.25" thickBot="1" x14ac:dyDescent="0.2">
      <c r="Z15" s="579" t="s">
        <v>151</v>
      </c>
      <c r="AA15" s="1022">
        <f t="shared" ref="AA15:AJ15" si="2">SUM(AA5:AA14)</f>
        <v>35316</v>
      </c>
      <c r="AB15" s="1023">
        <f t="shared" si="2"/>
        <v>46535</v>
      </c>
      <c r="AC15" s="1023">
        <f t="shared" si="2"/>
        <v>49070</v>
      </c>
      <c r="AD15" s="1023">
        <f t="shared" si="2"/>
        <v>54168</v>
      </c>
      <c r="AE15" s="1023">
        <f t="shared" si="2"/>
        <v>56430</v>
      </c>
      <c r="AF15" s="1023">
        <f t="shared" si="2"/>
        <v>57332</v>
      </c>
      <c r="AG15" s="1023">
        <f t="shared" si="2"/>
        <v>62295</v>
      </c>
      <c r="AH15" s="1023">
        <f t="shared" si="2"/>
        <v>60788</v>
      </c>
      <c r="AI15" s="1024">
        <f t="shared" si="2"/>
        <v>63777</v>
      </c>
      <c r="AJ15" s="1025">
        <f t="shared" si="2"/>
        <v>68573</v>
      </c>
      <c r="AK15" s="1026">
        <f>AJ15/$AJ$15</f>
        <v>1</v>
      </c>
      <c r="AL15" s="1027">
        <f>IF(OR(AJ15=0,AI15=0),"-",(AJ15/AI15)-1)</f>
        <v>7.5199523339134711E-2</v>
      </c>
    </row>
    <row r="17" spans="2:36" ht="14.25" thickBot="1" x14ac:dyDescent="0.2">
      <c r="Z17" s="554"/>
      <c r="AB17" s="3697" t="s">
        <v>1508</v>
      </c>
      <c r="AC17" s="3697"/>
      <c r="AD17" s="3697"/>
      <c r="AE17" s="3697"/>
      <c r="AF17" s="3697"/>
      <c r="AG17" s="3697"/>
      <c r="AH17" s="3697"/>
    </row>
    <row r="18" spans="2:36" ht="14.25" thickBot="1" x14ac:dyDescent="0.2">
      <c r="B18" s="554"/>
      <c r="Z18" s="555" t="s">
        <v>133</v>
      </c>
      <c r="AA18" s="556" t="s">
        <v>1276</v>
      </c>
      <c r="AB18" s="585" t="s">
        <v>1255</v>
      </c>
      <c r="AC18" s="585" t="s">
        <v>1256</v>
      </c>
      <c r="AD18" s="585" t="s">
        <v>1257</v>
      </c>
      <c r="AE18" s="585" t="s">
        <v>1258</v>
      </c>
      <c r="AF18" s="585" t="s">
        <v>1259</v>
      </c>
      <c r="AG18" s="585" t="s">
        <v>1277</v>
      </c>
      <c r="AH18" s="585" t="s">
        <v>1278</v>
      </c>
      <c r="AI18" s="585" t="s">
        <v>1279</v>
      </c>
      <c r="AJ18" s="558" t="s">
        <v>1280</v>
      </c>
    </row>
    <row r="19" spans="2:36" x14ac:dyDescent="0.15">
      <c r="B19" s="554"/>
      <c r="Z19" s="562" t="s">
        <v>152</v>
      </c>
      <c r="AA19" s="587">
        <f t="shared" ref="AA19:AA27" si="3">AA5/$AA$15</f>
        <v>0.62838373541737458</v>
      </c>
      <c r="AB19" s="588">
        <f t="shared" ref="AB19:AB27" si="4">AB5/$AB$15</f>
        <v>0.69049102825830022</v>
      </c>
      <c r="AC19" s="588">
        <f t="shared" ref="AC19:AC27" si="5">AC5/$AC$15</f>
        <v>0.69502751171795396</v>
      </c>
      <c r="AD19" s="588">
        <f t="shared" ref="AD19:AD27" si="6">AD5/$AD$15</f>
        <v>0.70853640525771677</v>
      </c>
      <c r="AE19" s="588">
        <f t="shared" ref="AE19:AE27" si="7">AE5/$AE$15</f>
        <v>0.7032075137338295</v>
      </c>
      <c r="AF19" s="588">
        <f t="shared" ref="AF19:AF27" si="8">AF5/$AF$15</f>
        <v>0.7009872322612154</v>
      </c>
      <c r="AG19" s="588">
        <f t="shared" ref="AG19:AG27" si="9">AG5/$AG$15</f>
        <v>0.71135725178585762</v>
      </c>
      <c r="AH19" s="589">
        <f t="shared" ref="AH19:AH27" si="10">AH5/$AH$15</f>
        <v>0.69948016055800488</v>
      </c>
      <c r="AI19" s="589">
        <f t="shared" ref="AI19:AI27" si="11">AI5/$AI$15</f>
        <v>0.70133433682989166</v>
      </c>
      <c r="AJ19" s="590">
        <f t="shared" ref="AJ19:AJ26" si="12">AJ5/$AJ$15</f>
        <v>0.70294430752628589</v>
      </c>
    </row>
    <row r="20" spans="2:36" x14ac:dyDescent="0.15">
      <c r="B20" s="554"/>
      <c r="Z20" s="569" t="s">
        <v>153</v>
      </c>
      <c r="AA20" s="592">
        <f t="shared" si="3"/>
        <v>2.6871672896137729E-2</v>
      </c>
      <c r="AB20" s="593">
        <f t="shared" si="4"/>
        <v>2.6990437305254109E-2</v>
      </c>
      <c r="AC20" s="593">
        <f t="shared" si="5"/>
        <v>2.4128795598125127E-2</v>
      </c>
      <c r="AD20" s="593">
        <f t="shared" si="6"/>
        <v>2.2245606261999704E-2</v>
      </c>
      <c r="AE20" s="593">
        <f t="shared" si="7"/>
        <v>2.1495658337763603E-2</v>
      </c>
      <c r="AF20" s="593">
        <f t="shared" si="8"/>
        <v>2.0808623456359449E-2</v>
      </c>
      <c r="AG20" s="593">
        <f t="shared" si="9"/>
        <v>1.9536078336945178E-2</v>
      </c>
      <c r="AH20" s="594">
        <f t="shared" si="10"/>
        <v>1.983944199513062E-2</v>
      </c>
      <c r="AI20" s="594">
        <f t="shared" si="11"/>
        <v>1.8501967794032331E-2</v>
      </c>
      <c r="AJ20" s="595">
        <f t="shared" si="12"/>
        <v>1.897248188062357E-2</v>
      </c>
    </row>
    <row r="21" spans="2:36" x14ac:dyDescent="0.15">
      <c r="B21" s="554"/>
      <c r="Z21" s="569" t="s">
        <v>150</v>
      </c>
      <c r="AA21" s="596">
        <f t="shared" si="3"/>
        <v>0.16779929776871672</v>
      </c>
      <c r="AB21" s="593">
        <f t="shared" si="4"/>
        <v>0.12721607392285378</v>
      </c>
      <c r="AC21" s="593">
        <f t="shared" si="5"/>
        <v>0.12516812716527409</v>
      </c>
      <c r="AD21" s="593">
        <f t="shared" si="6"/>
        <v>0.11720942253729139</v>
      </c>
      <c r="AE21" s="593">
        <f t="shared" si="7"/>
        <v>0.12112351586035797</v>
      </c>
      <c r="AF21" s="593">
        <f t="shared" si="8"/>
        <v>0.1209446731319333</v>
      </c>
      <c r="AG21" s="593">
        <f t="shared" si="9"/>
        <v>0.12121358054418492</v>
      </c>
      <c r="AH21" s="594">
        <f t="shared" si="10"/>
        <v>0.12533723761268672</v>
      </c>
      <c r="AI21" s="594">
        <f t="shared" si="11"/>
        <v>0.12451197140034809</v>
      </c>
      <c r="AJ21" s="595">
        <f t="shared" si="12"/>
        <v>0.12518046461435259</v>
      </c>
    </row>
    <row r="22" spans="2:36" x14ac:dyDescent="0.15">
      <c r="Z22" s="569" t="s">
        <v>154</v>
      </c>
      <c r="AA22" s="596">
        <f t="shared" si="3"/>
        <v>4.3606297428927399E-3</v>
      </c>
      <c r="AB22" s="593">
        <f t="shared" si="4"/>
        <v>1.1410766090039754E-2</v>
      </c>
      <c r="AC22" s="593">
        <f t="shared" si="5"/>
        <v>1.12899938862849E-2</v>
      </c>
      <c r="AD22" s="593">
        <f t="shared" si="6"/>
        <v>9.7105302023334818E-3</v>
      </c>
      <c r="AE22" s="593">
        <f t="shared" si="7"/>
        <v>9.8529151160730109E-3</v>
      </c>
      <c r="AF22" s="593">
        <f t="shared" si="8"/>
        <v>1.0151398869741157E-2</v>
      </c>
      <c r="AG22" s="593">
        <f t="shared" si="9"/>
        <v>9.8563287583273134E-3</v>
      </c>
      <c r="AH22" s="594">
        <f t="shared" si="10"/>
        <v>1.1663486214384417E-2</v>
      </c>
      <c r="AI22" s="594">
        <f t="shared" si="11"/>
        <v>1.3233610862850244E-2</v>
      </c>
      <c r="AJ22" s="595">
        <f t="shared" si="12"/>
        <v>1.4364254152509005E-2</v>
      </c>
    </row>
    <row r="23" spans="2:36" x14ac:dyDescent="0.15">
      <c r="B23" s="554"/>
      <c r="Z23" s="569" t="s">
        <v>155</v>
      </c>
      <c r="AA23" s="596">
        <f t="shared" si="3"/>
        <v>1.5913466983803377E-2</v>
      </c>
      <c r="AB23" s="593">
        <f t="shared" si="4"/>
        <v>1.5708606425271301E-2</v>
      </c>
      <c r="AC23" s="593">
        <f t="shared" si="5"/>
        <v>1.4204198084369268E-2</v>
      </c>
      <c r="AD23" s="593">
        <f t="shared" si="6"/>
        <v>1.3144291832816422E-2</v>
      </c>
      <c r="AE23" s="593">
        <f t="shared" si="7"/>
        <v>1.2847776005670743E-2</v>
      </c>
      <c r="AF23" s="593">
        <f t="shared" si="8"/>
        <v>1.3587525291285844E-2</v>
      </c>
      <c r="AG23" s="593">
        <f t="shared" si="9"/>
        <v>1.3355807047114535E-2</v>
      </c>
      <c r="AH23" s="594">
        <f t="shared" si="10"/>
        <v>1.6516417714022503E-2</v>
      </c>
      <c r="AI23" s="594">
        <f t="shared" si="11"/>
        <v>1.7529830503159448E-2</v>
      </c>
      <c r="AJ23" s="595">
        <f t="shared" si="12"/>
        <v>1.6070465051842561E-2</v>
      </c>
    </row>
    <row r="24" spans="2:36" x14ac:dyDescent="0.15">
      <c r="B24" s="554"/>
      <c r="Z24" s="569" t="s">
        <v>156</v>
      </c>
      <c r="AA24" s="596">
        <f t="shared" si="3"/>
        <v>0.11207384754785367</v>
      </c>
      <c r="AB24" s="593">
        <f t="shared" si="4"/>
        <v>9.0555495863328672E-2</v>
      </c>
      <c r="AC24" s="593">
        <f t="shared" si="5"/>
        <v>9.2989606684328513E-2</v>
      </c>
      <c r="AD24" s="593">
        <f t="shared" si="6"/>
        <v>8.8373209274848624E-2</v>
      </c>
      <c r="AE24" s="593">
        <f t="shared" si="7"/>
        <v>9.0324295587453488E-2</v>
      </c>
      <c r="AF24" s="593">
        <f t="shared" si="8"/>
        <v>9.066489918370195E-2</v>
      </c>
      <c r="AG24" s="593">
        <f t="shared" si="9"/>
        <v>8.3634320571474435E-2</v>
      </c>
      <c r="AH24" s="594">
        <f t="shared" si="10"/>
        <v>8.4523261169967751E-2</v>
      </c>
      <c r="AI24" s="594">
        <f t="shared" si="11"/>
        <v>8.2788466061432808E-2</v>
      </c>
      <c r="AJ24" s="595">
        <f t="shared" si="12"/>
        <v>8.1329386201566212E-2</v>
      </c>
    </row>
    <row r="25" spans="2:36" x14ac:dyDescent="0.15">
      <c r="B25" s="554"/>
      <c r="Z25" s="569" t="s">
        <v>2297</v>
      </c>
      <c r="AA25" s="596">
        <f t="shared" si="3"/>
        <v>2.2539358930796241E-2</v>
      </c>
      <c r="AB25" s="593">
        <f t="shared" si="4"/>
        <v>1.9318792306865801E-2</v>
      </c>
      <c r="AC25" s="593">
        <f t="shared" si="5"/>
        <v>2.0236396983900552E-2</v>
      </c>
      <c r="AD25" s="593">
        <f t="shared" si="6"/>
        <v>2.0805641707281053E-2</v>
      </c>
      <c r="AE25" s="593">
        <f t="shared" si="7"/>
        <v>2.1424774056353003E-2</v>
      </c>
      <c r="AF25" s="593">
        <f t="shared" si="8"/>
        <v>2.2448196469685343E-2</v>
      </c>
      <c r="AG25" s="593">
        <f t="shared" si="9"/>
        <v>2.183160767316799E-2</v>
      </c>
      <c r="AH25" s="594">
        <f t="shared" si="10"/>
        <v>2.3261169967756793E-2</v>
      </c>
      <c r="AI25" s="594">
        <f t="shared" si="11"/>
        <v>2.2312118788905093E-2</v>
      </c>
      <c r="AJ25" s="595">
        <f t="shared" si="12"/>
        <v>2.1159931751564026E-2</v>
      </c>
    </row>
    <row r="26" spans="2:36" x14ac:dyDescent="0.15">
      <c r="B26" s="554"/>
      <c r="Z26" s="569" t="s">
        <v>158</v>
      </c>
      <c r="AA26" s="596">
        <f t="shared" si="3"/>
        <v>1.2543889455204439E-2</v>
      </c>
      <c r="AB26" s="593">
        <f t="shared" si="4"/>
        <v>1.0916514451488127E-2</v>
      </c>
      <c r="AC26" s="593">
        <f t="shared" si="5"/>
        <v>1.1351131037293662E-2</v>
      </c>
      <c r="AD26" s="593">
        <f t="shared" si="6"/>
        <v>1.153817752178408E-2</v>
      </c>
      <c r="AE26" s="593">
        <f t="shared" si="7"/>
        <v>1.114655325181641E-2</v>
      </c>
      <c r="AF26" s="593">
        <f t="shared" si="8"/>
        <v>1.1337472964487547E-2</v>
      </c>
      <c r="AG26" s="593">
        <f t="shared" si="9"/>
        <v>1.0193434465045349E-2</v>
      </c>
      <c r="AH26" s="594">
        <f t="shared" si="10"/>
        <v>1.0166480226360465E-2</v>
      </c>
      <c r="AI26" s="594">
        <f t="shared" si="11"/>
        <v>1.0630791664706712E-2</v>
      </c>
      <c r="AJ26" s="595">
        <f t="shared" si="12"/>
        <v>1.0397678386536975E-2</v>
      </c>
    </row>
    <row r="27" spans="2:36" x14ac:dyDescent="0.15">
      <c r="B27" s="554"/>
      <c r="Z27" s="569" t="s">
        <v>157</v>
      </c>
      <c r="AA27" s="596">
        <f t="shared" si="3"/>
        <v>9.5141012572205232E-3</v>
      </c>
      <c r="AB27" s="593">
        <f t="shared" si="4"/>
        <v>7.3922853765982597E-3</v>
      </c>
      <c r="AC27" s="593">
        <f t="shared" si="5"/>
        <v>5.6042388424699411E-3</v>
      </c>
      <c r="AD27" s="593">
        <f t="shared" si="6"/>
        <v>8.4367154039285183E-3</v>
      </c>
      <c r="AE27" s="593">
        <f t="shared" si="7"/>
        <v>8.5769980506822611E-3</v>
      </c>
      <c r="AF27" s="593">
        <f t="shared" si="8"/>
        <v>9.0699783715900376E-3</v>
      </c>
      <c r="AG27" s="593">
        <f t="shared" si="9"/>
        <v>9.0215908178826552E-3</v>
      </c>
      <c r="AH27" s="594">
        <f t="shared" si="10"/>
        <v>9.2123445416858584E-3</v>
      </c>
      <c r="AI27" s="594">
        <f t="shared" si="11"/>
        <v>9.1569060946736277E-3</v>
      </c>
      <c r="AJ27" s="595">
        <f>AJ13/$AJ$15</f>
        <v>9.5810304347192041E-3</v>
      </c>
    </row>
    <row r="28" spans="2:36" ht="14.25" thickBot="1" x14ac:dyDescent="0.2">
      <c r="B28" s="554"/>
      <c r="Z28" s="574" t="s">
        <v>161</v>
      </c>
      <c r="AA28" s="1001" t="s">
        <v>163</v>
      </c>
      <c r="AB28" s="1002" t="s">
        <v>163</v>
      </c>
      <c r="AC28" s="1018" t="s">
        <v>730</v>
      </c>
      <c r="AD28" s="1002" t="s">
        <v>163</v>
      </c>
      <c r="AE28" s="1002" t="s">
        <v>163</v>
      </c>
      <c r="AF28" s="1002" t="s">
        <v>163</v>
      </c>
      <c r="AG28" s="1002" t="s">
        <v>163</v>
      </c>
      <c r="AH28" s="1002" t="s">
        <v>163</v>
      </c>
      <c r="AI28" s="1003" t="s">
        <v>163</v>
      </c>
      <c r="AJ28" s="1036" t="s">
        <v>730</v>
      </c>
    </row>
    <row r="29" spans="2:36" ht="14.25" thickBot="1" x14ac:dyDescent="0.2">
      <c r="B29" s="554"/>
      <c r="Z29" s="579" t="s">
        <v>151</v>
      </c>
      <c r="AA29" s="603">
        <f>AA15/$AA$15</f>
        <v>1</v>
      </c>
      <c r="AB29" s="604">
        <f>AB15/$AB$15</f>
        <v>1</v>
      </c>
      <c r="AC29" s="604">
        <f>AC15/$AC$15</f>
        <v>1</v>
      </c>
      <c r="AD29" s="604">
        <f>AD15/$AD$15</f>
        <v>1</v>
      </c>
      <c r="AE29" s="604">
        <f>AE15/$AE$15</f>
        <v>1</v>
      </c>
      <c r="AF29" s="604">
        <f>AF15/$AF$15</f>
        <v>1</v>
      </c>
      <c r="AG29" s="604">
        <f>AG15/$AG$15</f>
        <v>1</v>
      </c>
      <c r="AH29" s="605">
        <f>AH15/$AH$15</f>
        <v>1</v>
      </c>
      <c r="AI29" s="605">
        <f>AI15/$AI$15</f>
        <v>1</v>
      </c>
      <c r="AJ29" s="606">
        <f>AJ15/$AJ$15</f>
        <v>1</v>
      </c>
    </row>
    <row r="30" spans="2:36" x14ac:dyDescent="0.15">
      <c r="B30" s="554"/>
    </row>
    <row r="31" spans="2:36" x14ac:dyDescent="0.15">
      <c r="B31" s="554"/>
    </row>
    <row r="32" spans="2:36" x14ac:dyDescent="0.15">
      <c r="B32" s="554"/>
    </row>
    <row r="33" spans="2:23" x14ac:dyDescent="0.15">
      <c r="B33" s="554"/>
    </row>
    <row r="34" spans="2:23" x14ac:dyDescent="0.15">
      <c r="B34" s="554"/>
    </row>
    <row r="35" spans="2:23" x14ac:dyDescent="0.15">
      <c r="B35" s="554"/>
    </row>
    <row r="36" spans="2:23" ht="14.25" thickBot="1" x14ac:dyDescent="0.2">
      <c r="B36" s="554"/>
    </row>
    <row r="37" spans="2:23" ht="24.75" customHeight="1" thickBot="1" x14ac:dyDescent="0.2">
      <c r="B37" s="555" t="s">
        <v>133</v>
      </c>
      <c r="C37" s="3820" t="s">
        <v>1507</v>
      </c>
      <c r="D37" s="3821"/>
      <c r="E37" s="1028" t="s">
        <v>1255</v>
      </c>
      <c r="F37" s="1029"/>
      <c r="G37" s="1028" t="s">
        <v>1256</v>
      </c>
      <c r="H37" s="1029"/>
      <c r="I37" s="1028" t="s">
        <v>1257</v>
      </c>
      <c r="J37" s="1029"/>
      <c r="K37" s="1028" t="s">
        <v>1258</v>
      </c>
      <c r="L37" s="1029"/>
      <c r="M37" s="1028" t="s">
        <v>1259</v>
      </c>
      <c r="N37" s="1029"/>
      <c r="O37" s="1028" t="s">
        <v>1260</v>
      </c>
      <c r="P37" s="1029"/>
      <c r="Q37" s="1028" t="s">
        <v>1261</v>
      </c>
      <c r="R37" s="1029"/>
      <c r="S37" s="1028" t="s">
        <v>1262</v>
      </c>
      <c r="T37" s="1030"/>
      <c r="U37" s="1031" t="s">
        <v>1263</v>
      </c>
      <c r="V37" s="1032" t="s">
        <v>121</v>
      </c>
      <c r="W37" s="1033" t="s">
        <v>122</v>
      </c>
    </row>
    <row r="38" spans="2:23" ht="24.75" customHeight="1" x14ac:dyDescent="0.15">
      <c r="B38" s="562" t="s">
        <v>152</v>
      </c>
      <c r="C38" s="1014">
        <v>22192</v>
      </c>
      <c r="D38" s="1034" t="s">
        <v>1505</v>
      </c>
      <c r="E38" s="1015">
        <v>32132</v>
      </c>
      <c r="F38" s="1034" t="s">
        <v>1505</v>
      </c>
      <c r="G38" s="1015">
        <v>34105</v>
      </c>
      <c r="H38" s="1034" t="s">
        <v>1505</v>
      </c>
      <c r="I38" s="1015">
        <v>38380</v>
      </c>
      <c r="J38" s="1034" t="s">
        <v>1505</v>
      </c>
      <c r="K38" s="1015">
        <v>39682</v>
      </c>
      <c r="L38" s="1034" t="s">
        <v>1505</v>
      </c>
      <c r="M38" s="1015">
        <v>40189</v>
      </c>
      <c r="N38" s="1034" t="s">
        <v>1505</v>
      </c>
      <c r="O38" s="1015">
        <v>44314</v>
      </c>
      <c r="P38" s="1034" t="s">
        <v>1505</v>
      </c>
      <c r="Q38" s="1015">
        <v>42520</v>
      </c>
      <c r="R38" s="1034" t="s">
        <v>1505</v>
      </c>
      <c r="S38" s="1015">
        <v>44729</v>
      </c>
      <c r="T38" s="1034" t="s">
        <v>1505</v>
      </c>
      <c r="U38" s="566">
        <v>48203</v>
      </c>
      <c r="V38" s="567">
        <f t="shared" ref="V38:V46" si="13">U38/$U$48</f>
        <v>0.70294430752628589</v>
      </c>
      <c r="W38" s="568">
        <f t="shared" ref="W38:W46" si="14">IF(OR(U38=0,S38=0),"-",(U38/S38)-1)</f>
        <v>7.7667732343669638E-2</v>
      </c>
    </row>
    <row r="39" spans="2:23" ht="24.75" customHeight="1" x14ac:dyDescent="0.15">
      <c r="B39" s="569" t="s">
        <v>153</v>
      </c>
      <c r="C39" s="1016">
        <v>949</v>
      </c>
      <c r="D39" s="1019"/>
      <c r="E39" s="1007">
        <v>1256</v>
      </c>
      <c r="F39" s="1019" t="s">
        <v>731</v>
      </c>
      <c r="G39" s="1007">
        <v>1184</v>
      </c>
      <c r="H39" s="1019" t="s">
        <v>731</v>
      </c>
      <c r="I39" s="1007">
        <v>1205</v>
      </c>
      <c r="J39" s="1019"/>
      <c r="K39" s="1007">
        <v>1213</v>
      </c>
      <c r="L39" s="1019" t="s">
        <v>731</v>
      </c>
      <c r="M39" s="1007">
        <v>1193</v>
      </c>
      <c r="N39" s="1019" t="s">
        <v>731</v>
      </c>
      <c r="O39" s="1007">
        <v>1217</v>
      </c>
      <c r="P39" s="1019" t="s">
        <v>731</v>
      </c>
      <c r="Q39" s="1007">
        <v>1206</v>
      </c>
      <c r="R39" s="1019" t="s">
        <v>731</v>
      </c>
      <c r="S39" s="1007">
        <v>1180</v>
      </c>
      <c r="T39" s="1019" t="s">
        <v>731</v>
      </c>
      <c r="U39" s="573">
        <v>1301</v>
      </c>
      <c r="V39" s="567">
        <f t="shared" si="13"/>
        <v>1.897248188062357E-2</v>
      </c>
      <c r="W39" s="568">
        <f t="shared" si="14"/>
        <v>0.10254237288135593</v>
      </c>
    </row>
    <row r="40" spans="2:23" ht="24.75" customHeight="1" x14ac:dyDescent="0.15">
      <c r="B40" s="569" t="s">
        <v>150</v>
      </c>
      <c r="C40" s="1016">
        <v>5926</v>
      </c>
      <c r="D40" s="1019"/>
      <c r="E40" s="1007">
        <v>5920</v>
      </c>
      <c r="F40" s="1019" t="s">
        <v>731</v>
      </c>
      <c r="G40" s="1007">
        <v>6142</v>
      </c>
      <c r="H40" s="1019" t="s">
        <v>731</v>
      </c>
      <c r="I40" s="1007">
        <v>6349</v>
      </c>
      <c r="J40" s="1019" t="s">
        <v>731</v>
      </c>
      <c r="K40" s="1007">
        <v>6835</v>
      </c>
      <c r="L40" s="1019" t="s">
        <v>731</v>
      </c>
      <c r="M40" s="1007">
        <v>6934</v>
      </c>
      <c r="N40" s="1019" t="s">
        <v>731</v>
      </c>
      <c r="O40" s="1007">
        <v>7551</v>
      </c>
      <c r="P40" s="1019" t="s">
        <v>731</v>
      </c>
      <c r="Q40" s="1007">
        <v>7619</v>
      </c>
      <c r="R40" s="1019" t="s">
        <v>731</v>
      </c>
      <c r="S40" s="1007">
        <v>7941</v>
      </c>
      <c r="T40" s="1019" t="s">
        <v>731</v>
      </c>
      <c r="U40" s="573">
        <v>8584</v>
      </c>
      <c r="V40" s="567">
        <f t="shared" si="13"/>
        <v>0.12518046461435259</v>
      </c>
      <c r="W40" s="568">
        <f t="shared" si="14"/>
        <v>8.0972169751920342E-2</v>
      </c>
    </row>
    <row r="41" spans="2:23" ht="24.75" customHeight="1" x14ac:dyDescent="0.15">
      <c r="B41" s="569" t="s">
        <v>154</v>
      </c>
      <c r="C41" s="1016">
        <v>154</v>
      </c>
      <c r="D41" s="1019"/>
      <c r="E41" s="1007">
        <v>531</v>
      </c>
      <c r="F41" s="1019" t="s">
        <v>731</v>
      </c>
      <c r="G41" s="1007">
        <v>554</v>
      </c>
      <c r="H41" s="1019" t="s">
        <v>731</v>
      </c>
      <c r="I41" s="1007">
        <v>526</v>
      </c>
      <c r="J41" s="1019" t="s">
        <v>731</v>
      </c>
      <c r="K41" s="1007">
        <v>556</v>
      </c>
      <c r="L41" s="1019" t="s">
        <v>731</v>
      </c>
      <c r="M41" s="1007">
        <v>582</v>
      </c>
      <c r="N41" s="1019"/>
      <c r="O41" s="1007">
        <v>614</v>
      </c>
      <c r="P41" s="1019"/>
      <c r="Q41" s="1007">
        <v>709</v>
      </c>
      <c r="R41" s="1019" t="s">
        <v>731</v>
      </c>
      <c r="S41" s="1007">
        <v>844</v>
      </c>
      <c r="T41" s="1019" t="s">
        <v>731</v>
      </c>
      <c r="U41" s="573">
        <v>985</v>
      </c>
      <c r="V41" s="567">
        <f t="shared" si="13"/>
        <v>1.4364254152509005E-2</v>
      </c>
      <c r="W41" s="568">
        <f t="shared" si="14"/>
        <v>0.16706161137440767</v>
      </c>
    </row>
    <row r="42" spans="2:23" ht="24.75" customHeight="1" x14ac:dyDescent="0.15">
      <c r="B42" s="569" t="s">
        <v>155</v>
      </c>
      <c r="C42" s="1016">
        <v>562</v>
      </c>
      <c r="D42" s="1019"/>
      <c r="E42" s="1007">
        <v>731</v>
      </c>
      <c r="F42" s="1019" t="s">
        <v>731</v>
      </c>
      <c r="G42" s="1007">
        <v>697</v>
      </c>
      <c r="H42" s="1019" t="s">
        <v>731</v>
      </c>
      <c r="I42" s="1007">
        <v>712</v>
      </c>
      <c r="J42" s="1019" t="s">
        <v>731</v>
      </c>
      <c r="K42" s="1007">
        <v>725</v>
      </c>
      <c r="L42" s="1019" t="s">
        <v>731</v>
      </c>
      <c r="M42" s="1007">
        <v>779</v>
      </c>
      <c r="N42" s="1019" t="s">
        <v>731</v>
      </c>
      <c r="O42" s="1007">
        <v>832</v>
      </c>
      <c r="P42" s="1019" t="s">
        <v>731</v>
      </c>
      <c r="Q42" s="1007">
        <v>1004</v>
      </c>
      <c r="R42" s="1019" t="s">
        <v>731</v>
      </c>
      <c r="S42" s="1007">
        <v>1118</v>
      </c>
      <c r="T42" s="1019" t="s">
        <v>731</v>
      </c>
      <c r="U42" s="573">
        <v>1102</v>
      </c>
      <c r="V42" s="567">
        <f t="shared" si="13"/>
        <v>1.6070465051842561E-2</v>
      </c>
      <c r="W42" s="568">
        <f t="shared" si="14"/>
        <v>-1.4311270125223596E-2</v>
      </c>
    </row>
    <row r="43" spans="2:23" ht="24.75" customHeight="1" x14ac:dyDescent="0.15">
      <c r="B43" s="569" t="s">
        <v>156</v>
      </c>
      <c r="C43" s="1016">
        <v>3958</v>
      </c>
      <c r="D43" s="1019"/>
      <c r="E43" s="1007">
        <v>4214</v>
      </c>
      <c r="F43" s="1019" t="s">
        <v>731</v>
      </c>
      <c r="G43" s="1007">
        <v>4563</v>
      </c>
      <c r="H43" s="1019" t="s">
        <v>731</v>
      </c>
      <c r="I43" s="1007">
        <v>4787</v>
      </c>
      <c r="J43" s="1019" t="s">
        <v>731</v>
      </c>
      <c r="K43" s="1007">
        <v>5097</v>
      </c>
      <c r="L43" s="1019" t="s">
        <v>731</v>
      </c>
      <c r="M43" s="1007">
        <v>5198</v>
      </c>
      <c r="N43" s="1019" t="s">
        <v>731</v>
      </c>
      <c r="O43" s="1007">
        <v>5210</v>
      </c>
      <c r="P43" s="1019" t="s">
        <v>731</v>
      </c>
      <c r="Q43" s="1007">
        <v>5138</v>
      </c>
      <c r="R43" s="1019" t="s">
        <v>731</v>
      </c>
      <c r="S43" s="1007">
        <v>5280</v>
      </c>
      <c r="T43" s="1019" t="s">
        <v>731</v>
      </c>
      <c r="U43" s="573">
        <v>5577</v>
      </c>
      <c r="V43" s="567">
        <f t="shared" si="13"/>
        <v>8.1329386201566212E-2</v>
      </c>
      <c r="W43" s="568">
        <f t="shared" si="14"/>
        <v>5.6249999999999911E-2</v>
      </c>
    </row>
    <row r="44" spans="2:23" ht="24.75" customHeight="1" x14ac:dyDescent="0.15">
      <c r="B44" s="569" t="s">
        <v>2298</v>
      </c>
      <c r="C44" s="1016">
        <v>796</v>
      </c>
      <c r="D44" s="1019"/>
      <c r="E44" s="1007">
        <v>899</v>
      </c>
      <c r="F44" s="1019" t="s">
        <v>731</v>
      </c>
      <c r="G44" s="1007">
        <v>993</v>
      </c>
      <c r="H44" s="1019" t="s">
        <v>731</v>
      </c>
      <c r="I44" s="1007">
        <v>1127</v>
      </c>
      <c r="J44" s="1019" t="s">
        <v>731</v>
      </c>
      <c r="K44" s="1007">
        <v>1209</v>
      </c>
      <c r="L44" s="1019" t="s">
        <v>731</v>
      </c>
      <c r="M44" s="1007">
        <v>1287</v>
      </c>
      <c r="N44" s="1019" t="s">
        <v>731</v>
      </c>
      <c r="O44" s="1007">
        <v>1360</v>
      </c>
      <c r="P44" s="1019" t="s">
        <v>731</v>
      </c>
      <c r="Q44" s="1007">
        <v>1414</v>
      </c>
      <c r="R44" s="1019" t="s">
        <v>731</v>
      </c>
      <c r="S44" s="1007">
        <v>1423</v>
      </c>
      <c r="T44" s="1019" t="s">
        <v>731</v>
      </c>
      <c r="U44" s="573">
        <v>1451</v>
      </c>
      <c r="V44" s="567">
        <f t="shared" si="13"/>
        <v>2.1159931751564026E-2</v>
      </c>
      <c r="W44" s="568">
        <f t="shared" si="14"/>
        <v>1.9676739283204459E-2</v>
      </c>
    </row>
    <row r="45" spans="2:23" ht="24.75" customHeight="1" x14ac:dyDescent="0.15">
      <c r="B45" s="569" t="s">
        <v>158</v>
      </c>
      <c r="C45" s="1016">
        <v>443</v>
      </c>
      <c r="D45" s="1019"/>
      <c r="E45" s="1007">
        <v>508</v>
      </c>
      <c r="F45" s="1019" t="s">
        <v>731</v>
      </c>
      <c r="G45" s="1007">
        <v>557</v>
      </c>
      <c r="H45" s="1019" t="s">
        <v>731</v>
      </c>
      <c r="I45" s="1007">
        <v>625</v>
      </c>
      <c r="J45" s="1019" t="s">
        <v>731</v>
      </c>
      <c r="K45" s="1007">
        <v>629</v>
      </c>
      <c r="L45" s="1019" t="s">
        <v>731</v>
      </c>
      <c r="M45" s="1007">
        <v>650</v>
      </c>
      <c r="N45" s="1019" t="s">
        <v>731</v>
      </c>
      <c r="O45" s="1007">
        <v>635</v>
      </c>
      <c r="P45" s="1019" t="s">
        <v>731</v>
      </c>
      <c r="Q45" s="1007">
        <v>618</v>
      </c>
      <c r="R45" s="1019" t="s">
        <v>731</v>
      </c>
      <c r="S45" s="1007">
        <v>678</v>
      </c>
      <c r="T45" s="1019" t="s">
        <v>731</v>
      </c>
      <c r="U45" s="573">
        <v>713</v>
      </c>
      <c r="V45" s="567">
        <f t="shared" si="13"/>
        <v>1.0397678386536975E-2</v>
      </c>
      <c r="W45" s="568">
        <f t="shared" si="14"/>
        <v>5.1622418879055942E-2</v>
      </c>
    </row>
    <row r="46" spans="2:23" ht="24.75" customHeight="1" x14ac:dyDescent="0.15">
      <c r="B46" s="569" t="s">
        <v>157</v>
      </c>
      <c r="C46" s="1016">
        <v>336</v>
      </c>
      <c r="D46" s="1019"/>
      <c r="E46" s="1007">
        <v>344</v>
      </c>
      <c r="F46" s="1019" t="s">
        <v>731</v>
      </c>
      <c r="G46" s="1007">
        <v>275</v>
      </c>
      <c r="H46" s="1019" t="s">
        <v>731</v>
      </c>
      <c r="I46" s="1007">
        <v>457</v>
      </c>
      <c r="J46" s="1019" t="s">
        <v>731</v>
      </c>
      <c r="K46" s="1007">
        <v>484</v>
      </c>
      <c r="L46" s="1019" t="s">
        <v>731</v>
      </c>
      <c r="M46" s="1007">
        <v>520</v>
      </c>
      <c r="N46" s="1019" t="s">
        <v>731</v>
      </c>
      <c r="O46" s="1007">
        <v>562</v>
      </c>
      <c r="P46" s="1019" t="s">
        <v>731</v>
      </c>
      <c r="Q46" s="1007">
        <v>560</v>
      </c>
      <c r="R46" s="1019" t="s">
        <v>731</v>
      </c>
      <c r="S46" s="1007">
        <v>584</v>
      </c>
      <c r="T46" s="1019" t="s">
        <v>731</v>
      </c>
      <c r="U46" s="573">
        <v>657</v>
      </c>
      <c r="V46" s="567">
        <f t="shared" si="13"/>
        <v>9.5810304347192041E-3</v>
      </c>
      <c r="W46" s="568">
        <f t="shared" si="14"/>
        <v>0.125</v>
      </c>
    </row>
    <row r="47" spans="2:23" ht="24.75" customHeight="1" thickBot="1" x14ac:dyDescent="0.2">
      <c r="B47" s="574" t="s">
        <v>161</v>
      </c>
      <c r="C47" s="1017" t="s">
        <v>730</v>
      </c>
      <c r="D47" s="1020"/>
      <c r="E47" s="1018" t="s">
        <v>730</v>
      </c>
      <c r="F47" s="1020"/>
      <c r="G47" s="1018" t="s">
        <v>730</v>
      </c>
      <c r="H47" s="1020"/>
      <c r="I47" s="1018" t="s">
        <v>730</v>
      </c>
      <c r="J47" s="1020"/>
      <c r="K47" s="1018" t="s">
        <v>730</v>
      </c>
      <c r="L47" s="1020"/>
      <c r="M47" s="1018" t="s">
        <v>1504</v>
      </c>
      <c r="N47" s="1020"/>
      <c r="O47" s="1018" t="s">
        <v>1504</v>
      </c>
      <c r="P47" s="1020"/>
      <c r="Q47" s="1018" t="s">
        <v>163</v>
      </c>
      <c r="R47" s="1020"/>
      <c r="S47" s="1018" t="s">
        <v>163</v>
      </c>
      <c r="T47" s="1035"/>
      <c r="U47" s="1004" t="s">
        <v>163</v>
      </c>
      <c r="V47" s="1010" t="s">
        <v>730</v>
      </c>
      <c r="W47" s="1011" t="s">
        <v>730</v>
      </c>
    </row>
    <row r="48" spans="2:23" ht="24.75" customHeight="1" thickBot="1" x14ac:dyDescent="0.2">
      <c r="B48" s="579" t="s">
        <v>151</v>
      </c>
      <c r="C48" s="1009">
        <f t="shared" ref="C48:U48" si="15">SUM(C38:C47)</f>
        <v>35316</v>
      </c>
      <c r="D48" s="1021" t="s">
        <v>731</v>
      </c>
      <c r="E48" s="1008">
        <f t="shared" si="15"/>
        <v>46535</v>
      </c>
      <c r="F48" s="1021" t="s">
        <v>731</v>
      </c>
      <c r="G48" s="1008">
        <f t="shared" si="15"/>
        <v>49070</v>
      </c>
      <c r="H48" s="1021" t="s">
        <v>731</v>
      </c>
      <c r="I48" s="1008">
        <f t="shared" si="15"/>
        <v>54168</v>
      </c>
      <c r="J48" s="1021" t="s">
        <v>731</v>
      </c>
      <c r="K48" s="1008">
        <f t="shared" si="15"/>
        <v>56430</v>
      </c>
      <c r="L48" s="1021" t="s">
        <v>731</v>
      </c>
      <c r="M48" s="1008">
        <f t="shared" si="15"/>
        <v>57332</v>
      </c>
      <c r="N48" s="1021" t="s">
        <v>731</v>
      </c>
      <c r="O48" s="1008">
        <f t="shared" si="15"/>
        <v>62295</v>
      </c>
      <c r="P48" s="1021" t="s">
        <v>731</v>
      </c>
      <c r="Q48" s="1008">
        <f t="shared" si="15"/>
        <v>60788</v>
      </c>
      <c r="R48" s="1021" t="s">
        <v>731</v>
      </c>
      <c r="S48" s="1008">
        <f t="shared" si="15"/>
        <v>63777</v>
      </c>
      <c r="T48" s="1021" t="s">
        <v>731</v>
      </c>
      <c r="U48" s="1000">
        <f t="shared" si="15"/>
        <v>68573</v>
      </c>
      <c r="V48" s="1012">
        <f>U48/$U$48</f>
        <v>1</v>
      </c>
      <c r="W48" s="1013">
        <f>IF(OR(U48=0,S48=0),"-",(U48/S48)-1)</f>
        <v>7.5199523339134711E-2</v>
      </c>
    </row>
    <row r="49" spans="2:20" x14ac:dyDescent="0.15">
      <c r="B49" s="554"/>
    </row>
    <row r="50" spans="2:20" x14ac:dyDescent="0.15">
      <c r="B50"/>
      <c r="C50"/>
      <c r="D50"/>
      <c r="E50"/>
      <c r="F50"/>
      <c r="G50"/>
      <c r="H50"/>
      <c r="I50"/>
      <c r="J50"/>
      <c r="K50"/>
      <c r="L50"/>
      <c r="M50"/>
      <c r="N50"/>
      <c r="O50"/>
      <c r="P50"/>
      <c r="Q50"/>
      <c r="R50"/>
      <c r="S50"/>
      <c r="T50"/>
    </row>
    <row r="51" spans="2:20" x14ac:dyDescent="0.15">
      <c r="B51"/>
      <c r="C51"/>
      <c r="D51"/>
      <c r="E51"/>
      <c r="F51"/>
      <c r="G51"/>
      <c r="H51"/>
      <c r="I51"/>
      <c r="J51"/>
      <c r="K51"/>
      <c r="L51"/>
      <c r="M51"/>
      <c r="N51"/>
      <c r="O51"/>
      <c r="P51"/>
      <c r="Q51"/>
      <c r="R51"/>
      <c r="S51"/>
      <c r="T51"/>
    </row>
    <row r="52" spans="2:20" x14ac:dyDescent="0.15">
      <c r="B52"/>
      <c r="C52"/>
      <c r="D52"/>
      <c r="E52"/>
      <c r="F52"/>
      <c r="G52"/>
      <c r="H52"/>
      <c r="I52"/>
      <c r="J52"/>
      <c r="K52"/>
      <c r="L52"/>
      <c r="M52"/>
      <c r="N52"/>
      <c r="O52"/>
      <c r="P52"/>
      <c r="Q52"/>
      <c r="R52"/>
      <c r="S52"/>
      <c r="T52"/>
    </row>
    <row r="53" spans="2:20" x14ac:dyDescent="0.15">
      <c r="B53"/>
      <c r="C53"/>
      <c r="D53"/>
      <c r="E53"/>
      <c r="F53"/>
      <c r="G53"/>
      <c r="H53"/>
      <c r="I53"/>
      <c r="J53"/>
      <c r="K53"/>
      <c r="L53"/>
      <c r="M53"/>
      <c r="N53"/>
      <c r="O53"/>
      <c r="P53"/>
      <c r="Q53"/>
      <c r="R53"/>
      <c r="S53"/>
      <c r="T53"/>
    </row>
    <row r="54" spans="2:20" x14ac:dyDescent="0.15">
      <c r="B54"/>
      <c r="C54"/>
      <c r="D54"/>
      <c r="E54"/>
      <c r="F54"/>
      <c r="G54"/>
      <c r="H54"/>
      <c r="I54"/>
      <c r="J54"/>
      <c r="K54"/>
      <c r="L54"/>
      <c r="M54"/>
      <c r="N54"/>
      <c r="O54"/>
      <c r="P54"/>
      <c r="Q54"/>
      <c r="R54"/>
      <c r="S54"/>
      <c r="T54"/>
    </row>
    <row r="55" spans="2:20" x14ac:dyDescent="0.15">
      <c r="B55"/>
      <c r="C55"/>
      <c r="D55"/>
      <c r="E55"/>
      <c r="F55"/>
      <c r="G55"/>
      <c r="H55"/>
      <c r="I55"/>
      <c r="J55"/>
      <c r="K55"/>
      <c r="L55"/>
      <c r="M55"/>
      <c r="N55"/>
      <c r="O55"/>
      <c r="P55"/>
      <c r="Q55"/>
      <c r="R55"/>
      <c r="S55"/>
      <c r="T55"/>
    </row>
    <row r="56" spans="2:20" x14ac:dyDescent="0.15">
      <c r="B56"/>
      <c r="C56"/>
      <c r="D56"/>
      <c r="E56"/>
      <c r="F56"/>
      <c r="G56"/>
      <c r="H56"/>
      <c r="I56"/>
      <c r="J56"/>
      <c r="K56"/>
      <c r="L56"/>
      <c r="M56"/>
      <c r="N56"/>
      <c r="O56"/>
      <c r="P56"/>
      <c r="Q56"/>
      <c r="R56"/>
      <c r="S56"/>
      <c r="T56"/>
    </row>
    <row r="57" spans="2:20" x14ac:dyDescent="0.15">
      <c r="B57"/>
      <c r="C57"/>
      <c r="D57"/>
      <c r="E57"/>
      <c r="F57"/>
      <c r="G57"/>
      <c r="H57"/>
      <c r="I57"/>
      <c r="J57"/>
      <c r="K57"/>
      <c r="L57"/>
      <c r="M57"/>
      <c r="N57"/>
      <c r="O57"/>
      <c r="P57"/>
      <c r="Q57"/>
      <c r="R57"/>
      <c r="S57"/>
      <c r="T57"/>
    </row>
    <row r="58" spans="2:20" x14ac:dyDescent="0.15">
      <c r="B58"/>
      <c r="C58"/>
      <c r="D58"/>
      <c r="E58"/>
      <c r="F58"/>
      <c r="G58"/>
      <c r="H58"/>
      <c r="I58"/>
      <c r="J58"/>
      <c r="K58"/>
      <c r="L58"/>
      <c r="M58"/>
      <c r="N58"/>
      <c r="O58"/>
      <c r="P58"/>
      <c r="Q58"/>
      <c r="R58"/>
      <c r="S58"/>
      <c r="T58"/>
    </row>
    <row r="59" spans="2:20" x14ac:dyDescent="0.15">
      <c r="B59"/>
      <c r="C59"/>
      <c r="D59"/>
      <c r="E59"/>
      <c r="F59"/>
      <c r="G59"/>
      <c r="H59"/>
      <c r="I59"/>
      <c r="J59"/>
      <c r="K59"/>
      <c r="L59"/>
      <c r="M59"/>
      <c r="N59"/>
      <c r="O59"/>
      <c r="P59"/>
      <c r="Q59"/>
      <c r="R59"/>
      <c r="S59"/>
      <c r="T59"/>
    </row>
    <row r="60" spans="2:20" x14ac:dyDescent="0.15">
      <c r="B60"/>
      <c r="C60"/>
      <c r="D60"/>
      <c r="E60"/>
      <c r="F60"/>
      <c r="G60"/>
      <c r="H60"/>
      <c r="I60"/>
      <c r="J60"/>
      <c r="K60"/>
      <c r="L60"/>
      <c r="M60"/>
      <c r="N60"/>
      <c r="O60"/>
      <c r="P60"/>
      <c r="Q60"/>
      <c r="R60"/>
      <c r="S60"/>
      <c r="T60"/>
    </row>
    <row r="61" spans="2:20" x14ac:dyDescent="0.15">
      <c r="B61"/>
      <c r="C61"/>
      <c r="D61"/>
      <c r="E61"/>
      <c r="F61"/>
      <c r="G61"/>
      <c r="H61"/>
      <c r="I61"/>
      <c r="J61"/>
      <c r="K61"/>
      <c r="L61"/>
      <c r="M61"/>
      <c r="N61"/>
      <c r="O61"/>
      <c r="P61"/>
      <c r="Q61"/>
      <c r="R61"/>
      <c r="S61"/>
      <c r="T61"/>
    </row>
    <row r="62" spans="2:20" x14ac:dyDescent="0.15">
      <c r="B62"/>
      <c r="C62"/>
      <c r="D62"/>
      <c r="E62"/>
      <c r="F62"/>
      <c r="G62"/>
      <c r="H62"/>
      <c r="I62"/>
      <c r="J62"/>
      <c r="K62"/>
      <c r="L62"/>
      <c r="M62"/>
      <c r="N62"/>
      <c r="O62"/>
      <c r="P62"/>
      <c r="Q62"/>
      <c r="R62"/>
      <c r="S62"/>
      <c r="T62"/>
    </row>
  </sheetData>
  <mergeCells count="2">
    <mergeCell ref="AB17:AH17"/>
    <mergeCell ref="C37:D37"/>
  </mergeCells>
  <phoneticPr fontId="35"/>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65"/>
  <sheetViews>
    <sheetView zoomScaleNormal="100" workbookViewId="0">
      <selection activeCell="X7" sqref="X7"/>
    </sheetView>
  </sheetViews>
  <sheetFormatPr defaultRowHeight="15" customHeight="1" x14ac:dyDescent="0.15"/>
  <cols>
    <col min="1" max="1" width="2.125" customWidth="1"/>
    <col min="2" max="2" width="2.5" style="95" customWidth="1"/>
    <col min="3" max="3" width="6.5" style="921" customWidth="1"/>
    <col min="4" max="4" width="5.25" style="98" customWidth="1"/>
    <col min="5" max="5" width="6.25" style="753" customWidth="1"/>
    <col min="6" max="6" width="6.5" style="921" customWidth="1"/>
    <col min="7" max="7" width="5.25" style="98" customWidth="1"/>
    <col min="8" max="8" width="1.375" style="98" customWidth="1"/>
    <col min="9" max="9" width="6.25" style="753" customWidth="1"/>
    <col min="10" max="10" width="6.5" style="906" customWidth="1"/>
    <col min="11" max="11" width="5.25" style="98" customWidth="1"/>
    <col min="12" max="12" width="1.375" style="98" customWidth="1"/>
    <col min="13" max="13" width="6.25" style="758" customWidth="1"/>
    <col min="14" max="14" width="6.5" style="906" customWidth="1"/>
    <col min="15" max="15" width="5.25" style="98" customWidth="1"/>
    <col min="16" max="16" width="1.375" style="98" customWidth="1"/>
    <col min="17" max="17" width="6.25" style="758" customWidth="1"/>
    <col min="18" max="18" width="6.5" style="906" customWidth="1"/>
    <col min="19" max="19" width="5.25" style="98" customWidth="1"/>
    <col min="20" max="20" width="1.375" style="98" customWidth="1"/>
    <col min="21" max="21" width="6.25" style="758" customWidth="1"/>
    <col min="22" max="22" width="2" customWidth="1"/>
  </cols>
  <sheetData>
    <row r="1" spans="2:21" ht="2.1" customHeight="1" x14ac:dyDescent="0.15"/>
    <row r="2" spans="2:21" ht="39" customHeight="1" x14ac:dyDescent="0.15"/>
    <row r="3" spans="2:21" ht="17.25" customHeight="1" x14ac:dyDescent="0.15">
      <c r="B3" s="202" t="s">
        <v>2274</v>
      </c>
      <c r="C3" s="519"/>
      <c r="D3" s="519"/>
      <c r="E3" s="754"/>
      <c r="F3" s="519"/>
      <c r="G3" s="519"/>
      <c r="H3" s="519"/>
      <c r="I3" s="754"/>
      <c r="J3" s="519"/>
      <c r="K3" s="519"/>
      <c r="L3" s="519"/>
      <c r="M3" s="754"/>
      <c r="N3" s="929"/>
      <c r="O3" s="519"/>
      <c r="P3" s="519"/>
      <c r="Q3" s="754"/>
      <c r="R3" s="519"/>
      <c r="T3" s="519"/>
      <c r="U3" s="930" t="s">
        <v>1487</v>
      </c>
    </row>
    <row r="4" spans="2:21" ht="13.35" customHeight="1" thickBot="1" x14ac:dyDescent="0.2"/>
    <row r="5" spans="2:21" ht="30.75" customHeight="1" x14ac:dyDescent="0.15">
      <c r="B5" s="3715" t="s">
        <v>217</v>
      </c>
      <c r="C5" s="3712" t="s">
        <v>1488</v>
      </c>
      <c r="D5" s="3713"/>
      <c r="E5" s="3714"/>
      <c r="F5" s="3712" t="s">
        <v>1354</v>
      </c>
      <c r="G5" s="3713"/>
      <c r="H5" s="3713"/>
      <c r="I5" s="3714"/>
      <c r="J5" s="3708" t="s">
        <v>1356</v>
      </c>
      <c r="K5" s="3709"/>
      <c r="L5" s="3709"/>
      <c r="M5" s="3710"/>
      <c r="N5" s="3708" t="s">
        <v>1358</v>
      </c>
      <c r="O5" s="3709"/>
      <c r="P5" s="3709"/>
      <c r="Q5" s="3710"/>
      <c r="R5" s="3708" t="s">
        <v>1489</v>
      </c>
      <c r="S5" s="3709"/>
      <c r="T5" s="3709"/>
      <c r="U5" s="3710"/>
    </row>
    <row r="6" spans="2:21" ht="30.75" customHeight="1" thickBot="1" x14ac:dyDescent="0.2">
      <c r="B6" s="3716"/>
      <c r="C6" s="139" t="s">
        <v>916</v>
      </c>
      <c r="D6" s="2202" t="s">
        <v>669</v>
      </c>
      <c r="E6" s="761" t="s">
        <v>671</v>
      </c>
      <c r="F6" s="139" t="s">
        <v>916</v>
      </c>
      <c r="G6" s="3822" t="s">
        <v>669</v>
      </c>
      <c r="H6" s="3823"/>
      <c r="I6" s="761" t="s">
        <v>671</v>
      </c>
      <c r="J6" s="139" t="s">
        <v>916</v>
      </c>
      <c r="K6" s="3822" t="s">
        <v>669</v>
      </c>
      <c r="L6" s="3823"/>
      <c r="M6" s="761" t="s">
        <v>671</v>
      </c>
      <c r="N6" s="139" t="s">
        <v>916</v>
      </c>
      <c r="O6" s="3822" t="s">
        <v>669</v>
      </c>
      <c r="P6" s="3823"/>
      <c r="Q6" s="761" t="s">
        <v>671</v>
      </c>
      <c r="R6" s="139" t="s">
        <v>916</v>
      </c>
      <c r="S6" s="3822" t="s">
        <v>669</v>
      </c>
      <c r="T6" s="3823"/>
      <c r="U6" s="761" t="s">
        <v>671</v>
      </c>
    </row>
    <row r="7" spans="2:21" s="30" customFormat="1" ht="27.75" customHeight="1" x14ac:dyDescent="0.15">
      <c r="B7" s="99">
        <v>1</v>
      </c>
      <c r="C7" s="922" t="s">
        <v>195</v>
      </c>
      <c r="D7" s="940">
        <v>32667</v>
      </c>
      <c r="E7" s="780">
        <v>3.1774106945453351E-2</v>
      </c>
      <c r="F7" s="922" t="s">
        <v>195</v>
      </c>
      <c r="G7" s="940">
        <v>31661</v>
      </c>
      <c r="H7" s="133" t="s">
        <v>279</v>
      </c>
      <c r="I7" s="780">
        <v>1.9349645846748142E-2</v>
      </c>
      <c r="J7" s="908" t="s">
        <v>273</v>
      </c>
      <c r="K7" s="940">
        <v>31060</v>
      </c>
      <c r="L7" s="133" t="s">
        <v>279</v>
      </c>
      <c r="M7" s="811">
        <v>-7.0616397366846217E-2</v>
      </c>
      <c r="N7" s="916" t="s">
        <v>273</v>
      </c>
      <c r="O7" s="940">
        <v>33420</v>
      </c>
      <c r="P7" s="133" t="s">
        <v>279</v>
      </c>
      <c r="Q7" s="815">
        <v>0.11552455021863217</v>
      </c>
      <c r="R7" s="908" t="s">
        <v>273</v>
      </c>
      <c r="S7" s="940">
        <v>29959</v>
      </c>
      <c r="T7" s="133" t="s">
        <v>279</v>
      </c>
      <c r="U7" s="815">
        <v>2.7781496853662713E-3</v>
      </c>
    </row>
    <row r="8" spans="2:21" s="30" customFormat="1" ht="27.75" customHeight="1" x14ac:dyDescent="0.15">
      <c r="B8" s="103">
        <v>2</v>
      </c>
      <c r="C8" s="923" t="s">
        <v>1481</v>
      </c>
      <c r="D8" s="939">
        <v>7816</v>
      </c>
      <c r="E8" s="781">
        <v>8.6611983873210008E-2</v>
      </c>
      <c r="F8" s="923" t="s">
        <v>402</v>
      </c>
      <c r="G8" s="939">
        <v>7193</v>
      </c>
      <c r="H8" s="134" t="s">
        <v>279</v>
      </c>
      <c r="I8" s="781">
        <v>4.2614871720539238E-2</v>
      </c>
      <c r="J8" s="909" t="s">
        <v>274</v>
      </c>
      <c r="K8" s="939">
        <v>6899</v>
      </c>
      <c r="L8" s="134" t="s">
        <v>279</v>
      </c>
      <c r="M8" s="786">
        <v>1.5753828032979866E-2</v>
      </c>
      <c r="N8" s="917" t="s">
        <v>274</v>
      </c>
      <c r="O8" s="939">
        <v>6792</v>
      </c>
      <c r="P8" s="134" t="s">
        <v>279</v>
      </c>
      <c r="Q8" s="790">
        <v>9.4248429192846706E-2</v>
      </c>
      <c r="R8" s="909" t="s">
        <v>274</v>
      </c>
      <c r="S8" s="939">
        <v>6207</v>
      </c>
      <c r="T8" s="134" t="s">
        <v>279</v>
      </c>
      <c r="U8" s="790">
        <v>1.1076722593256205E-2</v>
      </c>
    </row>
    <row r="9" spans="2:21" s="30" customFormat="1" ht="27.75" customHeight="1" x14ac:dyDescent="0.15">
      <c r="B9" s="103">
        <v>3</v>
      </c>
      <c r="C9" s="923" t="s">
        <v>187</v>
      </c>
      <c r="D9" s="939">
        <v>3880</v>
      </c>
      <c r="E9" s="781">
        <v>0.54581673306772904</v>
      </c>
      <c r="F9" s="923" t="s">
        <v>187</v>
      </c>
      <c r="G9" s="939">
        <v>2510</v>
      </c>
      <c r="H9" s="134"/>
      <c r="I9" s="781">
        <v>0.46526561587857551</v>
      </c>
      <c r="J9" s="909" t="s">
        <v>187</v>
      </c>
      <c r="K9" s="939">
        <v>1713</v>
      </c>
      <c r="L9" s="134" t="s">
        <v>279</v>
      </c>
      <c r="M9" s="786">
        <v>0.19957983193277307</v>
      </c>
      <c r="N9" s="917" t="s">
        <v>199</v>
      </c>
      <c r="O9" s="939">
        <v>1446</v>
      </c>
      <c r="P9" s="134"/>
      <c r="Q9" s="790">
        <v>6.2630480167014113E-3</v>
      </c>
      <c r="R9" s="909" t="s">
        <v>199</v>
      </c>
      <c r="S9" s="939">
        <v>1437</v>
      </c>
      <c r="T9" s="134"/>
      <c r="U9" s="790">
        <v>-4.8476454293628901E-3</v>
      </c>
    </row>
    <row r="10" spans="2:21" s="30" customFormat="1" ht="27.75" customHeight="1" x14ac:dyDescent="0.15">
      <c r="B10" s="103">
        <v>4</v>
      </c>
      <c r="C10" s="923" t="s">
        <v>205</v>
      </c>
      <c r="D10" s="939">
        <v>1766</v>
      </c>
      <c r="E10" s="781">
        <v>0.22809457579972192</v>
      </c>
      <c r="F10" s="923" t="s">
        <v>198</v>
      </c>
      <c r="G10" s="939">
        <v>1580</v>
      </c>
      <c r="H10" s="134"/>
      <c r="I10" s="781">
        <v>7.5561606535057946E-2</v>
      </c>
      <c r="J10" s="909" t="s">
        <v>199</v>
      </c>
      <c r="K10" s="939">
        <v>1527</v>
      </c>
      <c r="L10" s="134" t="s">
        <v>279</v>
      </c>
      <c r="M10" s="786">
        <v>5.6016597510373467E-2</v>
      </c>
      <c r="N10" s="917" t="s">
        <v>187</v>
      </c>
      <c r="O10" s="939">
        <v>1428</v>
      </c>
      <c r="P10" s="134"/>
      <c r="Q10" s="790">
        <v>0.16286644951140072</v>
      </c>
      <c r="R10" s="909" t="s">
        <v>198</v>
      </c>
      <c r="S10" s="939">
        <v>1370</v>
      </c>
      <c r="T10" s="134" t="s">
        <v>279</v>
      </c>
      <c r="U10" s="790">
        <v>2.9282576866764831E-3</v>
      </c>
    </row>
    <row r="11" spans="2:21" s="30" customFormat="1" ht="27.75" customHeight="1" x14ac:dyDescent="0.15">
      <c r="B11" s="103">
        <v>5</v>
      </c>
      <c r="C11" s="923" t="s">
        <v>199</v>
      </c>
      <c r="D11" s="939">
        <v>1684</v>
      </c>
      <c r="E11" s="781">
        <v>7.1928707829407967E-2</v>
      </c>
      <c r="F11" s="923" t="s">
        <v>199</v>
      </c>
      <c r="G11" s="939">
        <v>1571</v>
      </c>
      <c r="H11" s="134" t="s">
        <v>279</v>
      </c>
      <c r="I11" s="781">
        <v>2.8814669286182149E-2</v>
      </c>
      <c r="J11" s="909" t="s">
        <v>198</v>
      </c>
      <c r="K11" s="939">
        <v>1469</v>
      </c>
      <c r="L11" s="134" t="s">
        <v>279</v>
      </c>
      <c r="M11" s="786">
        <v>7.7769625825385269E-2</v>
      </c>
      <c r="N11" s="917" t="s">
        <v>198</v>
      </c>
      <c r="O11" s="939">
        <v>1363</v>
      </c>
      <c r="P11" s="134" t="s">
        <v>279</v>
      </c>
      <c r="Q11" s="790">
        <v>-5.1094890510948732E-3</v>
      </c>
      <c r="R11" s="909" t="s">
        <v>205</v>
      </c>
      <c r="S11" s="939">
        <v>1278</v>
      </c>
      <c r="T11" s="134"/>
      <c r="U11" s="790">
        <v>-6.9930069930069783E-3</v>
      </c>
    </row>
    <row r="12" spans="2:21" s="30" customFormat="1" ht="27.75" customHeight="1" x14ac:dyDescent="0.15">
      <c r="B12" s="103">
        <v>6</v>
      </c>
      <c r="C12" s="923" t="s">
        <v>198</v>
      </c>
      <c r="D12" s="939">
        <v>1641</v>
      </c>
      <c r="E12" s="781">
        <v>3.8607594936708844E-2</v>
      </c>
      <c r="F12" s="923" t="s">
        <v>205</v>
      </c>
      <c r="G12" s="939">
        <v>1438</v>
      </c>
      <c r="H12" s="134" t="s">
        <v>279</v>
      </c>
      <c r="I12" s="781">
        <v>2.9348604151753666E-2</v>
      </c>
      <c r="J12" s="909" t="s">
        <v>205</v>
      </c>
      <c r="K12" s="939">
        <v>1397</v>
      </c>
      <c r="L12" s="134" t="s">
        <v>279</v>
      </c>
      <c r="M12" s="786">
        <v>6.8042813455657436E-2</v>
      </c>
      <c r="N12" s="917" t="s">
        <v>205</v>
      </c>
      <c r="O12" s="939">
        <v>1308</v>
      </c>
      <c r="P12" s="134"/>
      <c r="Q12" s="790">
        <v>2.3474178403755763E-2</v>
      </c>
      <c r="R12" s="909" t="s">
        <v>187</v>
      </c>
      <c r="S12" s="939">
        <v>1228</v>
      </c>
      <c r="T12" s="134"/>
      <c r="U12" s="790">
        <v>0.17063870352716881</v>
      </c>
    </row>
    <row r="13" spans="2:21" s="30" customFormat="1" ht="27.75" customHeight="1" x14ac:dyDescent="0.15">
      <c r="B13" s="103">
        <v>7</v>
      </c>
      <c r="C13" s="923" t="s">
        <v>204</v>
      </c>
      <c r="D13" s="939">
        <v>1521</v>
      </c>
      <c r="E13" s="781">
        <v>0.20714285714285707</v>
      </c>
      <c r="F13" s="923" t="s">
        <v>184</v>
      </c>
      <c r="G13" s="939">
        <v>1390</v>
      </c>
      <c r="H13" s="134" t="s">
        <v>279</v>
      </c>
      <c r="I13" s="781">
        <v>0.3162878787878789</v>
      </c>
      <c r="J13" s="909" t="s">
        <v>204</v>
      </c>
      <c r="K13" s="939">
        <v>1214</v>
      </c>
      <c r="L13" s="134" t="s">
        <v>279</v>
      </c>
      <c r="M13" s="786">
        <v>3.67207514944492E-2</v>
      </c>
      <c r="N13" s="917" t="s">
        <v>184</v>
      </c>
      <c r="O13" s="939">
        <v>1172</v>
      </c>
      <c r="P13" s="134"/>
      <c r="Q13" s="790">
        <v>-1.0135135135135087E-2</v>
      </c>
      <c r="R13" s="909" t="s">
        <v>184</v>
      </c>
      <c r="S13" s="939">
        <v>1184</v>
      </c>
      <c r="T13" s="134"/>
      <c r="U13" s="790">
        <v>5.6199821587868071E-2</v>
      </c>
    </row>
    <row r="14" spans="2:21" s="30" customFormat="1" ht="27.75" customHeight="1" x14ac:dyDescent="0.15">
      <c r="B14" s="103">
        <v>8</v>
      </c>
      <c r="C14" s="923" t="s">
        <v>207</v>
      </c>
      <c r="D14" s="939">
        <v>1452</v>
      </c>
      <c r="E14" s="781">
        <v>0.10924369747899165</v>
      </c>
      <c r="F14" s="923" t="s">
        <v>207</v>
      </c>
      <c r="G14" s="939">
        <v>1309</v>
      </c>
      <c r="H14" s="134" t="s">
        <v>279</v>
      </c>
      <c r="I14" s="781">
        <v>8.092485549132955E-2</v>
      </c>
      <c r="J14" s="909" t="s">
        <v>207</v>
      </c>
      <c r="K14" s="939">
        <v>1211</v>
      </c>
      <c r="L14" s="134" t="s">
        <v>279</v>
      </c>
      <c r="M14" s="786">
        <v>0.120259019426457</v>
      </c>
      <c r="N14" s="917" t="s">
        <v>204</v>
      </c>
      <c r="O14" s="939">
        <v>1171</v>
      </c>
      <c r="P14" s="134"/>
      <c r="Q14" s="790">
        <v>8.9302325581395392E-2</v>
      </c>
      <c r="R14" s="909" t="s">
        <v>275</v>
      </c>
      <c r="S14" s="939">
        <v>1169</v>
      </c>
      <c r="T14" s="134" t="s">
        <v>279</v>
      </c>
      <c r="U14" s="790">
        <v>-8.0974842767295607E-2</v>
      </c>
    </row>
    <row r="15" spans="2:21" s="30" customFormat="1" ht="27.75" customHeight="1" x14ac:dyDescent="0.15">
      <c r="B15" s="103">
        <v>9</v>
      </c>
      <c r="C15" s="923" t="s">
        <v>184</v>
      </c>
      <c r="D15" s="939">
        <v>1347</v>
      </c>
      <c r="E15" s="781">
        <v>-3.0935251798561159E-2</v>
      </c>
      <c r="F15" s="923" t="s">
        <v>204</v>
      </c>
      <c r="G15" s="939">
        <v>1260</v>
      </c>
      <c r="H15" s="134" t="s">
        <v>279</v>
      </c>
      <c r="I15" s="781">
        <v>3.7891268533772671E-2</v>
      </c>
      <c r="J15" s="909" t="s">
        <v>185</v>
      </c>
      <c r="K15" s="939">
        <v>1141</v>
      </c>
      <c r="L15" s="134" t="s">
        <v>279</v>
      </c>
      <c r="M15" s="786">
        <v>3.7272727272727346E-2</v>
      </c>
      <c r="N15" s="917" t="s">
        <v>275</v>
      </c>
      <c r="O15" s="939">
        <v>1105</v>
      </c>
      <c r="P15" s="134" t="s">
        <v>279</v>
      </c>
      <c r="Q15" s="790">
        <v>-5.4747647562018775E-2</v>
      </c>
      <c r="R15" s="909" t="s">
        <v>204</v>
      </c>
      <c r="S15" s="939">
        <v>1075</v>
      </c>
      <c r="T15" s="134"/>
      <c r="U15" s="790">
        <v>0.12683438155136262</v>
      </c>
    </row>
    <row r="16" spans="2:21" s="30" customFormat="1" ht="27.75" customHeight="1" x14ac:dyDescent="0.15">
      <c r="B16" s="103">
        <v>10</v>
      </c>
      <c r="C16" s="923" t="s">
        <v>185</v>
      </c>
      <c r="D16" s="939">
        <v>1112</v>
      </c>
      <c r="E16" s="781">
        <v>-6.2555853440572351E-3</v>
      </c>
      <c r="F16" s="923" t="s">
        <v>185</v>
      </c>
      <c r="G16" s="939">
        <v>1119</v>
      </c>
      <c r="H16" s="134" t="s">
        <v>279</v>
      </c>
      <c r="I16" s="781">
        <v>-1.9281332164767795E-2</v>
      </c>
      <c r="J16" s="909" t="s">
        <v>275</v>
      </c>
      <c r="K16" s="939">
        <v>1083</v>
      </c>
      <c r="L16" s="134"/>
      <c r="M16" s="786">
        <v>-1.9909502262443479E-2</v>
      </c>
      <c r="N16" s="917" t="s">
        <v>185</v>
      </c>
      <c r="O16" s="939">
        <v>1100</v>
      </c>
      <c r="P16" s="134"/>
      <c r="Q16" s="790">
        <v>0.10441767068273089</v>
      </c>
      <c r="R16" s="909" t="s">
        <v>185</v>
      </c>
      <c r="S16" s="939">
        <v>996</v>
      </c>
      <c r="T16" s="134" t="s">
        <v>279</v>
      </c>
      <c r="U16" s="790">
        <v>0.16627634660421542</v>
      </c>
    </row>
    <row r="17" spans="1:21" s="30" customFormat="1" ht="27.75" customHeight="1" x14ac:dyDescent="0.15">
      <c r="B17" s="103">
        <v>11</v>
      </c>
      <c r="C17" s="923" t="s">
        <v>253</v>
      </c>
      <c r="D17" s="939">
        <v>1084</v>
      </c>
      <c r="E17" s="781">
        <v>1.8796992481203034E-2</v>
      </c>
      <c r="F17" s="923" t="s">
        <v>253</v>
      </c>
      <c r="G17" s="939">
        <v>1064</v>
      </c>
      <c r="H17" s="134" t="s">
        <v>279</v>
      </c>
      <c r="I17" s="781">
        <v>-1.7543859649122862E-2</v>
      </c>
      <c r="J17" s="909" t="s">
        <v>184</v>
      </c>
      <c r="K17" s="939">
        <v>1056</v>
      </c>
      <c r="L17" s="134" t="s">
        <v>279</v>
      </c>
      <c r="M17" s="786">
        <v>-9.8976109215017094E-2</v>
      </c>
      <c r="N17" s="917" t="s">
        <v>207</v>
      </c>
      <c r="O17" s="939">
        <v>1081</v>
      </c>
      <c r="P17" s="134"/>
      <c r="Q17" s="790">
        <v>0.10193679918450571</v>
      </c>
      <c r="R17" s="909" t="s">
        <v>207</v>
      </c>
      <c r="S17" s="939">
        <v>981</v>
      </c>
      <c r="T17" s="134"/>
      <c r="U17" s="790">
        <v>3.4810126582278444E-2</v>
      </c>
    </row>
    <row r="18" spans="1:21" s="30" customFormat="1" ht="27.75" customHeight="1" x14ac:dyDescent="0.15">
      <c r="B18" s="103">
        <v>12</v>
      </c>
      <c r="C18" s="923" t="s">
        <v>211</v>
      </c>
      <c r="D18" s="939">
        <v>814</v>
      </c>
      <c r="E18" s="781">
        <v>0.19882179675994105</v>
      </c>
      <c r="F18" s="923" t="s">
        <v>203</v>
      </c>
      <c r="G18" s="939">
        <v>761</v>
      </c>
      <c r="H18" s="134"/>
      <c r="I18" s="781">
        <v>5.2840158520475189E-3</v>
      </c>
      <c r="J18" s="909" t="s">
        <v>203</v>
      </c>
      <c r="K18" s="939">
        <v>757</v>
      </c>
      <c r="L18" s="134"/>
      <c r="M18" s="786">
        <v>4.8476454293628901E-2</v>
      </c>
      <c r="N18" s="917" t="s">
        <v>99</v>
      </c>
      <c r="O18" s="939">
        <v>759</v>
      </c>
      <c r="P18" s="134"/>
      <c r="Q18" s="790">
        <v>4.4016506189821225E-2</v>
      </c>
      <c r="R18" s="909" t="s">
        <v>99</v>
      </c>
      <c r="S18" s="939">
        <v>727</v>
      </c>
      <c r="T18" s="134"/>
      <c r="U18" s="790">
        <v>4.4540229885057459E-2</v>
      </c>
    </row>
    <row r="19" spans="1:21" s="30" customFormat="1" ht="27.75" customHeight="1" x14ac:dyDescent="0.15">
      <c r="B19" s="103">
        <v>13</v>
      </c>
      <c r="C19" s="923" t="s">
        <v>203</v>
      </c>
      <c r="D19" s="939">
        <v>779</v>
      </c>
      <c r="E19" s="781">
        <v>2.3653088042050019E-2</v>
      </c>
      <c r="F19" s="923" t="s">
        <v>99</v>
      </c>
      <c r="G19" s="939">
        <v>748</v>
      </c>
      <c r="H19" s="134" t="s">
        <v>279</v>
      </c>
      <c r="I19" s="781">
        <v>3.8888888888888973E-2</v>
      </c>
      <c r="J19" s="909" t="s">
        <v>99</v>
      </c>
      <c r="K19" s="939">
        <v>720</v>
      </c>
      <c r="L19" s="134" t="s">
        <v>279</v>
      </c>
      <c r="M19" s="786">
        <v>-5.1383399209486202E-2</v>
      </c>
      <c r="N19" s="917" t="s">
        <v>197</v>
      </c>
      <c r="O19" s="939">
        <v>736</v>
      </c>
      <c r="P19" s="134"/>
      <c r="Q19" s="790">
        <v>4.1018387553040991E-2</v>
      </c>
      <c r="R19" s="909" t="s">
        <v>203</v>
      </c>
      <c r="S19" s="939">
        <v>720</v>
      </c>
      <c r="T19" s="134" t="s">
        <v>279</v>
      </c>
      <c r="U19" s="790">
        <v>-1.3869625520110951E-3</v>
      </c>
    </row>
    <row r="20" spans="1:21" s="30" customFormat="1" ht="27.75" customHeight="1" x14ac:dyDescent="0.15">
      <c r="B20" s="103">
        <v>14</v>
      </c>
      <c r="C20" s="923" t="s">
        <v>99</v>
      </c>
      <c r="D20" s="939">
        <v>768</v>
      </c>
      <c r="E20" s="781">
        <v>2.673796791443861E-2</v>
      </c>
      <c r="F20" s="923" t="s">
        <v>7</v>
      </c>
      <c r="G20" s="939">
        <v>691</v>
      </c>
      <c r="H20" s="134" t="s">
        <v>279</v>
      </c>
      <c r="I20" s="781">
        <v>0.19550173010380623</v>
      </c>
      <c r="J20" s="909" t="s">
        <v>197</v>
      </c>
      <c r="K20" s="939">
        <v>719</v>
      </c>
      <c r="L20" s="134" t="s">
        <v>279</v>
      </c>
      <c r="M20" s="786">
        <v>-2.3097826086956541E-2</v>
      </c>
      <c r="N20" s="918" t="s">
        <v>203</v>
      </c>
      <c r="O20" s="939">
        <v>722</v>
      </c>
      <c r="P20" s="134"/>
      <c r="Q20" s="790">
        <v>2.7777777777777679E-3</v>
      </c>
      <c r="R20" s="910" t="s">
        <v>197</v>
      </c>
      <c r="S20" s="939">
        <v>707</v>
      </c>
      <c r="T20" s="134"/>
      <c r="U20" s="790">
        <v>1.8731988472622474E-2</v>
      </c>
    </row>
    <row r="21" spans="1:21" s="30" customFormat="1" ht="27.75" customHeight="1" x14ac:dyDescent="0.15">
      <c r="B21" s="103">
        <v>15</v>
      </c>
      <c r="C21" s="923" t="s">
        <v>197</v>
      </c>
      <c r="D21" s="939">
        <v>707</v>
      </c>
      <c r="E21" s="781">
        <v>2.9112081513828159E-2</v>
      </c>
      <c r="F21" s="923" t="s">
        <v>197</v>
      </c>
      <c r="G21" s="939">
        <v>687</v>
      </c>
      <c r="H21" s="134" t="s">
        <v>279</v>
      </c>
      <c r="I21" s="781">
        <v>-4.4506258692628697E-2</v>
      </c>
      <c r="J21" s="909" t="s">
        <v>202</v>
      </c>
      <c r="K21" s="939">
        <v>631</v>
      </c>
      <c r="L21" s="134" t="s">
        <v>279</v>
      </c>
      <c r="M21" s="786">
        <v>1.6103059581320522E-2</v>
      </c>
      <c r="N21" s="917" t="s">
        <v>202</v>
      </c>
      <c r="O21" s="939">
        <v>621</v>
      </c>
      <c r="P21" s="134"/>
      <c r="Q21" s="790">
        <v>4.7217537942664478E-2</v>
      </c>
      <c r="R21" s="909" t="s">
        <v>202</v>
      </c>
      <c r="S21" s="939">
        <v>593</v>
      </c>
      <c r="T21" s="134"/>
      <c r="U21" s="790">
        <v>0.411904761904762</v>
      </c>
    </row>
    <row r="22" spans="1:21" s="30" customFormat="1" ht="27.75" customHeight="1" x14ac:dyDescent="0.15">
      <c r="B22" s="103">
        <v>16</v>
      </c>
      <c r="C22" s="923" t="s">
        <v>7</v>
      </c>
      <c r="D22" s="939">
        <v>698</v>
      </c>
      <c r="E22" s="781">
        <v>1.013024602026058E-2</v>
      </c>
      <c r="F22" s="923" t="s">
        <v>211</v>
      </c>
      <c r="G22" s="939">
        <v>679</v>
      </c>
      <c r="H22" s="134" t="s">
        <v>279</v>
      </c>
      <c r="I22" s="781">
        <v>0.24587155963302743</v>
      </c>
      <c r="J22" s="910" t="s">
        <v>276</v>
      </c>
      <c r="K22" s="939">
        <v>613</v>
      </c>
      <c r="L22" s="134" t="s">
        <v>279</v>
      </c>
      <c r="M22" s="786">
        <v>0.10450450450450455</v>
      </c>
      <c r="N22" s="917" t="s">
        <v>276</v>
      </c>
      <c r="O22" s="939">
        <v>555</v>
      </c>
      <c r="P22" s="134" t="s">
        <v>279</v>
      </c>
      <c r="Q22" s="790">
        <v>2.9684601113172615E-2</v>
      </c>
      <c r="R22" s="909" t="s">
        <v>276</v>
      </c>
      <c r="S22" s="939">
        <v>539</v>
      </c>
      <c r="T22" s="134"/>
      <c r="U22" s="790">
        <v>-7.3664825046040328E-3</v>
      </c>
    </row>
    <row r="23" spans="1:21" s="30" customFormat="1" ht="27.75" customHeight="1" x14ac:dyDescent="0.15">
      <c r="B23" s="103">
        <v>17</v>
      </c>
      <c r="C23" s="923" t="s">
        <v>200</v>
      </c>
      <c r="D23" s="939">
        <v>667</v>
      </c>
      <c r="E23" s="781">
        <v>1.2139605462822445E-2</v>
      </c>
      <c r="F23" s="923" t="s">
        <v>200</v>
      </c>
      <c r="G23" s="939">
        <v>659</v>
      </c>
      <c r="H23" s="134" t="s">
        <v>279</v>
      </c>
      <c r="I23" s="781">
        <v>7.5040783034257652E-2</v>
      </c>
      <c r="J23" s="909" t="s">
        <v>7</v>
      </c>
      <c r="K23" s="939">
        <v>578</v>
      </c>
      <c r="L23" s="134" t="s">
        <v>279</v>
      </c>
      <c r="M23" s="786">
        <v>0.56216216216216219</v>
      </c>
      <c r="N23" s="917" t="s">
        <v>211</v>
      </c>
      <c r="O23" s="939">
        <v>464</v>
      </c>
      <c r="P23" s="134"/>
      <c r="Q23" s="790">
        <v>8.4112149532710179E-2</v>
      </c>
      <c r="R23" s="909" t="s">
        <v>211</v>
      </c>
      <c r="S23" s="939">
        <v>428</v>
      </c>
      <c r="T23" s="134"/>
      <c r="U23" s="790">
        <v>7.268170426065157E-2</v>
      </c>
    </row>
    <row r="24" spans="1:21" s="30" customFormat="1" ht="27.75" customHeight="1" x14ac:dyDescent="0.15">
      <c r="B24" s="103">
        <v>18</v>
      </c>
      <c r="C24" s="923" t="s">
        <v>202</v>
      </c>
      <c r="D24" s="939">
        <v>659</v>
      </c>
      <c r="E24" s="781">
        <v>4.5731707317073766E-3</v>
      </c>
      <c r="F24" s="923" t="s">
        <v>202</v>
      </c>
      <c r="G24" s="939">
        <v>656</v>
      </c>
      <c r="H24" s="134" t="s">
        <v>279</v>
      </c>
      <c r="I24" s="781">
        <v>3.961965134706813E-2</v>
      </c>
      <c r="J24" s="909" t="s">
        <v>211</v>
      </c>
      <c r="K24" s="939">
        <v>545</v>
      </c>
      <c r="L24" s="134" t="s">
        <v>279</v>
      </c>
      <c r="M24" s="786">
        <v>0.17456896551724133</v>
      </c>
      <c r="N24" s="917" t="s">
        <v>225</v>
      </c>
      <c r="O24" s="939">
        <v>444</v>
      </c>
      <c r="P24" s="134"/>
      <c r="Q24" s="790">
        <v>3.9812646370023463E-2</v>
      </c>
      <c r="R24" s="909" t="s">
        <v>225</v>
      </c>
      <c r="S24" s="939">
        <v>427</v>
      </c>
      <c r="T24" s="134"/>
      <c r="U24" s="790">
        <v>5.1724137931034475E-2</v>
      </c>
    </row>
    <row r="25" spans="1:21" s="30" customFormat="1" ht="27.75" customHeight="1" x14ac:dyDescent="0.15">
      <c r="B25" s="103">
        <v>19</v>
      </c>
      <c r="C25" s="923" t="s">
        <v>225</v>
      </c>
      <c r="D25" s="939">
        <v>466</v>
      </c>
      <c r="E25" s="781">
        <v>9.6470588235294086E-2</v>
      </c>
      <c r="F25" s="923" t="s">
        <v>225</v>
      </c>
      <c r="G25" s="939">
        <v>425</v>
      </c>
      <c r="H25" s="134" t="s">
        <v>279</v>
      </c>
      <c r="I25" s="781">
        <v>-4.9217002237136431E-2</v>
      </c>
      <c r="J25" s="909" t="s">
        <v>225</v>
      </c>
      <c r="K25" s="939">
        <v>447</v>
      </c>
      <c r="L25" s="134" t="s">
        <v>279</v>
      </c>
      <c r="M25" s="786">
        <v>6.7567567567567988E-3</v>
      </c>
      <c r="N25" s="917" t="s">
        <v>278</v>
      </c>
      <c r="O25" s="939">
        <v>442</v>
      </c>
      <c r="P25" s="134"/>
      <c r="Q25" s="954">
        <v>1.0182648401826486</v>
      </c>
      <c r="R25" s="909" t="s">
        <v>7</v>
      </c>
      <c r="S25" s="939">
        <v>360</v>
      </c>
      <c r="T25" s="134" t="s">
        <v>279</v>
      </c>
      <c r="U25" s="790">
        <v>0.11111111111111116</v>
      </c>
    </row>
    <row r="26" spans="1:21" s="30" customFormat="1" ht="27.75" customHeight="1" x14ac:dyDescent="0.15">
      <c r="B26" s="103">
        <v>20</v>
      </c>
      <c r="C26" s="923" t="s">
        <v>188</v>
      </c>
      <c r="D26" s="939">
        <v>360</v>
      </c>
      <c r="E26" s="781">
        <v>5.8823529411764719E-2</v>
      </c>
      <c r="F26" s="923" t="s">
        <v>188</v>
      </c>
      <c r="G26" s="939">
        <v>340</v>
      </c>
      <c r="H26" s="134" t="s">
        <v>279</v>
      </c>
      <c r="I26" s="781">
        <v>5.5900621118012417E-2</v>
      </c>
      <c r="J26" s="909" t="s">
        <v>214</v>
      </c>
      <c r="K26" s="939">
        <v>339</v>
      </c>
      <c r="L26" s="134" t="s">
        <v>279</v>
      </c>
      <c r="M26" s="786">
        <v>-3.1428571428571472E-2</v>
      </c>
      <c r="N26" s="917" t="s">
        <v>7</v>
      </c>
      <c r="O26" s="939">
        <v>370</v>
      </c>
      <c r="P26" s="134" t="s">
        <v>279</v>
      </c>
      <c r="Q26" s="790">
        <v>2.7777777777777679E-2</v>
      </c>
      <c r="R26" s="909" t="s">
        <v>214</v>
      </c>
      <c r="S26" s="939">
        <v>351</v>
      </c>
      <c r="T26" s="134"/>
      <c r="U26" s="790">
        <v>-3.0386740331491691E-2</v>
      </c>
    </row>
    <row r="27" spans="1:21" s="30" customFormat="1" ht="27.75" customHeight="1" x14ac:dyDescent="0.15">
      <c r="B27" s="103">
        <v>21</v>
      </c>
      <c r="C27" s="923" t="s">
        <v>278</v>
      </c>
      <c r="D27" s="939">
        <v>356</v>
      </c>
      <c r="E27" s="781">
        <v>0.5822222222222222</v>
      </c>
      <c r="F27" s="923" t="s">
        <v>214</v>
      </c>
      <c r="G27" s="939">
        <v>323</v>
      </c>
      <c r="H27" s="134"/>
      <c r="I27" s="781">
        <v>-4.71976401179941E-2</v>
      </c>
      <c r="J27" s="909" t="s">
        <v>188</v>
      </c>
      <c r="K27" s="939">
        <v>322</v>
      </c>
      <c r="L27" s="134" t="s">
        <v>279</v>
      </c>
      <c r="M27" s="786">
        <v>-1.8292682926829285E-2</v>
      </c>
      <c r="N27" s="917" t="s">
        <v>214</v>
      </c>
      <c r="O27" s="939">
        <v>350</v>
      </c>
      <c r="P27" s="134"/>
      <c r="Q27" s="790">
        <v>-2.8490028490028019E-3</v>
      </c>
      <c r="R27" s="909" t="s">
        <v>188</v>
      </c>
      <c r="S27" s="939">
        <v>348</v>
      </c>
      <c r="T27" s="134"/>
      <c r="U27" s="790">
        <v>-8.5470085470085166E-3</v>
      </c>
    </row>
    <row r="28" spans="1:21" s="30" customFormat="1" ht="27.75" customHeight="1" x14ac:dyDescent="0.15">
      <c r="B28" s="103">
        <v>22</v>
      </c>
      <c r="C28" s="923" t="s">
        <v>214</v>
      </c>
      <c r="D28" s="939">
        <v>356</v>
      </c>
      <c r="E28" s="781">
        <v>0.10216718266253877</v>
      </c>
      <c r="F28" s="923" t="s">
        <v>189</v>
      </c>
      <c r="G28" s="939">
        <v>273</v>
      </c>
      <c r="H28" s="134" t="s">
        <v>279</v>
      </c>
      <c r="I28" s="781">
        <v>3.0188679245283012E-2</v>
      </c>
      <c r="J28" s="909" t="s">
        <v>241</v>
      </c>
      <c r="K28" s="939">
        <v>281</v>
      </c>
      <c r="L28" s="134" t="s">
        <v>279</v>
      </c>
      <c r="M28" s="786">
        <v>4.8507462686567138E-2</v>
      </c>
      <c r="N28" s="917" t="s">
        <v>188</v>
      </c>
      <c r="O28" s="939">
        <v>328</v>
      </c>
      <c r="P28" s="134"/>
      <c r="Q28" s="790">
        <v>-5.7471264367816133E-2</v>
      </c>
      <c r="R28" s="909" t="s">
        <v>277</v>
      </c>
      <c r="S28" s="939">
        <v>314</v>
      </c>
      <c r="T28" s="134"/>
      <c r="U28" s="790">
        <v>2.614379084967311E-2</v>
      </c>
    </row>
    <row r="29" spans="1:21" s="30" customFormat="1" ht="27.75" customHeight="1" x14ac:dyDescent="0.15">
      <c r="B29" s="103">
        <v>23</v>
      </c>
      <c r="C29" s="923" t="s">
        <v>189</v>
      </c>
      <c r="D29" s="939">
        <v>305</v>
      </c>
      <c r="E29" s="781">
        <v>0.11721611721611724</v>
      </c>
      <c r="F29" s="923" t="s">
        <v>241</v>
      </c>
      <c r="G29" s="939">
        <v>270</v>
      </c>
      <c r="H29" s="134"/>
      <c r="I29" s="781">
        <v>-3.9145907473309594E-2</v>
      </c>
      <c r="J29" s="909" t="s">
        <v>277</v>
      </c>
      <c r="K29" s="939">
        <v>265</v>
      </c>
      <c r="L29" s="134" t="s">
        <v>279</v>
      </c>
      <c r="M29" s="786">
        <v>-2.2140221402214055E-2</v>
      </c>
      <c r="N29" s="917" t="s">
        <v>277</v>
      </c>
      <c r="O29" s="939">
        <v>271</v>
      </c>
      <c r="P29" s="134"/>
      <c r="Q29" s="790">
        <v>-0.13694267515923564</v>
      </c>
      <c r="R29" s="909" t="s">
        <v>206</v>
      </c>
      <c r="S29" s="939">
        <v>266</v>
      </c>
      <c r="T29" s="134" t="s">
        <v>279</v>
      </c>
      <c r="U29" s="790">
        <v>-4.6594982078853042E-2</v>
      </c>
    </row>
    <row r="30" spans="1:21" s="30" customFormat="1" ht="27.75" customHeight="1" x14ac:dyDescent="0.15">
      <c r="B30" s="103">
        <v>24</v>
      </c>
      <c r="C30" s="923" t="s">
        <v>241</v>
      </c>
      <c r="D30" s="939">
        <v>292</v>
      </c>
      <c r="E30" s="781">
        <v>8.1481481481481488E-2</v>
      </c>
      <c r="F30" s="923" t="s">
        <v>206</v>
      </c>
      <c r="G30" s="939">
        <v>263</v>
      </c>
      <c r="H30" s="134" t="s">
        <v>279</v>
      </c>
      <c r="I30" s="781">
        <v>1.1538461538461497E-2</v>
      </c>
      <c r="J30" s="909" t="s">
        <v>206</v>
      </c>
      <c r="K30" s="939">
        <v>260</v>
      </c>
      <c r="L30" s="134" t="s">
        <v>279</v>
      </c>
      <c r="M30" s="786">
        <v>-4.0590405904059046E-2</v>
      </c>
      <c r="N30" s="917" t="s">
        <v>206</v>
      </c>
      <c r="O30" s="939">
        <v>271</v>
      </c>
      <c r="P30" s="134"/>
      <c r="Q30" s="790">
        <v>1.8796992481203034E-2</v>
      </c>
      <c r="R30" s="909" t="s">
        <v>241</v>
      </c>
      <c r="S30" s="939">
        <v>264</v>
      </c>
      <c r="T30" s="134" t="s">
        <v>279</v>
      </c>
      <c r="U30" s="790">
        <v>3.937007874015741E-2</v>
      </c>
    </row>
    <row r="31" spans="1:21" s="30" customFormat="1" ht="27.75" customHeight="1" thickBot="1" x14ac:dyDescent="0.2">
      <c r="B31" s="107">
        <v>25</v>
      </c>
      <c r="C31" s="924" t="s">
        <v>234</v>
      </c>
      <c r="D31" s="941">
        <v>280</v>
      </c>
      <c r="E31" s="782">
        <v>0.17154811715481166</v>
      </c>
      <c r="F31" s="924" t="s">
        <v>216</v>
      </c>
      <c r="G31" s="941">
        <v>241</v>
      </c>
      <c r="H31" s="135"/>
      <c r="I31" s="949">
        <v>-6.949806949806947E-2</v>
      </c>
      <c r="J31" s="911" t="s">
        <v>216</v>
      </c>
      <c r="K31" s="941">
        <v>259</v>
      </c>
      <c r="L31" s="135" t="s">
        <v>279</v>
      </c>
      <c r="M31" s="812">
        <v>-2.2641509433962259E-2</v>
      </c>
      <c r="N31" s="919" t="s">
        <v>241</v>
      </c>
      <c r="O31" s="941">
        <v>268</v>
      </c>
      <c r="P31" s="135" t="s">
        <v>279</v>
      </c>
      <c r="Q31" s="792">
        <v>1.5151515151515138E-2</v>
      </c>
      <c r="R31" s="911" t="s">
        <v>257</v>
      </c>
      <c r="S31" s="941">
        <v>246</v>
      </c>
      <c r="T31" s="135"/>
      <c r="U31" s="792">
        <v>5.579399141630903E-2</v>
      </c>
    </row>
    <row r="32" spans="1:21" ht="15" customHeight="1" x14ac:dyDescent="0.15">
      <c r="A32" s="176"/>
      <c r="C32" s="925"/>
      <c r="F32" s="925"/>
    </row>
    <row r="33" spans="2:21" ht="15" customHeight="1" x14ac:dyDescent="0.15">
      <c r="B33" s="177" t="s">
        <v>1492</v>
      </c>
      <c r="C33" s="925"/>
      <c r="F33" s="925"/>
    </row>
    <row r="34" spans="2:21" ht="15" customHeight="1" x14ac:dyDescent="0.15">
      <c r="C34" s="177"/>
      <c r="F34" s="177"/>
    </row>
    <row r="35" spans="2:21" ht="15" customHeight="1" x14ac:dyDescent="0.15">
      <c r="C35" s="921" t="s">
        <v>1490</v>
      </c>
    </row>
    <row r="36" spans="2:21" ht="16.5" customHeight="1" x14ac:dyDescent="0.15">
      <c r="C36" s="921" t="s">
        <v>1491</v>
      </c>
    </row>
    <row r="37" spans="2:21" ht="38.25" customHeight="1" x14ac:dyDescent="0.15">
      <c r="C37" s="177"/>
      <c r="D37" s="95"/>
      <c r="E37" s="764"/>
      <c r="F37" s="519"/>
      <c r="G37" s="519"/>
      <c r="H37" s="519"/>
      <c r="I37" s="754"/>
      <c r="J37" s="519"/>
      <c r="K37" s="519"/>
      <c r="L37" s="519"/>
      <c r="M37" s="754"/>
      <c r="N37" s="929"/>
      <c r="O37" s="519"/>
      <c r="P37" s="519"/>
      <c r="Q37" s="754"/>
      <c r="R37" s="519"/>
      <c r="S37" s="519"/>
      <c r="T37" s="519"/>
    </row>
    <row r="38" spans="2:21" ht="13.35" customHeight="1" thickBot="1" x14ac:dyDescent="0.2"/>
    <row r="39" spans="2:21" ht="30.75" customHeight="1" x14ac:dyDescent="0.15">
      <c r="B39" s="3715" t="s">
        <v>217</v>
      </c>
      <c r="C39" s="3712" t="s">
        <v>1488</v>
      </c>
      <c r="D39" s="3713"/>
      <c r="E39" s="3714"/>
      <c r="F39" s="3712" t="s">
        <v>1354</v>
      </c>
      <c r="G39" s="3713"/>
      <c r="H39" s="3713"/>
      <c r="I39" s="3714"/>
      <c r="J39" s="3708" t="s">
        <v>1356</v>
      </c>
      <c r="K39" s="3709"/>
      <c r="L39" s="3709"/>
      <c r="M39" s="3710"/>
      <c r="N39" s="3708" t="s">
        <v>1358</v>
      </c>
      <c r="O39" s="3709"/>
      <c r="P39" s="3709"/>
      <c r="Q39" s="3710"/>
      <c r="R39" s="3708" t="s">
        <v>1489</v>
      </c>
      <c r="S39" s="3709"/>
      <c r="T39" s="3709"/>
      <c r="U39" s="3710"/>
    </row>
    <row r="40" spans="2:21" ht="30.75" customHeight="1" thickBot="1" x14ac:dyDescent="0.2">
      <c r="B40" s="3717"/>
      <c r="C40" s="139" t="s">
        <v>916</v>
      </c>
      <c r="D40" s="728" t="s">
        <v>669</v>
      </c>
      <c r="E40" s="761" t="s">
        <v>671</v>
      </c>
      <c r="F40" s="139" t="s">
        <v>916</v>
      </c>
      <c r="G40" s="3822" t="s">
        <v>669</v>
      </c>
      <c r="H40" s="3823"/>
      <c r="I40" s="761" t="s">
        <v>671</v>
      </c>
      <c r="J40" s="139" t="s">
        <v>916</v>
      </c>
      <c r="K40" s="3822" t="s">
        <v>669</v>
      </c>
      <c r="L40" s="3823"/>
      <c r="M40" s="761" t="s">
        <v>671</v>
      </c>
      <c r="N40" s="139" t="s">
        <v>916</v>
      </c>
      <c r="O40" s="3822" t="s">
        <v>669</v>
      </c>
      <c r="P40" s="3823"/>
      <c r="Q40" s="761" t="s">
        <v>671</v>
      </c>
      <c r="R40" s="139" t="s">
        <v>916</v>
      </c>
      <c r="S40" s="3822" t="s">
        <v>669</v>
      </c>
      <c r="T40" s="3823"/>
      <c r="U40" s="761" t="s">
        <v>671</v>
      </c>
    </row>
    <row r="41" spans="2:21" ht="27.75" customHeight="1" x14ac:dyDescent="0.15">
      <c r="B41" s="122">
        <v>26</v>
      </c>
      <c r="C41" s="926" t="s">
        <v>206</v>
      </c>
      <c r="D41" s="943">
        <v>277</v>
      </c>
      <c r="E41" s="833">
        <v>5.323193916349811E-2</v>
      </c>
      <c r="F41" s="926" t="s">
        <v>234</v>
      </c>
      <c r="G41" s="943">
        <v>239</v>
      </c>
      <c r="H41" s="136"/>
      <c r="I41" s="833">
        <v>5.7522123893805288E-2</v>
      </c>
      <c r="J41" s="912" t="s">
        <v>234</v>
      </c>
      <c r="K41" s="943">
        <v>226</v>
      </c>
      <c r="L41" s="136" t="s">
        <v>279</v>
      </c>
      <c r="M41" s="799">
        <v>2.7272727272727337E-2</v>
      </c>
      <c r="N41" s="912" t="s">
        <v>216</v>
      </c>
      <c r="O41" s="943">
        <v>265</v>
      </c>
      <c r="P41" s="136"/>
      <c r="Q41" s="799">
        <v>0.16740088105726869</v>
      </c>
      <c r="R41" s="912" t="s">
        <v>216</v>
      </c>
      <c r="S41" s="946">
        <v>227</v>
      </c>
      <c r="T41" s="178"/>
      <c r="U41" s="799">
        <v>7.0754716981132004E-2</v>
      </c>
    </row>
    <row r="42" spans="2:21" ht="27.75" customHeight="1" x14ac:dyDescent="0.15">
      <c r="B42" s="123">
        <v>27</v>
      </c>
      <c r="C42" s="927" t="s">
        <v>255</v>
      </c>
      <c r="D42" s="944">
        <v>259</v>
      </c>
      <c r="E42" s="794">
        <v>0.67096774193548381</v>
      </c>
      <c r="F42" s="927" t="s">
        <v>278</v>
      </c>
      <c r="G42" s="944">
        <v>225</v>
      </c>
      <c r="H42" s="137"/>
      <c r="I42" s="950">
        <v>2.7397260273972712E-2</v>
      </c>
      <c r="J42" s="913" t="s">
        <v>278</v>
      </c>
      <c r="K42" s="944">
        <v>219</v>
      </c>
      <c r="L42" s="137"/>
      <c r="M42" s="800">
        <v>-0.50452488687782804</v>
      </c>
      <c r="N42" s="913" t="s">
        <v>234</v>
      </c>
      <c r="O42" s="944">
        <v>220</v>
      </c>
      <c r="P42" s="137"/>
      <c r="Q42" s="800">
        <v>3.7735849056603765E-2</v>
      </c>
      <c r="R42" s="913" t="s">
        <v>278</v>
      </c>
      <c r="S42" s="944">
        <v>219</v>
      </c>
      <c r="T42" s="137"/>
      <c r="U42" s="800">
        <v>-0.40163934426229508</v>
      </c>
    </row>
    <row r="43" spans="2:21" ht="27.75" customHeight="1" x14ac:dyDescent="0.15">
      <c r="B43" s="123">
        <v>28</v>
      </c>
      <c r="C43" s="927" t="s">
        <v>216</v>
      </c>
      <c r="D43" s="944">
        <v>228</v>
      </c>
      <c r="E43" s="794">
        <v>-5.3941908713692976E-2</v>
      </c>
      <c r="F43" s="927" t="s">
        <v>210</v>
      </c>
      <c r="G43" s="944">
        <v>192</v>
      </c>
      <c r="H43" s="137" t="s">
        <v>279</v>
      </c>
      <c r="I43" s="950">
        <v>0</v>
      </c>
      <c r="J43" s="913" t="s">
        <v>230</v>
      </c>
      <c r="K43" s="944">
        <v>199</v>
      </c>
      <c r="L43" s="137" t="s">
        <v>279</v>
      </c>
      <c r="M43" s="952">
        <v>-5.0000000000000044E-3</v>
      </c>
      <c r="N43" s="913" t="s">
        <v>230</v>
      </c>
      <c r="O43" s="944">
        <v>200</v>
      </c>
      <c r="P43" s="137"/>
      <c r="Q43" s="800">
        <v>-2.9126213592232997E-2</v>
      </c>
      <c r="R43" s="913" t="s">
        <v>234</v>
      </c>
      <c r="S43" s="944">
        <v>212</v>
      </c>
      <c r="T43" s="137"/>
      <c r="U43" s="800">
        <v>9.2783505154639068E-2</v>
      </c>
    </row>
    <row r="44" spans="2:21" ht="27.75" customHeight="1" x14ac:dyDescent="0.15">
      <c r="B44" s="123">
        <v>29</v>
      </c>
      <c r="C44" s="927" t="s">
        <v>257</v>
      </c>
      <c r="D44" s="944">
        <v>221</v>
      </c>
      <c r="E44" s="794">
        <v>0.20765027322404372</v>
      </c>
      <c r="F44" s="927" t="s">
        <v>230</v>
      </c>
      <c r="G44" s="944">
        <v>192</v>
      </c>
      <c r="H44" s="137" t="s">
        <v>279</v>
      </c>
      <c r="I44" s="950">
        <v>-3.5175879396984966E-2</v>
      </c>
      <c r="J44" s="913" t="s">
        <v>186</v>
      </c>
      <c r="K44" s="944">
        <v>192</v>
      </c>
      <c r="L44" s="137" t="s">
        <v>279</v>
      </c>
      <c r="M44" s="800">
        <v>4.3478260869565188E-2</v>
      </c>
      <c r="N44" s="913" t="s">
        <v>186</v>
      </c>
      <c r="O44" s="944">
        <v>184</v>
      </c>
      <c r="P44" s="137" t="s">
        <v>279</v>
      </c>
      <c r="Q44" s="800">
        <v>-5.1546391752577359E-2</v>
      </c>
      <c r="R44" s="913" t="s">
        <v>230</v>
      </c>
      <c r="S44" s="944">
        <v>206</v>
      </c>
      <c r="T44" s="137"/>
      <c r="U44" s="800">
        <v>-3.7383177570093462E-2</v>
      </c>
    </row>
    <row r="45" spans="2:21" ht="27.75" customHeight="1" x14ac:dyDescent="0.15">
      <c r="B45" s="123">
        <v>30</v>
      </c>
      <c r="C45" s="927" t="s">
        <v>186</v>
      </c>
      <c r="D45" s="944">
        <v>216</v>
      </c>
      <c r="E45" s="794">
        <v>0.125</v>
      </c>
      <c r="F45" s="927" t="s">
        <v>186</v>
      </c>
      <c r="G45" s="944">
        <v>192</v>
      </c>
      <c r="H45" s="137" t="s">
        <v>279</v>
      </c>
      <c r="I45" s="950">
        <v>0</v>
      </c>
      <c r="J45" s="913" t="s">
        <v>210</v>
      </c>
      <c r="K45" s="944">
        <v>192</v>
      </c>
      <c r="L45" s="137" t="s">
        <v>279</v>
      </c>
      <c r="M45" s="800">
        <v>0.21518987341772156</v>
      </c>
      <c r="N45" s="913" t="s">
        <v>222</v>
      </c>
      <c r="O45" s="944">
        <v>159</v>
      </c>
      <c r="P45" s="137"/>
      <c r="Q45" s="800">
        <v>-2.4539877300613466E-2</v>
      </c>
      <c r="R45" s="913" t="s">
        <v>186</v>
      </c>
      <c r="S45" s="944">
        <v>194</v>
      </c>
      <c r="T45" s="137" t="s">
        <v>279</v>
      </c>
      <c r="U45" s="800">
        <v>-6.2801932367149704E-2</v>
      </c>
    </row>
    <row r="46" spans="2:21" ht="27.75" customHeight="1" x14ac:dyDescent="0.15">
      <c r="B46" s="123">
        <v>31</v>
      </c>
      <c r="C46" s="927" t="s">
        <v>210</v>
      </c>
      <c r="D46" s="944">
        <v>196</v>
      </c>
      <c r="E46" s="794">
        <v>2.0833333333333259E-2</v>
      </c>
      <c r="F46" s="927" t="s">
        <v>257</v>
      </c>
      <c r="G46" s="944">
        <v>183</v>
      </c>
      <c r="H46" s="137"/>
      <c r="I46" s="950">
        <v>0.1806451612903226</v>
      </c>
      <c r="J46" s="913" t="s">
        <v>257</v>
      </c>
      <c r="K46" s="944">
        <v>155</v>
      </c>
      <c r="L46" s="137"/>
      <c r="M46" s="800">
        <v>0.18320610687022909</v>
      </c>
      <c r="N46" s="913" t="s">
        <v>210</v>
      </c>
      <c r="O46" s="944">
        <v>158</v>
      </c>
      <c r="P46" s="137"/>
      <c r="Q46" s="800">
        <v>6.0402684563758413E-2</v>
      </c>
      <c r="R46" s="913" t="s">
        <v>222</v>
      </c>
      <c r="S46" s="944">
        <v>163</v>
      </c>
      <c r="T46" s="137"/>
      <c r="U46" s="800">
        <v>0.13986013986013979</v>
      </c>
    </row>
    <row r="47" spans="2:21" ht="27.75" customHeight="1" x14ac:dyDescent="0.15">
      <c r="B47" s="123">
        <v>32</v>
      </c>
      <c r="C47" s="927" t="s">
        <v>227</v>
      </c>
      <c r="D47" s="944">
        <v>182</v>
      </c>
      <c r="E47" s="794">
        <v>0.28169014084507049</v>
      </c>
      <c r="F47" s="927" t="s">
        <v>255</v>
      </c>
      <c r="G47" s="944">
        <v>155</v>
      </c>
      <c r="H47" s="137" t="s">
        <v>279</v>
      </c>
      <c r="I47" s="953">
        <v>1.0666666666666669</v>
      </c>
      <c r="J47" s="913" t="s">
        <v>227</v>
      </c>
      <c r="K47" s="944">
        <v>125</v>
      </c>
      <c r="L47" s="137" t="s">
        <v>279</v>
      </c>
      <c r="M47" s="800">
        <v>0.68918918918918926</v>
      </c>
      <c r="N47" s="913" t="s">
        <v>257</v>
      </c>
      <c r="O47" s="944">
        <v>131</v>
      </c>
      <c r="P47" s="137"/>
      <c r="Q47" s="800">
        <v>-0.46747967479674801</v>
      </c>
      <c r="R47" s="913" t="s">
        <v>210</v>
      </c>
      <c r="S47" s="944">
        <v>149</v>
      </c>
      <c r="T47" s="137"/>
      <c r="U47" s="800">
        <v>0.1640625</v>
      </c>
    </row>
    <row r="48" spans="2:21" ht="27.75" customHeight="1" x14ac:dyDescent="0.15">
      <c r="B48" s="123">
        <v>33</v>
      </c>
      <c r="C48" s="927" t="s">
        <v>230</v>
      </c>
      <c r="D48" s="944">
        <v>172</v>
      </c>
      <c r="E48" s="794">
        <v>-0.10416666666666663</v>
      </c>
      <c r="F48" s="927" t="s">
        <v>227</v>
      </c>
      <c r="G48" s="944">
        <v>142</v>
      </c>
      <c r="H48" s="137" t="s">
        <v>279</v>
      </c>
      <c r="I48" s="950">
        <v>0.1359999999999999</v>
      </c>
      <c r="J48" s="913" t="s">
        <v>192</v>
      </c>
      <c r="K48" s="944">
        <v>115</v>
      </c>
      <c r="L48" s="137" t="s">
        <v>279</v>
      </c>
      <c r="M48" s="800">
        <v>-3.3613445378151252E-2</v>
      </c>
      <c r="N48" s="913" t="s">
        <v>271</v>
      </c>
      <c r="O48" s="944">
        <v>126</v>
      </c>
      <c r="P48" s="137"/>
      <c r="Q48" s="800">
        <v>3.2786885245901676E-2</v>
      </c>
      <c r="R48" s="913" t="s">
        <v>271</v>
      </c>
      <c r="S48" s="944">
        <v>122</v>
      </c>
      <c r="T48" s="137"/>
      <c r="U48" s="800">
        <v>9.9099099099099197E-2</v>
      </c>
    </row>
    <row r="49" spans="2:21" ht="27.75" customHeight="1" x14ac:dyDescent="0.15">
      <c r="B49" s="123">
        <v>34</v>
      </c>
      <c r="C49" s="927" t="s">
        <v>192</v>
      </c>
      <c r="D49" s="944">
        <v>140</v>
      </c>
      <c r="E49" s="794">
        <v>1.449275362318847E-2</v>
      </c>
      <c r="F49" s="927" t="s">
        <v>192</v>
      </c>
      <c r="G49" s="944">
        <v>138</v>
      </c>
      <c r="H49" s="137"/>
      <c r="I49" s="950">
        <v>0.19999999999999996</v>
      </c>
      <c r="J49" s="932" t="s">
        <v>218</v>
      </c>
      <c r="K49" s="944">
        <v>114</v>
      </c>
      <c r="L49" s="137"/>
      <c r="M49" s="800">
        <v>-3.3898305084745783E-2</v>
      </c>
      <c r="N49" s="913" t="s">
        <v>192</v>
      </c>
      <c r="O49" s="944">
        <v>119</v>
      </c>
      <c r="P49" s="137"/>
      <c r="Q49" s="800">
        <v>2.5862068965517349E-2</v>
      </c>
      <c r="R49" s="913" t="s">
        <v>192</v>
      </c>
      <c r="S49" s="944">
        <v>116</v>
      </c>
      <c r="T49" s="137" t="s">
        <v>279</v>
      </c>
      <c r="U49" s="800">
        <v>7.4074074074074181E-2</v>
      </c>
    </row>
    <row r="50" spans="2:21" ht="27.75" customHeight="1" x14ac:dyDescent="0.15">
      <c r="B50" s="123">
        <v>35</v>
      </c>
      <c r="C50" s="927" t="s">
        <v>232</v>
      </c>
      <c r="D50" s="944">
        <v>138</v>
      </c>
      <c r="E50" s="794">
        <v>0.68292682926829262</v>
      </c>
      <c r="F50" s="927" t="s">
        <v>222</v>
      </c>
      <c r="G50" s="944">
        <v>130</v>
      </c>
      <c r="H50" s="137"/>
      <c r="I50" s="950">
        <v>0.38297872340425543</v>
      </c>
      <c r="J50" s="913" t="s">
        <v>223</v>
      </c>
      <c r="K50" s="944">
        <v>103</v>
      </c>
      <c r="L50" s="137"/>
      <c r="M50" s="800">
        <v>1.980198019801982E-2</v>
      </c>
      <c r="N50" s="932" t="s">
        <v>218</v>
      </c>
      <c r="O50" s="944">
        <v>118</v>
      </c>
      <c r="P50" s="137"/>
      <c r="Q50" s="800">
        <v>2.6086956521739202E-2</v>
      </c>
      <c r="R50" s="932" t="s">
        <v>218</v>
      </c>
      <c r="S50" s="944">
        <v>115</v>
      </c>
      <c r="T50" s="137"/>
      <c r="U50" s="800">
        <v>2.6785714285714191E-2</v>
      </c>
    </row>
    <row r="51" spans="2:21" ht="27.75" customHeight="1" x14ac:dyDescent="0.15">
      <c r="B51" s="123">
        <v>36</v>
      </c>
      <c r="C51" s="932" t="s">
        <v>268</v>
      </c>
      <c r="D51" s="944">
        <v>131</v>
      </c>
      <c r="E51" s="947">
        <v>1.2203389830508473</v>
      </c>
      <c r="F51" s="927" t="s">
        <v>226</v>
      </c>
      <c r="G51" s="944">
        <v>121</v>
      </c>
      <c r="H51" s="137"/>
      <c r="I51" s="836">
        <v>0.30107526881720426</v>
      </c>
      <c r="J51" s="913" t="s">
        <v>222</v>
      </c>
      <c r="K51" s="944">
        <v>94</v>
      </c>
      <c r="L51" s="137" t="s">
        <v>279</v>
      </c>
      <c r="M51" s="836">
        <v>-0.4088050314465409</v>
      </c>
      <c r="N51" s="913" t="s">
        <v>223</v>
      </c>
      <c r="O51" s="944">
        <v>101</v>
      </c>
      <c r="P51" s="137"/>
      <c r="Q51" s="800">
        <v>-1.9417475728155331E-2</v>
      </c>
      <c r="R51" s="913" t="s">
        <v>223</v>
      </c>
      <c r="S51" s="944">
        <v>103</v>
      </c>
      <c r="T51" s="137"/>
      <c r="U51" s="800">
        <v>-9.6153846153845812E-3</v>
      </c>
    </row>
    <row r="52" spans="2:21" ht="27.75" customHeight="1" x14ac:dyDescent="0.15">
      <c r="B52" s="123">
        <v>37</v>
      </c>
      <c r="C52" s="927" t="s">
        <v>222</v>
      </c>
      <c r="D52" s="944">
        <v>128</v>
      </c>
      <c r="E52" s="794">
        <v>-1.538461538461533E-2</v>
      </c>
      <c r="F52" s="931" t="s">
        <v>218</v>
      </c>
      <c r="G52" s="944">
        <v>116</v>
      </c>
      <c r="H52" s="137"/>
      <c r="I52" s="950">
        <v>1.7543859649122862E-2</v>
      </c>
      <c r="J52" s="913" t="s">
        <v>226</v>
      </c>
      <c r="K52" s="944">
        <v>93</v>
      </c>
      <c r="L52" s="137" t="s">
        <v>279</v>
      </c>
      <c r="M52" s="952">
        <v>0</v>
      </c>
      <c r="N52" s="913" t="s">
        <v>272</v>
      </c>
      <c r="O52" s="944">
        <v>94</v>
      </c>
      <c r="P52" s="137"/>
      <c r="Q52" s="800">
        <v>0.27027027027027017</v>
      </c>
      <c r="R52" s="913" t="s">
        <v>259</v>
      </c>
      <c r="S52" s="944">
        <v>86</v>
      </c>
      <c r="T52" s="137"/>
      <c r="U52" s="800">
        <v>4.8780487804878092E-2</v>
      </c>
    </row>
    <row r="53" spans="2:21" ht="27.75" customHeight="1" x14ac:dyDescent="0.15">
      <c r="B53" s="123">
        <v>38</v>
      </c>
      <c r="C53" s="931" t="s">
        <v>1493</v>
      </c>
      <c r="D53" s="944">
        <v>118</v>
      </c>
      <c r="E53" s="794">
        <v>1.7241379310344751E-2</v>
      </c>
      <c r="F53" s="927" t="s">
        <v>223</v>
      </c>
      <c r="G53" s="944">
        <v>111</v>
      </c>
      <c r="H53" s="137" t="s">
        <v>279</v>
      </c>
      <c r="I53" s="950">
        <v>7.7669902912621325E-2</v>
      </c>
      <c r="J53" s="913" t="s">
        <v>259</v>
      </c>
      <c r="K53" s="944">
        <v>93</v>
      </c>
      <c r="L53" s="137" t="s">
        <v>279</v>
      </c>
      <c r="M53" s="800">
        <v>1.0869565217391353E-2</v>
      </c>
      <c r="N53" s="913" t="s">
        <v>226</v>
      </c>
      <c r="O53" s="944">
        <v>93</v>
      </c>
      <c r="P53" s="137"/>
      <c r="Q53" s="800">
        <v>0.36764705882352944</v>
      </c>
      <c r="R53" s="913" t="s">
        <v>232</v>
      </c>
      <c r="S53" s="944">
        <v>86</v>
      </c>
      <c r="T53" s="137"/>
      <c r="U53" s="800">
        <v>2.3809523809523725E-2</v>
      </c>
    </row>
    <row r="54" spans="2:21" ht="27.75" customHeight="1" x14ac:dyDescent="0.15">
      <c r="B54" s="123">
        <v>39</v>
      </c>
      <c r="C54" s="927" t="s">
        <v>261</v>
      </c>
      <c r="D54" s="944">
        <v>114</v>
      </c>
      <c r="E54" s="948">
        <v>0.10679611650485432</v>
      </c>
      <c r="F54" s="927" t="s">
        <v>259</v>
      </c>
      <c r="G54" s="944">
        <v>105</v>
      </c>
      <c r="H54" s="137" t="s">
        <v>279</v>
      </c>
      <c r="I54" s="836">
        <v>0.12903225806451624</v>
      </c>
      <c r="J54" s="913" t="s">
        <v>272</v>
      </c>
      <c r="K54" s="944">
        <v>88</v>
      </c>
      <c r="L54" s="137" t="s">
        <v>279</v>
      </c>
      <c r="M54" s="800">
        <v>-6.3829787234042534E-2</v>
      </c>
      <c r="N54" s="913" t="s">
        <v>259</v>
      </c>
      <c r="O54" s="944">
        <v>92</v>
      </c>
      <c r="P54" s="137"/>
      <c r="Q54" s="800">
        <v>6.9767441860465018E-2</v>
      </c>
      <c r="R54" s="913" t="s">
        <v>238</v>
      </c>
      <c r="S54" s="944">
        <v>77</v>
      </c>
      <c r="T54" s="137"/>
      <c r="U54" s="800">
        <v>-9.4117647058823528E-2</v>
      </c>
    </row>
    <row r="55" spans="2:21" ht="27.75" customHeight="1" x14ac:dyDescent="0.15">
      <c r="B55" s="123">
        <v>40</v>
      </c>
      <c r="C55" s="927" t="s">
        <v>223</v>
      </c>
      <c r="D55" s="944">
        <v>113</v>
      </c>
      <c r="E55" s="794">
        <v>1.8018018018018056E-2</v>
      </c>
      <c r="F55" s="927" t="s">
        <v>261</v>
      </c>
      <c r="G55" s="944">
        <v>103</v>
      </c>
      <c r="H55" s="137" t="s">
        <v>279</v>
      </c>
      <c r="I55" s="950">
        <v>0.24096385542168686</v>
      </c>
      <c r="J55" s="913" t="s">
        <v>238</v>
      </c>
      <c r="K55" s="944">
        <v>85</v>
      </c>
      <c r="L55" s="137" t="s">
        <v>279</v>
      </c>
      <c r="M55" s="800">
        <v>3.6585365853658569E-2</v>
      </c>
      <c r="N55" s="913" t="s">
        <v>238</v>
      </c>
      <c r="O55" s="944">
        <v>82</v>
      </c>
      <c r="P55" s="137" t="s">
        <v>279</v>
      </c>
      <c r="Q55" s="800">
        <v>6.4935064935064846E-2</v>
      </c>
      <c r="R55" s="913" t="s">
        <v>235</v>
      </c>
      <c r="S55" s="944">
        <v>76</v>
      </c>
      <c r="T55" s="137"/>
      <c r="U55" s="800">
        <v>0</v>
      </c>
    </row>
    <row r="56" spans="2:21" ht="27.75" customHeight="1" x14ac:dyDescent="0.15">
      <c r="B56" s="123">
        <v>41</v>
      </c>
      <c r="C56" s="927" t="s">
        <v>226</v>
      </c>
      <c r="D56" s="944">
        <v>113</v>
      </c>
      <c r="E56" s="794">
        <v>-6.6115702479338845E-2</v>
      </c>
      <c r="F56" s="927" t="s">
        <v>272</v>
      </c>
      <c r="G56" s="944">
        <v>100</v>
      </c>
      <c r="H56" s="137"/>
      <c r="I56" s="950">
        <v>0.13636363636363646</v>
      </c>
      <c r="J56" s="913" t="s">
        <v>261</v>
      </c>
      <c r="K56" s="944">
        <v>83</v>
      </c>
      <c r="L56" s="137"/>
      <c r="M56" s="800">
        <v>0.22058823529411775</v>
      </c>
      <c r="N56" s="913" t="s">
        <v>232</v>
      </c>
      <c r="O56" s="944">
        <v>81</v>
      </c>
      <c r="P56" s="137"/>
      <c r="Q56" s="800">
        <v>-5.8139534883720922E-2</v>
      </c>
      <c r="R56" s="913" t="s">
        <v>272</v>
      </c>
      <c r="S56" s="944">
        <v>74</v>
      </c>
      <c r="T56" s="137"/>
      <c r="U56" s="800">
        <v>0.80487804878048785</v>
      </c>
    </row>
    <row r="57" spans="2:21" ht="27.75" customHeight="1" x14ac:dyDescent="0.15">
      <c r="B57" s="123">
        <v>42</v>
      </c>
      <c r="C57" s="927" t="s">
        <v>259</v>
      </c>
      <c r="D57" s="944">
        <v>111</v>
      </c>
      <c r="E57" s="794">
        <v>5.7142857142857162E-2</v>
      </c>
      <c r="F57" s="927" t="s">
        <v>232</v>
      </c>
      <c r="G57" s="944">
        <v>82</v>
      </c>
      <c r="H57" s="137"/>
      <c r="I57" s="950">
        <v>1.2345679012345734E-2</v>
      </c>
      <c r="J57" s="913" t="s">
        <v>235</v>
      </c>
      <c r="K57" s="944">
        <v>83</v>
      </c>
      <c r="L57" s="137" t="s">
        <v>279</v>
      </c>
      <c r="M57" s="800">
        <v>2.4691358024691468E-2</v>
      </c>
      <c r="N57" s="913" t="s">
        <v>235</v>
      </c>
      <c r="O57" s="944">
        <v>81</v>
      </c>
      <c r="P57" s="137"/>
      <c r="Q57" s="800">
        <v>6.578947368421062E-2</v>
      </c>
      <c r="R57" s="913" t="s">
        <v>250</v>
      </c>
      <c r="S57" s="944">
        <v>72</v>
      </c>
      <c r="T57" s="137"/>
      <c r="U57" s="800">
        <v>9.0909090909090828E-2</v>
      </c>
    </row>
    <row r="58" spans="2:21" ht="27.75" customHeight="1" x14ac:dyDescent="0.15">
      <c r="B58" s="123">
        <v>43</v>
      </c>
      <c r="C58" s="927" t="s">
        <v>272</v>
      </c>
      <c r="D58" s="944">
        <v>97</v>
      </c>
      <c r="E58" s="794">
        <v>-3.0000000000000027E-2</v>
      </c>
      <c r="F58" s="927" t="s">
        <v>235</v>
      </c>
      <c r="G58" s="944">
        <v>81</v>
      </c>
      <c r="H58" s="137"/>
      <c r="I58" s="950">
        <v>-2.4096385542168641E-2</v>
      </c>
      <c r="J58" s="913" t="s">
        <v>232</v>
      </c>
      <c r="K58" s="944">
        <v>81</v>
      </c>
      <c r="L58" s="137" t="s">
        <v>279</v>
      </c>
      <c r="M58" s="952">
        <v>0</v>
      </c>
      <c r="N58" s="913" t="s">
        <v>250</v>
      </c>
      <c r="O58" s="944">
        <v>76</v>
      </c>
      <c r="P58" s="137"/>
      <c r="Q58" s="800">
        <v>5.555555555555558E-2</v>
      </c>
      <c r="R58" s="913" t="s">
        <v>226</v>
      </c>
      <c r="S58" s="944">
        <v>68</v>
      </c>
      <c r="T58" s="137"/>
      <c r="U58" s="800">
        <v>6.25E-2</v>
      </c>
    </row>
    <row r="59" spans="2:21" ht="27.75" customHeight="1" x14ac:dyDescent="0.15">
      <c r="B59" s="123">
        <v>44</v>
      </c>
      <c r="C59" s="927" t="s">
        <v>235</v>
      </c>
      <c r="D59" s="944">
        <v>85</v>
      </c>
      <c r="E59" s="794">
        <v>4.9382716049382713E-2</v>
      </c>
      <c r="F59" s="927" t="s">
        <v>271</v>
      </c>
      <c r="G59" s="944">
        <v>80</v>
      </c>
      <c r="H59" s="137" t="s">
        <v>279</v>
      </c>
      <c r="I59" s="950">
        <v>1.2658227848101333E-2</v>
      </c>
      <c r="J59" s="913" t="s">
        <v>271</v>
      </c>
      <c r="K59" s="944">
        <v>79</v>
      </c>
      <c r="L59" s="137" t="s">
        <v>279</v>
      </c>
      <c r="M59" s="800">
        <v>-0.37301587301587302</v>
      </c>
      <c r="N59" s="913" t="s">
        <v>227</v>
      </c>
      <c r="O59" s="944">
        <v>74</v>
      </c>
      <c r="P59" s="137"/>
      <c r="Q59" s="800">
        <v>0.17460317460317465</v>
      </c>
      <c r="R59" s="914" t="s">
        <v>240</v>
      </c>
      <c r="S59" s="944">
        <v>67</v>
      </c>
      <c r="T59" s="137"/>
      <c r="U59" s="800">
        <v>8.0645161290322509E-2</v>
      </c>
    </row>
    <row r="60" spans="2:21" ht="27.75" customHeight="1" x14ac:dyDescent="0.15">
      <c r="B60" s="123">
        <v>45</v>
      </c>
      <c r="C60" s="927" t="s">
        <v>250</v>
      </c>
      <c r="D60" s="944">
        <v>80</v>
      </c>
      <c r="E60" s="794">
        <v>9.5890410958904049E-2</v>
      </c>
      <c r="F60" s="927" t="s">
        <v>238</v>
      </c>
      <c r="G60" s="944">
        <v>79</v>
      </c>
      <c r="H60" s="137"/>
      <c r="I60" s="950">
        <v>-7.0588235294117618E-2</v>
      </c>
      <c r="J60" s="913" t="s">
        <v>255</v>
      </c>
      <c r="K60" s="944">
        <v>75</v>
      </c>
      <c r="L60" s="137"/>
      <c r="M60" s="800">
        <v>0.10294117647058831</v>
      </c>
      <c r="N60" s="913" t="s">
        <v>240</v>
      </c>
      <c r="O60" s="944">
        <v>70</v>
      </c>
      <c r="P60" s="137"/>
      <c r="Q60" s="800">
        <v>4.4776119402984982E-2</v>
      </c>
      <c r="R60" s="913" t="s">
        <v>269</v>
      </c>
      <c r="S60" s="944">
        <v>67</v>
      </c>
      <c r="T60" s="137"/>
      <c r="U60" s="800">
        <v>0</v>
      </c>
    </row>
    <row r="61" spans="2:21" ht="27.75" customHeight="1" x14ac:dyDescent="0.15">
      <c r="B61" s="123">
        <v>46</v>
      </c>
      <c r="C61" s="927" t="s">
        <v>190</v>
      </c>
      <c r="D61" s="944">
        <v>79</v>
      </c>
      <c r="E61" s="794">
        <v>0.21538461538461529</v>
      </c>
      <c r="F61" s="927" t="s">
        <v>240</v>
      </c>
      <c r="G61" s="944">
        <v>77</v>
      </c>
      <c r="H61" s="137"/>
      <c r="I61" s="950">
        <v>5.4794520547945202E-2</v>
      </c>
      <c r="J61" s="913" t="s">
        <v>245</v>
      </c>
      <c r="K61" s="944">
        <v>74</v>
      </c>
      <c r="L61" s="137" t="s">
        <v>279</v>
      </c>
      <c r="M61" s="800">
        <v>0.51020408163265296</v>
      </c>
      <c r="N61" s="914" t="s">
        <v>255</v>
      </c>
      <c r="O61" s="944">
        <v>68</v>
      </c>
      <c r="P61" s="137"/>
      <c r="Q61" s="800">
        <v>4.6153846153846212E-2</v>
      </c>
      <c r="R61" s="932" t="s">
        <v>268</v>
      </c>
      <c r="S61" s="944">
        <v>66</v>
      </c>
      <c r="T61" s="137"/>
      <c r="U61" s="800">
        <v>-0.22352941176470587</v>
      </c>
    </row>
    <row r="62" spans="2:21" ht="27.75" customHeight="1" x14ac:dyDescent="0.15">
      <c r="B62" s="123">
        <v>47</v>
      </c>
      <c r="C62" s="927" t="s">
        <v>238</v>
      </c>
      <c r="D62" s="944">
        <v>78</v>
      </c>
      <c r="E62" s="794">
        <v>-1.2658227848101222E-2</v>
      </c>
      <c r="F62" s="927" t="s">
        <v>250</v>
      </c>
      <c r="G62" s="944">
        <v>73</v>
      </c>
      <c r="H62" s="137"/>
      <c r="I62" s="950">
        <v>0</v>
      </c>
      <c r="J62" s="913" t="s">
        <v>240</v>
      </c>
      <c r="K62" s="944">
        <v>73</v>
      </c>
      <c r="L62" s="137" t="s">
        <v>279</v>
      </c>
      <c r="M62" s="800">
        <v>4.2857142857142927E-2</v>
      </c>
      <c r="N62" s="914" t="s">
        <v>261</v>
      </c>
      <c r="O62" s="944">
        <v>68</v>
      </c>
      <c r="P62" s="137"/>
      <c r="Q62" s="800">
        <v>4.6153846153846212E-2</v>
      </c>
      <c r="R62" s="914" t="s">
        <v>255</v>
      </c>
      <c r="S62" s="944">
        <v>65</v>
      </c>
      <c r="T62" s="137"/>
      <c r="U62" s="800">
        <v>-2.9850746268656692E-2</v>
      </c>
    </row>
    <row r="63" spans="2:21" ht="27.75" customHeight="1" x14ac:dyDescent="0.15">
      <c r="B63" s="123">
        <v>48</v>
      </c>
      <c r="C63" s="927" t="s">
        <v>240</v>
      </c>
      <c r="D63" s="944">
        <v>77</v>
      </c>
      <c r="E63" s="794">
        <v>0</v>
      </c>
      <c r="F63" s="927" t="s">
        <v>246</v>
      </c>
      <c r="G63" s="944">
        <v>70</v>
      </c>
      <c r="H63" s="137"/>
      <c r="I63" s="950">
        <v>0.18644067796610164</v>
      </c>
      <c r="J63" s="914" t="s">
        <v>250</v>
      </c>
      <c r="K63" s="944">
        <v>73</v>
      </c>
      <c r="L63" s="137" t="s">
        <v>279</v>
      </c>
      <c r="M63" s="800">
        <v>-3.9473684210526327E-2</v>
      </c>
      <c r="N63" s="913" t="s">
        <v>269</v>
      </c>
      <c r="O63" s="944">
        <v>67</v>
      </c>
      <c r="P63" s="137"/>
      <c r="Q63" s="800">
        <v>0</v>
      </c>
      <c r="R63" s="913" t="s">
        <v>261</v>
      </c>
      <c r="S63" s="944">
        <v>65</v>
      </c>
      <c r="T63" s="137"/>
      <c r="U63" s="800">
        <v>0.1206896551724137</v>
      </c>
    </row>
    <row r="64" spans="2:21" ht="27.75" customHeight="1" x14ac:dyDescent="0.15">
      <c r="B64" s="123">
        <v>49</v>
      </c>
      <c r="C64" s="927" t="s">
        <v>246</v>
      </c>
      <c r="D64" s="944">
        <v>72</v>
      </c>
      <c r="E64" s="794">
        <v>2.857142857142847E-2</v>
      </c>
      <c r="F64" s="927" t="s">
        <v>269</v>
      </c>
      <c r="G64" s="944">
        <v>68</v>
      </c>
      <c r="H64" s="137" t="s">
        <v>279</v>
      </c>
      <c r="I64" s="953">
        <v>2.4</v>
      </c>
      <c r="J64" s="932" t="s">
        <v>268</v>
      </c>
      <c r="K64" s="944">
        <v>61</v>
      </c>
      <c r="L64" s="137" t="s">
        <v>279</v>
      </c>
      <c r="M64" s="800">
        <v>1.6666666666666607E-2</v>
      </c>
      <c r="N64" s="913" t="s">
        <v>246</v>
      </c>
      <c r="O64" s="944">
        <v>60</v>
      </c>
      <c r="P64" s="137"/>
      <c r="Q64" s="800">
        <v>9.0909090909090828E-2</v>
      </c>
      <c r="R64" s="913" t="s">
        <v>227</v>
      </c>
      <c r="S64" s="944">
        <v>63</v>
      </c>
      <c r="T64" s="137"/>
      <c r="U64" s="800">
        <v>0.26</v>
      </c>
    </row>
    <row r="65" spans="2:21" ht="27.75" customHeight="1" thickBot="1" x14ac:dyDescent="0.2">
      <c r="B65" s="124">
        <v>50</v>
      </c>
      <c r="C65" s="928" t="s">
        <v>269</v>
      </c>
      <c r="D65" s="945">
        <v>65</v>
      </c>
      <c r="E65" s="795">
        <v>-4.4117647058823484E-2</v>
      </c>
      <c r="F65" s="928" t="s">
        <v>190</v>
      </c>
      <c r="G65" s="945">
        <v>65</v>
      </c>
      <c r="H65" s="138"/>
      <c r="I65" s="951">
        <v>0.32653061224489788</v>
      </c>
      <c r="J65" s="920" t="s">
        <v>246</v>
      </c>
      <c r="K65" s="945">
        <v>59</v>
      </c>
      <c r="L65" s="138" t="s">
        <v>279</v>
      </c>
      <c r="M65" s="801">
        <v>-1.6666666666666718E-2</v>
      </c>
      <c r="N65" s="933" t="s">
        <v>268</v>
      </c>
      <c r="O65" s="945">
        <v>60</v>
      </c>
      <c r="P65" s="138"/>
      <c r="Q65" s="801">
        <v>-9.0909090909090939E-2</v>
      </c>
      <c r="R65" s="915" t="s">
        <v>246</v>
      </c>
      <c r="S65" s="945">
        <v>55</v>
      </c>
      <c r="T65" s="138"/>
      <c r="U65" s="801">
        <v>-6.7796610169491567E-2</v>
      </c>
    </row>
  </sheetData>
  <mergeCells count="20">
    <mergeCell ref="B5:B6"/>
    <mergeCell ref="F5:I5"/>
    <mergeCell ref="J5:M5"/>
    <mergeCell ref="N5:Q5"/>
    <mergeCell ref="R5:U5"/>
    <mergeCell ref="C5:E5"/>
    <mergeCell ref="G6:H6"/>
    <mergeCell ref="K6:L6"/>
    <mergeCell ref="O6:P6"/>
    <mergeCell ref="S6:T6"/>
    <mergeCell ref="B39:B40"/>
    <mergeCell ref="F39:I39"/>
    <mergeCell ref="J39:M39"/>
    <mergeCell ref="N39:Q39"/>
    <mergeCell ref="R39:U39"/>
    <mergeCell ref="C39:E39"/>
    <mergeCell ref="G40:H40"/>
    <mergeCell ref="K40:L40"/>
    <mergeCell ref="O40:P40"/>
    <mergeCell ref="S40:T40"/>
  </mergeCells>
  <phoneticPr fontId="35"/>
  <pageMargins left="0" right="0" top="0" bottom="0" header="0" footer="0"/>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78"/>
  <sheetViews>
    <sheetView view="pageBreakPreview" zoomScale="115" zoomScaleNormal="100" zoomScaleSheetLayoutView="115" workbookViewId="0">
      <selection activeCell="X18" sqref="X18"/>
    </sheetView>
  </sheetViews>
  <sheetFormatPr defaultRowHeight="15" customHeight="1" x14ac:dyDescent="0.15"/>
  <cols>
    <col min="1" max="1" width="2.125" customWidth="1"/>
    <col min="2" max="2" width="2.5" style="95" customWidth="1"/>
    <col min="3" max="3" width="6.5" style="921" customWidth="1"/>
    <col min="4" max="4" width="5.25" style="98" customWidth="1"/>
    <col min="5" max="5" width="6.25" style="753" customWidth="1"/>
    <col min="6" max="6" width="6.5" style="921" customWidth="1"/>
    <col min="7" max="7" width="5.25" style="98" customWidth="1"/>
    <col min="8" max="8" width="1.375" style="98" customWidth="1"/>
    <col min="9" max="9" width="6.25" style="955" customWidth="1"/>
    <col min="10" max="10" width="6.5" style="906" customWidth="1"/>
    <col min="11" max="11" width="5.25" style="98" customWidth="1"/>
    <col min="12" max="12" width="1.375" style="98" customWidth="1"/>
    <col min="13" max="13" width="6.25" style="758" customWidth="1"/>
    <col min="14" max="14" width="6.5" style="906" customWidth="1"/>
    <col min="15" max="15" width="5.25" style="98" customWidth="1"/>
    <col min="16" max="16" width="1.375" style="98" customWidth="1"/>
    <col min="17" max="17" width="6.25" style="758" customWidth="1"/>
    <col min="18" max="18" width="6.5" style="906" customWidth="1"/>
    <col min="19" max="19" width="5.25" style="98" customWidth="1"/>
    <col min="20" max="20" width="1.375" style="98" customWidth="1"/>
    <col min="21" max="21" width="6.25" style="758" customWidth="1"/>
    <col min="22" max="22" width="2" customWidth="1"/>
  </cols>
  <sheetData>
    <row r="1" spans="2:21" ht="2.1" customHeight="1" x14ac:dyDescent="0.15"/>
    <row r="2" spans="2:21" ht="39" customHeight="1" x14ac:dyDescent="0.15"/>
    <row r="3" spans="2:21" ht="17.25" customHeight="1" x14ac:dyDescent="0.15">
      <c r="B3" s="202" t="s">
        <v>2273</v>
      </c>
      <c r="C3" s="519"/>
      <c r="D3" s="519"/>
      <c r="E3" s="754"/>
      <c r="F3" s="519"/>
      <c r="G3" s="172"/>
      <c r="H3" s="172"/>
      <c r="I3" s="754"/>
      <c r="J3" s="519"/>
      <c r="K3" s="172"/>
      <c r="L3" s="172"/>
      <c r="M3" s="754"/>
      <c r="N3" s="519"/>
      <c r="O3" s="172"/>
      <c r="P3" s="172"/>
      <c r="Q3" s="754"/>
      <c r="R3" s="519"/>
      <c r="T3" s="131"/>
      <c r="U3" s="2169" t="s">
        <v>1487</v>
      </c>
    </row>
    <row r="4" spans="2:21" ht="13.35" customHeight="1" thickBot="1" x14ac:dyDescent="0.2"/>
    <row r="5" spans="2:21" ht="30.75" customHeight="1" x14ac:dyDescent="0.15">
      <c r="B5" s="3715" t="s">
        <v>217</v>
      </c>
      <c r="C5" s="3712" t="s">
        <v>1488</v>
      </c>
      <c r="D5" s="3713"/>
      <c r="E5" s="3714"/>
      <c r="F5" s="3712" t="s">
        <v>1354</v>
      </c>
      <c r="G5" s="3713"/>
      <c r="H5" s="3713"/>
      <c r="I5" s="3714"/>
      <c r="J5" s="3708" t="s">
        <v>1356</v>
      </c>
      <c r="K5" s="3709"/>
      <c r="L5" s="3709"/>
      <c r="M5" s="3710"/>
      <c r="N5" s="3708" t="s">
        <v>1358</v>
      </c>
      <c r="O5" s="3709"/>
      <c r="P5" s="3709"/>
      <c r="Q5" s="3710"/>
      <c r="R5" s="3708" t="s">
        <v>1489</v>
      </c>
      <c r="S5" s="3709"/>
      <c r="T5" s="3709"/>
      <c r="U5" s="3710"/>
    </row>
    <row r="6" spans="2:21" ht="30.75" customHeight="1" thickBot="1" x14ac:dyDescent="0.2">
      <c r="B6" s="3716"/>
      <c r="C6" s="139" t="s">
        <v>916</v>
      </c>
      <c r="D6" s="2202" t="s">
        <v>669</v>
      </c>
      <c r="E6" s="761" t="s">
        <v>671</v>
      </c>
      <c r="F6" s="907" t="s">
        <v>670</v>
      </c>
      <c r="G6" s="3822" t="s">
        <v>669</v>
      </c>
      <c r="H6" s="3823"/>
      <c r="I6" s="761" t="s">
        <v>671</v>
      </c>
      <c r="J6" s="907" t="s">
        <v>670</v>
      </c>
      <c r="K6" s="3822" t="s">
        <v>669</v>
      </c>
      <c r="L6" s="3823"/>
      <c r="M6" s="761" t="s">
        <v>671</v>
      </c>
      <c r="N6" s="907" t="s">
        <v>670</v>
      </c>
      <c r="O6" s="3822" t="s">
        <v>669</v>
      </c>
      <c r="P6" s="3823"/>
      <c r="Q6" s="761" t="s">
        <v>671</v>
      </c>
      <c r="R6" s="907" t="s">
        <v>670</v>
      </c>
      <c r="S6" s="3822" t="s">
        <v>669</v>
      </c>
      <c r="T6" s="3823"/>
      <c r="U6" s="761" t="s">
        <v>671</v>
      </c>
    </row>
    <row r="7" spans="2:21" s="30" customFormat="1" ht="27.75" customHeight="1" x14ac:dyDescent="0.15">
      <c r="B7" s="99">
        <v>1</v>
      </c>
      <c r="C7" s="922" t="s">
        <v>284</v>
      </c>
      <c r="D7" s="940">
        <v>21811</v>
      </c>
      <c r="E7" s="780">
        <v>8.3680073971335034E-3</v>
      </c>
      <c r="F7" s="922" t="s">
        <v>284</v>
      </c>
      <c r="G7" s="132">
        <v>21630</v>
      </c>
      <c r="H7" s="133"/>
      <c r="I7" s="956">
        <v>2.4972752689191191E-2</v>
      </c>
      <c r="J7" s="908" t="s">
        <v>284</v>
      </c>
      <c r="K7" s="132">
        <v>21103</v>
      </c>
      <c r="L7" s="133" t="s">
        <v>279</v>
      </c>
      <c r="M7" s="811">
        <v>6.3927401058734512E-2</v>
      </c>
      <c r="N7" s="916" t="s">
        <v>284</v>
      </c>
      <c r="O7" s="132">
        <v>19835</v>
      </c>
      <c r="P7" s="133" t="s">
        <v>279</v>
      </c>
      <c r="Q7" s="788">
        <v>9.7372060857538134E-2</v>
      </c>
      <c r="R7" s="908" t="s">
        <v>284</v>
      </c>
      <c r="S7" s="132">
        <v>18075</v>
      </c>
      <c r="T7" s="133"/>
      <c r="U7" s="815">
        <v>0</v>
      </c>
    </row>
    <row r="8" spans="2:21" s="30" customFormat="1" ht="27.75" customHeight="1" x14ac:dyDescent="0.15">
      <c r="B8" s="103">
        <v>2</v>
      </c>
      <c r="C8" s="923" t="s">
        <v>305</v>
      </c>
      <c r="D8" s="939">
        <v>2471</v>
      </c>
      <c r="E8" s="781">
        <v>-5.7230064860740226E-2</v>
      </c>
      <c r="F8" s="923" t="s">
        <v>305</v>
      </c>
      <c r="G8" s="939">
        <v>2621</v>
      </c>
      <c r="H8" s="134" t="s">
        <v>279</v>
      </c>
      <c r="I8" s="957">
        <v>0.10730882974228972</v>
      </c>
      <c r="J8" s="923" t="s">
        <v>353</v>
      </c>
      <c r="K8" s="939">
        <v>2666</v>
      </c>
      <c r="L8" s="134" t="s">
        <v>279</v>
      </c>
      <c r="M8" s="786">
        <v>4.3444227005870806E-2</v>
      </c>
      <c r="N8" s="917" t="s">
        <v>305</v>
      </c>
      <c r="O8" s="939">
        <v>5994</v>
      </c>
      <c r="P8" s="134" t="s">
        <v>279</v>
      </c>
      <c r="Q8" s="789">
        <v>0.10733419545538525</v>
      </c>
      <c r="R8" s="909" t="s">
        <v>305</v>
      </c>
      <c r="S8" s="939">
        <v>5413</v>
      </c>
      <c r="T8" s="134"/>
      <c r="U8" s="790">
        <v>0</v>
      </c>
    </row>
    <row r="9" spans="2:21" s="30" customFormat="1" ht="27.75" customHeight="1" x14ac:dyDescent="0.15">
      <c r="B9" s="103">
        <v>3</v>
      </c>
      <c r="C9" s="923" t="s">
        <v>319</v>
      </c>
      <c r="D9" s="939">
        <v>2159</v>
      </c>
      <c r="E9" s="781">
        <v>2.7868091035763154E-3</v>
      </c>
      <c r="F9" s="923" t="s">
        <v>319</v>
      </c>
      <c r="G9" s="939">
        <v>2153</v>
      </c>
      <c r="H9" s="134"/>
      <c r="I9" s="957">
        <v>4.1977611940298143E-3</v>
      </c>
      <c r="J9" s="909" t="s">
        <v>305</v>
      </c>
      <c r="K9" s="939">
        <v>2367</v>
      </c>
      <c r="L9" s="134"/>
      <c r="M9" s="786">
        <v>-0.60510510510510507</v>
      </c>
      <c r="N9" s="917" t="s">
        <v>353</v>
      </c>
      <c r="O9" s="939">
        <v>2555</v>
      </c>
      <c r="P9" s="134"/>
      <c r="Q9" s="789">
        <v>0.33559853633037107</v>
      </c>
      <c r="R9" s="909" t="s">
        <v>319</v>
      </c>
      <c r="S9" s="939">
        <v>1949</v>
      </c>
      <c r="T9" s="134" t="s">
        <v>279</v>
      </c>
      <c r="U9" s="790">
        <v>-1.0659898477157315E-2</v>
      </c>
    </row>
    <row r="10" spans="2:21" s="30" customFormat="1" ht="27.75" customHeight="1" x14ac:dyDescent="0.15">
      <c r="B10" s="103">
        <v>4</v>
      </c>
      <c r="C10" s="923" t="s">
        <v>353</v>
      </c>
      <c r="D10" s="939">
        <v>2094</v>
      </c>
      <c r="E10" s="781">
        <v>0.16268739589117165</v>
      </c>
      <c r="F10" s="923" t="s">
        <v>336</v>
      </c>
      <c r="G10" s="939">
        <v>1851</v>
      </c>
      <c r="H10" s="134"/>
      <c r="I10" s="957">
        <v>0.56864406779661025</v>
      </c>
      <c r="J10" s="909" t="s">
        <v>319</v>
      </c>
      <c r="K10" s="939">
        <v>2144</v>
      </c>
      <c r="L10" s="134" t="s">
        <v>279</v>
      </c>
      <c r="M10" s="786">
        <v>1.8691588785046953E-3</v>
      </c>
      <c r="N10" s="917" t="s">
        <v>319</v>
      </c>
      <c r="O10" s="939">
        <v>2140</v>
      </c>
      <c r="P10" s="134" t="s">
        <v>279</v>
      </c>
      <c r="Q10" s="789">
        <v>9.7998973832734704E-2</v>
      </c>
      <c r="R10" s="909" t="s">
        <v>353</v>
      </c>
      <c r="S10" s="939">
        <v>1913</v>
      </c>
      <c r="T10" s="134"/>
      <c r="U10" s="790">
        <v>-8.29445308449972E-3</v>
      </c>
    </row>
    <row r="11" spans="2:21" s="30" customFormat="1" ht="27.75" customHeight="1" x14ac:dyDescent="0.15">
      <c r="B11" s="103">
        <v>5</v>
      </c>
      <c r="C11" s="923" t="s">
        <v>2023</v>
      </c>
      <c r="D11" s="939">
        <v>1736</v>
      </c>
      <c r="E11" s="781">
        <v>-6.2128579146407348E-2</v>
      </c>
      <c r="F11" s="923" t="s">
        <v>353</v>
      </c>
      <c r="G11" s="939">
        <v>1801</v>
      </c>
      <c r="H11" s="134"/>
      <c r="I11" s="957">
        <v>-0.32445611402850716</v>
      </c>
      <c r="J11" s="909" t="s">
        <v>292</v>
      </c>
      <c r="K11" s="939">
        <v>1460</v>
      </c>
      <c r="L11" s="134" t="s">
        <v>279</v>
      </c>
      <c r="M11" s="786">
        <v>9.1997008227374666E-2</v>
      </c>
      <c r="N11" s="917" t="s">
        <v>292</v>
      </c>
      <c r="O11" s="939">
        <v>1337</v>
      </c>
      <c r="P11" s="134" t="s">
        <v>279</v>
      </c>
      <c r="Q11" s="789">
        <v>0.27942583732057424</v>
      </c>
      <c r="R11" s="909" t="s">
        <v>290</v>
      </c>
      <c r="S11" s="939">
        <v>1293</v>
      </c>
      <c r="T11" s="134" t="s">
        <v>279</v>
      </c>
      <c r="U11" s="790">
        <v>-1.5444015444014969E-3</v>
      </c>
    </row>
    <row r="12" spans="2:21" s="30" customFormat="1" ht="27.75" customHeight="1" x14ac:dyDescent="0.15">
      <c r="B12" s="103">
        <v>6</v>
      </c>
      <c r="C12" s="923" t="s">
        <v>290</v>
      </c>
      <c r="D12" s="939">
        <v>1571</v>
      </c>
      <c r="E12" s="781">
        <v>3.9021164021163957E-2</v>
      </c>
      <c r="F12" s="923" t="s">
        <v>290</v>
      </c>
      <c r="G12" s="939">
        <v>1512</v>
      </c>
      <c r="H12" s="134"/>
      <c r="I12" s="957">
        <v>8.1545064377682497E-2</v>
      </c>
      <c r="J12" s="909" t="s">
        <v>290</v>
      </c>
      <c r="K12" s="939">
        <v>1398</v>
      </c>
      <c r="L12" s="134" t="s">
        <v>279</v>
      </c>
      <c r="M12" s="786">
        <v>8.2881487219209848E-2</v>
      </c>
      <c r="N12" s="917" t="s">
        <v>290</v>
      </c>
      <c r="O12" s="939">
        <v>1291</v>
      </c>
      <c r="P12" s="134" t="s">
        <v>279</v>
      </c>
      <c r="Q12" s="789">
        <v>-1.5467904098994678E-3</v>
      </c>
      <c r="R12" s="909" t="s">
        <v>336</v>
      </c>
      <c r="S12" s="939">
        <v>1180</v>
      </c>
      <c r="T12" s="134" t="s">
        <v>279</v>
      </c>
      <c r="U12" s="790">
        <v>-0.15412186379928317</v>
      </c>
    </row>
    <row r="13" spans="2:21" s="30" customFormat="1" ht="27.75" customHeight="1" x14ac:dyDescent="0.15">
      <c r="B13" s="103">
        <v>7</v>
      </c>
      <c r="C13" s="923" t="s">
        <v>292</v>
      </c>
      <c r="D13" s="939">
        <v>1521</v>
      </c>
      <c r="E13" s="781">
        <v>1.6032064128256529E-2</v>
      </c>
      <c r="F13" s="923" t="s">
        <v>292</v>
      </c>
      <c r="G13" s="939">
        <v>1497</v>
      </c>
      <c r="H13" s="134" t="s">
        <v>279</v>
      </c>
      <c r="I13" s="957">
        <v>2.5342465753424692E-2</v>
      </c>
      <c r="J13" s="909" t="s">
        <v>336</v>
      </c>
      <c r="K13" s="939">
        <v>1180</v>
      </c>
      <c r="L13" s="134"/>
      <c r="M13" s="786">
        <v>-5.144694533762062E-2</v>
      </c>
      <c r="N13" s="917" t="s">
        <v>336</v>
      </c>
      <c r="O13" s="939">
        <v>1244</v>
      </c>
      <c r="P13" s="134" t="s">
        <v>279</v>
      </c>
      <c r="Q13" s="789">
        <v>5.4237288135593253E-2</v>
      </c>
      <c r="R13" s="909" t="s">
        <v>289</v>
      </c>
      <c r="S13" s="939">
        <v>1140</v>
      </c>
      <c r="T13" s="134"/>
      <c r="U13" s="790">
        <v>-6.9686411149826322E-3</v>
      </c>
    </row>
    <row r="14" spans="2:21" s="30" customFormat="1" ht="27.75" customHeight="1" x14ac:dyDescent="0.15">
      <c r="B14" s="103">
        <v>8</v>
      </c>
      <c r="C14" s="923" t="s">
        <v>320</v>
      </c>
      <c r="D14" s="939">
        <v>1501</v>
      </c>
      <c r="E14" s="781">
        <v>0.29285099052540908</v>
      </c>
      <c r="F14" s="923" t="s">
        <v>289</v>
      </c>
      <c r="G14" s="939">
        <v>1224</v>
      </c>
      <c r="H14" s="134"/>
      <c r="I14" s="957">
        <v>7.6517150395778444E-2</v>
      </c>
      <c r="J14" s="909" t="s">
        <v>289</v>
      </c>
      <c r="K14" s="939">
        <v>1137</v>
      </c>
      <c r="L14" s="134" t="s">
        <v>279</v>
      </c>
      <c r="M14" s="786">
        <v>-3.6440677966101731E-2</v>
      </c>
      <c r="N14" s="917" t="s">
        <v>289</v>
      </c>
      <c r="O14" s="939">
        <v>1180</v>
      </c>
      <c r="P14" s="134"/>
      <c r="Q14" s="789">
        <v>3.5087719298245723E-2</v>
      </c>
      <c r="R14" s="909" t="s">
        <v>1497</v>
      </c>
      <c r="S14" s="939">
        <v>1095</v>
      </c>
      <c r="T14" s="134"/>
      <c r="U14" s="790">
        <v>-8.2914572864321578E-2</v>
      </c>
    </row>
    <row r="15" spans="2:21" s="30" customFormat="1" ht="27.75" customHeight="1" x14ac:dyDescent="0.15">
      <c r="B15" s="103">
        <v>9</v>
      </c>
      <c r="C15" s="923" t="s">
        <v>297</v>
      </c>
      <c r="D15" s="939">
        <v>1388</v>
      </c>
      <c r="E15" s="2156">
        <v>1.189274447949527</v>
      </c>
      <c r="F15" s="923" t="s">
        <v>320</v>
      </c>
      <c r="G15" s="939">
        <v>1161</v>
      </c>
      <c r="H15" s="134" t="s">
        <v>279</v>
      </c>
      <c r="I15" s="957">
        <v>2.6525198938992078E-2</v>
      </c>
      <c r="J15" s="909" t="s">
        <v>320</v>
      </c>
      <c r="K15" s="939">
        <v>1131</v>
      </c>
      <c r="L15" s="134" t="s">
        <v>279</v>
      </c>
      <c r="M15" s="786">
        <v>6.5975494816211011E-2</v>
      </c>
      <c r="N15" s="918" t="s">
        <v>1498</v>
      </c>
      <c r="O15" s="939">
        <v>1061</v>
      </c>
      <c r="P15" s="134"/>
      <c r="Q15" s="789">
        <v>3.3106134371957197E-2</v>
      </c>
      <c r="R15" s="909" t="s">
        <v>292</v>
      </c>
      <c r="S15" s="939">
        <v>1045</v>
      </c>
      <c r="T15" s="134" t="s">
        <v>279</v>
      </c>
      <c r="U15" s="790">
        <v>9.6537250786988382E-2</v>
      </c>
    </row>
    <row r="16" spans="2:21" s="30" customFormat="1" ht="27.75" customHeight="1" x14ac:dyDescent="0.15">
      <c r="B16" s="103">
        <v>10</v>
      </c>
      <c r="C16" s="923" t="s">
        <v>289</v>
      </c>
      <c r="D16" s="939">
        <v>1299</v>
      </c>
      <c r="E16" s="781">
        <v>6.1274509803921573E-2</v>
      </c>
      <c r="F16" s="923" t="s">
        <v>316</v>
      </c>
      <c r="G16" s="939">
        <v>1069</v>
      </c>
      <c r="H16" s="134" t="s">
        <v>279</v>
      </c>
      <c r="I16" s="957">
        <v>3.5852713178294637E-2</v>
      </c>
      <c r="J16" s="909" t="s">
        <v>316</v>
      </c>
      <c r="K16" s="939">
        <v>1032</v>
      </c>
      <c r="L16" s="134"/>
      <c r="M16" s="786">
        <v>2.8913260219342041E-2</v>
      </c>
      <c r="N16" s="917" t="s">
        <v>1497</v>
      </c>
      <c r="O16" s="939">
        <v>1022</v>
      </c>
      <c r="P16" s="134"/>
      <c r="Q16" s="789">
        <v>-6.6666666666666652E-2</v>
      </c>
      <c r="R16" s="910" t="s">
        <v>1498</v>
      </c>
      <c r="S16" s="939">
        <v>1027</v>
      </c>
      <c r="T16" s="134"/>
      <c r="U16" s="790">
        <v>-1.0597302504816941E-2</v>
      </c>
    </row>
    <row r="17" spans="1:21" s="30" customFormat="1" ht="27.75" customHeight="1" x14ac:dyDescent="0.15">
      <c r="B17" s="103">
        <v>11</v>
      </c>
      <c r="C17" s="923" t="s">
        <v>316</v>
      </c>
      <c r="D17" s="939">
        <v>1298</v>
      </c>
      <c r="E17" s="781">
        <v>0.21421889616463985</v>
      </c>
      <c r="F17" s="923" t="s">
        <v>282</v>
      </c>
      <c r="G17" s="939">
        <v>977</v>
      </c>
      <c r="H17" s="134" t="s">
        <v>279</v>
      </c>
      <c r="I17" s="957">
        <v>-1.9076305220883549E-2</v>
      </c>
      <c r="J17" s="909" t="s">
        <v>282</v>
      </c>
      <c r="K17" s="939">
        <v>996</v>
      </c>
      <c r="L17" s="134"/>
      <c r="M17" s="786">
        <v>-2.5440313111546042E-2</v>
      </c>
      <c r="N17" s="918" t="s">
        <v>1496</v>
      </c>
      <c r="O17" s="939">
        <v>1003</v>
      </c>
      <c r="P17" s="134"/>
      <c r="Q17" s="789">
        <v>6.9296375266524546E-2</v>
      </c>
      <c r="R17" s="910" t="s">
        <v>1496</v>
      </c>
      <c r="S17" s="939">
        <v>938</v>
      </c>
      <c r="T17" s="134"/>
      <c r="U17" s="790">
        <v>0.14950980392156854</v>
      </c>
    </row>
    <row r="18" spans="1:21" s="30" customFormat="1" ht="27.75" customHeight="1" x14ac:dyDescent="0.15">
      <c r="B18" s="103">
        <v>12</v>
      </c>
      <c r="C18" s="923" t="s">
        <v>337</v>
      </c>
      <c r="D18" s="939">
        <v>1252</v>
      </c>
      <c r="E18" s="781">
        <f>(D18/G26)-1</f>
        <v>0.7609001406469762</v>
      </c>
      <c r="F18" s="923" t="s">
        <v>294</v>
      </c>
      <c r="G18" s="939">
        <v>894</v>
      </c>
      <c r="H18" s="134"/>
      <c r="I18" s="957">
        <v>-1.1061946902654829E-2</v>
      </c>
      <c r="J18" s="909" t="s">
        <v>294</v>
      </c>
      <c r="K18" s="939">
        <v>904</v>
      </c>
      <c r="L18" s="134"/>
      <c r="M18" s="786">
        <v>4.4444444444444731E-3</v>
      </c>
      <c r="N18" s="917" t="s">
        <v>294</v>
      </c>
      <c r="O18" s="939">
        <v>900</v>
      </c>
      <c r="P18" s="134"/>
      <c r="Q18" s="789">
        <v>4.5296167247386832E-2</v>
      </c>
      <c r="R18" s="909" t="s">
        <v>294</v>
      </c>
      <c r="S18" s="939">
        <v>861</v>
      </c>
      <c r="T18" s="134"/>
      <c r="U18" s="790">
        <v>-1.2614678899082521E-2</v>
      </c>
    </row>
    <row r="19" spans="1:21" s="30" customFormat="1" ht="27.75" customHeight="1" x14ac:dyDescent="0.15">
      <c r="B19" s="103">
        <v>13</v>
      </c>
      <c r="C19" s="923" t="s">
        <v>364</v>
      </c>
      <c r="D19" s="939">
        <v>1007</v>
      </c>
      <c r="E19" s="781">
        <v>0.9254302103250478</v>
      </c>
      <c r="F19" s="923" t="s">
        <v>370</v>
      </c>
      <c r="G19" s="939">
        <v>866</v>
      </c>
      <c r="H19" s="134"/>
      <c r="I19" s="964">
        <v>1.1330049261083746</v>
      </c>
      <c r="J19" s="974" t="s">
        <v>304</v>
      </c>
      <c r="K19" s="939">
        <v>888</v>
      </c>
      <c r="L19" s="134" t="s">
        <v>279</v>
      </c>
      <c r="M19" s="786">
        <v>5.2132701421800931E-2</v>
      </c>
      <c r="N19" s="975" t="s">
        <v>304</v>
      </c>
      <c r="O19" s="939">
        <v>844</v>
      </c>
      <c r="P19" s="134"/>
      <c r="Q19" s="789">
        <v>0.14673913043478271</v>
      </c>
      <c r="R19" s="909" t="s">
        <v>281</v>
      </c>
      <c r="S19" s="939">
        <v>796</v>
      </c>
      <c r="T19" s="134"/>
      <c r="U19" s="790">
        <v>-2.5703794369645094E-2</v>
      </c>
    </row>
    <row r="20" spans="1:21" s="30" customFormat="1" ht="27.75" customHeight="1" x14ac:dyDescent="0.15">
      <c r="B20" s="103">
        <v>14</v>
      </c>
      <c r="C20" s="923" t="s">
        <v>282</v>
      </c>
      <c r="D20" s="939">
        <v>993</v>
      </c>
      <c r="E20" s="781">
        <v>1.6376663254861867E-2</v>
      </c>
      <c r="F20" s="976" t="s">
        <v>304</v>
      </c>
      <c r="G20" s="939">
        <v>856</v>
      </c>
      <c r="H20" s="134" t="s">
        <v>279</v>
      </c>
      <c r="I20" s="957">
        <v>-3.6036036036036001E-2</v>
      </c>
      <c r="J20" s="909" t="s">
        <v>281</v>
      </c>
      <c r="K20" s="939">
        <v>780</v>
      </c>
      <c r="L20" s="134"/>
      <c r="M20" s="786">
        <v>-1.1406844106463865E-2</v>
      </c>
      <c r="N20" s="918" t="s">
        <v>281</v>
      </c>
      <c r="O20" s="939">
        <v>789</v>
      </c>
      <c r="P20" s="134"/>
      <c r="Q20" s="789">
        <v>-8.793969849246186E-3</v>
      </c>
      <c r="R20" s="974" t="s">
        <v>304</v>
      </c>
      <c r="S20" s="939">
        <v>736</v>
      </c>
      <c r="T20" s="134"/>
      <c r="U20" s="790">
        <v>0.2348993288590604</v>
      </c>
    </row>
    <row r="21" spans="1:21" s="30" customFormat="1" ht="27.75" customHeight="1" x14ac:dyDescent="0.15">
      <c r="B21" s="103">
        <v>15</v>
      </c>
      <c r="C21" s="923" t="s">
        <v>370</v>
      </c>
      <c r="D21" s="939">
        <v>968</v>
      </c>
      <c r="E21" s="781">
        <v>0.11778290993071594</v>
      </c>
      <c r="F21" s="923" t="s">
        <v>302</v>
      </c>
      <c r="G21" s="939">
        <v>829</v>
      </c>
      <c r="H21" s="134" t="s">
        <v>279</v>
      </c>
      <c r="I21" s="957">
        <v>0.61598440545808963</v>
      </c>
      <c r="J21" s="909" t="s">
        <v>404</v>
      </c>
      <c r="K21" s="939">
        <v>757</v>
      </c>
      <c r="L21" s="134"/>
      <c r="M21" s="786">
        <v>4.8476454293628901E-2</v>
      </c>
      <c r="N21" s="917" t="s">
        <v>373</v>
      </c>
      <c r="O21" s="939">
        <v>779</v>
      </c>
      <c r="P21" s="134"/>
      <c r="Q21" s="789">
        <v>0.29833333333333334</v>
      </c>
      <c r="R21" s="909" t="s">
        <v>404</v>
      </c>
      <c r="S21" s="939">
        <v>720</v>
      </c>
      <c r="T21" s="134" t="s">
        <v>279</v>
      </c>
      <c r="U21" s="790">
        <v>-1.3869625520110951E-3</v>
      </c>
    </row>
    <row r="22" spans="1:21" s="30" customFormat="1" ht="27.75" customHeight="1" x14ac:dyDescent="0.15">
      <c r="B22" s="103">
        <v>16</v>
      </c>
      <c r="C22" s="923" t="s">
        <v>294</v>
      </c>
      <c r="D22" s="939">
        <v>910</v>
      </c>
      <c r="E22" s="781">
        <v>1.7897091722595126E-2</v>
      </c>
      <c r="F22" s="923" t="s">
        <v>281</v>
      </c>
      <c r="G22" s="939">
        <v>788</v>
      </c>
      <c r="H22" s="134"/>
      <c r="I22" s="957">
        <v>1.025641025641022E-2</v>
      </c>
      <c r="J22" s="910" t="s">
        <v>331</v>
      </c>
      <c r="K22" s="939">
        <v>716</v>
      </c>
      <c r="L22" s="134" t="s">
        <v>279</v>
      </c>
      <c r="M22" s="786">
        <v>0.15670436187399028</v>
      </c>
      <c r="N22" s="917" t="s">
        <v>404</v>
      </c>
      <c r="O22" s="939">
        <v>722</v>
      </c>
      <c r="P22" s="134"/>
      <c r="Q22" s="789">
        <v>2.7777777777777679E-3</v>
      </c>
      <c r="R22" s="909" t="s">
        <v>302</v>
      </c>
      <c r="S22" s="939">
        <v>716</v>
      </c>
      <c r="T22" s="134"/>
      <c r="U22" s="790">
        <v>8.9802130898021248E-2</v>
      </c>
    </row>
    <row r="23" spans="1:21" s="30" customFormat="1" ht="27.75" customHeight="1" x14ac:dyDescent="0.15">
      <c r="B23" s="103">
        <v>17</v>
      </c>
      <c r="C23" s="923" t="s">
        <v>280</v>
      </c>
      <c r="D23" s="939">
        <v>871</v>
      </c>
      <c r="E23" s="781">
        <v>0.39807383627608339</v>
      </c>
      <c r="F23" s="923" t="s">
        <v>331</v>
      </c>
      <c r="G23" s="939">
        <v>782</v>
      </c>
      <c r="H23" s="134" t="s">
        <v>279</v>
      </c>
      <c r="I23" s="957">
        <v>9.2178770949720601E-2</v>
      </c>
      <c r="J23" s="971" t="s">
        <v>283</v>
      </c>
      <c r="K23" s="939">
        <v>655</v>
      </c>
      <c r="L23" s="134" t="s">
        <v>279</v>
      </c>
      <c r="M23" s="786">
        <v>0.10084033613445387</v>
      </c>
      <c r="N23" s="917" t="s">
        <v>302</v>
      </c>
      <c r="O23" s="939">
        <v>699</v>
      </c>
      <c r="P23" s="134"/>
      <c r="Q23" s="789">
        <v>-2.3743016759776525E-2</v>
      </c>
      <c r="R23" s="909" t="s">
        <v>373</v>
      </c>
      <c r="S23" s="939">
        <v>600</v>
      </c>
      <c r="T23" s="134"/>
      <c r="U23" s="790">
        <v>0.8404907975460123</v>
      </c>
    </row>
    <row r="24" spans="1:21" s="30" customFormat="1" ht="27.75" customHeight="1" x14ac:dyDescent="0.15">
      <c r="B24" s="103">
        <v>18</v>
      </c>
      <c r="C24" s="923" t="s">
        <v>331</v>
      </c>
      <c r="D24" s="939">
        <v>866</v>
      </c>
      <c r="E24" s="781">
        <v>0.10741687979539649</v>
      </c>
      <c r="F24" s="923" t="s">
        <v>404</v>
      </c>
      <c r="G24" s="939">
        <v>761</v>
      </c>
      <c r="H24" s="134"/>
      <c r="I24" s="957">
        <v>5.2840158520475189E-3</v>
      </c>
      <c r="J24" s="909" t="s">
        <v>297</v>
      </c>
      <c r="K24" s="939">
        <v>624</v>
      </c>
      <c r="L24" s="134" t="s">
        <v>279</v>
      </c>
      <c r="M24" s="786">
        <v>6.4846416382252636E-2</v>
      </c>
      <c r="N24" s="917" t="s">
        <v>280</v>
      </c>
      <c r="O24" s="939">
        <v>650</v>
      </c>
      <c r="P24" s="134" t="s">
        <v>279</v>
      </c>
      <c r="Q24" s="789">
        <v>0.13636363636363646</v>
      </c>
      <c r="R24" s="909" t="s">
        <v>297</v>
      </c>
      <c r="S24" s="939">
        <v>591</v>
      </c>
      <c r="T24" s="134" t="s">
        <v>279</v>
      </c>
      <c r="U24" s="790">
        <v>5.1020408163264808E-3</v>
      </c>
    </row>
    <row r="25" spans="1:21" s="30" customFormat="1" ht="27.75" customHeight="1" x14ac:dyDescent="0.15">
      <c r="B25" s="103">
        <v>19</v>
      </c>
      <c r="C25" s="923" t="s">
        <v>302</v>
      </c>
      <c r="D25" s="939">
        <v>853</v>
      </c>
      <c r="E25" s="781">
        <v>2.8950542822677949E-2</v>
      </c>
      <c r="F25" s="973" t="s">
        <v>283</v>
      </c>
      <c r="G25" s="939">
        <v>723</v>
      </c>
      <c r="H25" s="134" t="s">
        <v>279</v>
      </c>
      <c r="I25" s="957">
        <v>0.10381679389312981</v>
      </c>
      <c r="J25" s="909" t="s">
        <v>337</v>
      </c>
      <c r="K25" s="939">
        <v>614</v>
      </c>
      <c r="L25" s="134"/>
      <c r="M25" s="786">
        <v>0.29535864978902948</v>
      </c>
      <c r="N25" s="917" t="s">
        <v>331</v>
      </c>
      <c r="O25" s="939">
        <v>619</v>
      </c>
      <c r="P25" s="134"/>
      <c r="Q25" s="789">
        <v>8.59649122807018E-2</v>
      </c>
      <c r="R25" s="909" t="s">
        <v>280</v>
      </c>
      <c r="S25" s="939">
        <v>572</v>
      </c>
      <c r="T25" s="134" t="s">
        <v>279</v>
      </c>
      <c r="U25" s="790">
        <v>1.0600706713780994E-2</v>
      </c>
    </row>
    <row r="26" spans="1:21" s="30" customFormat="1" ht="27.75" customHeight="1" x14ac:dyDescent="0.15">
      <c r="B26" s="103">
        <v>20</v>
      </c>
      <c r="C26" s="976" t="s">
        <v>304</v>
      </c>
      <c r="D26" s="939">
        <v>851</v>
      </c>
      <c r="E26" s="781">
        <v>-5.8411214953271173E-3</v>
      </c>
      <c r="F26" s="923" t="s">
        <v>337</v>
      </c>
      <c r="G26" s="939">
        <v>711</v>
      </c>
      <c r="H26" s="134"/>
      <c r="I26" s="957">
        <v>0.15823817292006526</v>
      </c>
      <c r="J26" s="909" t="s">
        <v>373</v>
      </c>
      <c r="K26" s="939">
        <v>610</v>
      </c>
      <c r="L26" s="134" t="s">
        <v>279</v>
      </c>
      <c r="M26" s="786">
        <v>-0.21694480102695768</v>
      </c>
      <c r="N26" s="972" t="s">
        <v>283</v>
      </c>
      <c r="O26" s="939">
        <v>595</v>
      </c>
      <c r="P26" s="134"/>
      <c r="Q26" s="789">
        <v>0.30769230769230771</v>
      </c>
      <c r="R26" s="909" t="s">
        <v>331</v>
      </c>
      <c r="S26" s="939">
        <v>570</v>
      </c>
      <c r="T26" s="134"/>
      <c r="U26" s="790">
        <v>0.11764705882352944</v>
      </c>
    </row>
    <row r="27" spans="1:21" s="30" customFormat="1" ht="27.75" customHeight="1" x14ac:dyDescent="0.15">
      <c r="B27" s="103">
        <v>21</v>
      </c>
      <c r="C27" s="923" t="s">
        <v>281</v>
      </c>
      <c r="D27" s="939">
        <v>816</v>
      </c>
      <c r="E27" s="781">
        <f>(D27/G22)-1</f>
        <v>3.5532994923857864E-2</v>
      </c>
      <c r="F27" s="923" t="s">
        <v>422</v>
      </c>
      <c r="G27" s="939">
        <v>679</v>
      </c>
      <c r="H27" s="134" t="s">
        <v>279</v>
      </c>
      <c r="I27" s="957">
        <v>0.24587155963302743</v>
      </c>
      <c r="J27" s="909" t="s">
        <v>303</v>
      </c>
      <c r="K27" s="939">
        <v>583</v>
      </c>
      <c r="L27" s="134" t="s">
        <v>279</v>
      </c>
      <c r="M27" s="786">
        <v>0.138671875</v>
      </c>
      <c r="N27" s="917" t="s">
        <v>297</v>
      </c>
      <c r="O27" s="939">
        <v>586</v>
      </c>
      <c r="P27" s="134" t="s">
        <v>279</v>
      </c>
      <c r="Q27" s="789">
        <v>-8.4602368866327771E-3</v>
      </c>
      <c r="R27" s="909" t="s">
        <v>303</v>
      </c>
      <c r="S27" s="939">
        <v>514</v>
      </c>
      <c r="T27" s="134"/>
      <c r="U27" s="790">
        <v>-9.6339113680153909E-3</v>
      </c>
    </row>
    <row r="28" spans="1:21" s="30" customFormat="1" ht="27.75" customHeight="1" x14ac:dyDescent="0.15">
      <c r="B28" s="103">
        <v>22</v>
      </c>
      <c r="C28" s="973" t="s">
        <v>283</v>
      </c>
      <c r="D28" s="939">
        <v>815</v>
      </c>
      <c r="E28" s="781">
        <v>0.1272475795297372</v>
      </c>
      <c r="F28" s="923" t="s">
        <v>297</v>
      </c>
      <c r="G28" s="939">
        <v>634</v>
      </c>
      <c r="H28" s="134"/>
      <c r="I28" s="957">
        <v>1.6025641025640969E-2</v>
      </c>
      <c r="J28" s="909" t="s">
        <v>280</v>
      </c>
      <c r="K28" s="939">
        <v>572</v>
      </c>
      <c r="L28" s="134" t="s">
        <v>279</v>
      </c>
      <c r="M28" s="786">
        <v>-0.12</v>
      </c>
      <c r="N28" s="917" t="s">
        <v>303</v>
      </c>
      <c r="O28" s="939">
        <v>512</v>
      </c>
      <c r="P28" s="134"/>
      <c r="Q28" s="789">
        <v>-3.8910505836575737E-3</v>
      </c>
      <c r="R28" s="971" t="s">
        <v>301</v>
      </c>
      <c r="S28" s="939">
        <v>500</v>
      </c>
      <c r="T28" s="134"/>
      <c r="U28" s="790">
        <v>-5.9642147117295874E-3</v>
      </c>
    </row>
    <row r="29" spans="1:21" s="30" customFormat="1" ht="27.75" customHeight="1" x14ac:dyDescent="0.15">
      <c r="B29" s="103">
        <v>23</v>
      </c>
      <c r="C29" s="923" t="s">
        <v>2021</v>
      </c>
      <c r="D29" s="939">
        <v>814</v>
      </c>
      <c r="E29" s="781">
        <v>0.19882179675994105</v>
      </c>
      <c r="F29" s="923" t="s">
        <v>280</v>
      </c>
      <c r="G29" s="939">
        <v>623</v>
      </c>
      <c r="H29" s="134" t="s">
        <v>279</v>
      </c>
      <c r="I29" s="957">
        <v>8.9160839160839167E-2</v>
      </c>
      <c r="J29" s="909" t="s">
        <v>422</v>
      </c>
      <c r="K29" s="939">
        <v>545</v>
      </c>
      <c r="L29" s="134" t="s">
        <v>279</v>
      </c>
      <c r="M29" s="786">
        <v>0.17456896551724133</v>
      </c>
      <c r="N29" s="972" t="s">
        <v>301</v>
      </c>
      <c r="O29" s="939">
        <v>509</v>
      </c>
      <c r="P29" s="134"/>
      <c r="Q29" s="789">
        <v>1.8000000000000016E-2</v>
      </c>
      <c r="R29" s="971" t="s">
        <v>283</v>
      </c>
      <c r="S29" s="939">
        <v>455</v>
      </c>
      <c r="T29" s="134"/>
      <c r="U29" s="790">
        <v>-4.0084388185653963E-2</v>
      </c>
    </row>
    <row r="30" spans="1:21" s="30" customFormat="1" ht="27.75" customHeight="1" x14ac:dyDescent="0.15">
      <c r="B30" s="103">
        <v>24</v>
      </c>
      <c r="C30" s="923" t="s">
        <v>2018</v>
      </c>
      <c r="D30" s="939">
        <v>779</v>
      </c>
      <c r="E30" s="781">
        <v>2.3653088042050019E-2</v>
      </c>
      <c r="F30" s="923" t="s">
        <v>373</v>
      </c>
      <c r="G30" s="939">
        <v>621</v>
      </c>
      <c r="H30" s="134" t="s">
        <v>279</v>
      </c>
      <c r="I30" s="957">
        <v>1.8032786885245899E-2</v>
      </c>
      <c r="J30" s="971" t="s">
        <v>301</v>
      </c>
      <c r="K30" s="939">
        <v>525</v>
      </c>
      <c r="L30" s="134"/>
      <c r="M30" s="786">
        <v>3.1434184675835031E-2</v>
      </c>
      <c r="N30" s="917" t="s">
        <v>337</v>
      </c>
      <c r="O30" s="939">
        <v>474</v>
      </c>
      <c r="P30" s="134"/>
      <c r="Q30" s="790">
        <v>0.17910447761194037</v>
      </c>
      <c r="R30" s="909" t="s">
        <v>422</v>
      </c>
      <c r="S30" s="939">
        <v>428</v>
      </c>
      <c r="T30" s="134"/>
      <c r="U30" s="790">
        <v>7.268170426065157E-2</v>
      </c>
    </row>
    <row r="31" spans="1:21" s="30" customFormat="1" ht="27.75" customHeight="1" thickBot="1" x14ac:dyDescent="0.2">
      <c r="B31" s="107">
        <v>25</v>
      </c>
      <c r="C31" s="924" t="s">
        <v>303</v>
      </c>
      <c r="D31" s="941">
        <v>677</v>
      </c>
      <c r="E31" s="782">
        <v>0.16123499142367059</v>
      </c>
      <c r="F31" s="924" t="s">
        <v>303</v>
      </c>
      <c r="G31" s="941">
        <v>583</v>
      </c>
      <c r="H31" s="135"/>
      <c r="I31" s="958">
        <v>0</v>
      </c>
      <c r="J31" s="911" t="s">
        <v>302</v>
      </c>
      <c r="K31" s="941">
        <v>513</v>
      </c>
      <c r="L31" s="135" t="s">
        <v>279</v>
      </c>
      <c r="M31" s="812">
        <v>-0.26609442060085842</v>
      </c>
      <c r="N31" s="919" t="s">
        <v>422</v>
      </c>
      <c r="O31" s="941">
        <v>464</v>
      </c>
      <c r="P31" s="135"/>
      <c r="Q31" s="791">
        <v>8.4112149532710179E-2</v>
      </c>
      <c r="R31" s="911" t="s">
        <v>338</v>
      </c>
      <c r="S31" s="941">
        <v>411</v>
      </c>
      <c r="T31" s="135"/>
      <c r="U31" s="792">
        <v>-6.164383561643838E-2</v>
      </c>
    </row>
    <row r="32" spans="1:21" ht="15" customHeight="1" x14ac:dyDescent="0.15">
      <c r="A32" s="176"/>
      <c r="B32" s="98" t="s">
        <v>2284</v>
      </c>
      <c r="C32" s="925"/>
    </row>
    <row r="33" spans="2:21" ht="15" customHeight="1" x14ac:dyDescent="0.15">
      <c r="B33" s="98" t="s">
        <v>673</v>
      </c>
      <c r="C33" s="925"/>
    </row>
    <row r="34" spans="2:21" ht="15" customHeight="1" x14ac:dyDescent="0.15">
      <c r="B34" s="177" t="s">
        <v>1494</v>
      </c>
      <c r="C34" s="177"/>
    </row>
    <row r="35" spans="2:21" ht="15" customHeight="1" x14ac:dyDescent="0.15">
      <c r="C35" s="921" t="s">
        <v>1490</v>
      </c>
    </row>
    <row r="36" spans="2:21" ht="33" customHeight="1" x14ac:dyDescent="0.15">
      <c r="C36" s="921" t="s">
        <v>1491</v>
      </c>
    </row>
    <row r="37" spans="2:21" ht="25.5" customHeight="1" x14ac:dyDescent="0.15">
      <c r="C37" s="177"/>
      <c r="D37" s="95"/>
      <c r="E37" s="764"/>
      <c r="F37" s="3824"/>
      <c r="G37" s="3824"/>
      <c r="H37" s="3824"/>
      <c r="I37" s="3824"/>
      <c r="J37" s="3824"/>
      <c r="K37" s="3824"/>
      <c r="L37" s="3824"/>
      <c r="M37" s="3824"/>
      <c r="N37" s="3824"/>
      <c r="O37" s="3824"/>
      <c r="P37" s="3824"/>
      <c r="Q37" s="3824"/>
      <c r="R37" s="3824"/>
      <c r="S37" s="3824"/>
      <c r="T37" s="131"/>
    </row>
    <row r="38" spans="2:21" ht="13.35" customHeight="1" thickBot="1" x14ac:dyDescent="0.2"/>
    <row r="39" spans="2:21" ht="30.75" customHeight="1" x14ac:dyDescent="0.15">
      <c r="B39" s="3715" t="s">
        <v>217</v>
      </c>
      <c r="C39" s="3712" t="s">
        <v>1488</v>
      </c>
      <c r="D39" s="3713"/>
      <c r="E39" s="3714"/>
      <c r="F39" s="3712" t="s">
        <v>1354</v>
      </c>
      <c r="G39" s="3713"/>
      <c r="H39" s="3713"/>
      <c r="I39" s="3714"/>
      <c r="J39" s="3708" t="s">
        <v>1356</v>
      </c>
      <c r="K39" s="3709"/>
      <c r="L39" s="3709"/>
      <c r="M39" s="3710"/>
      <c r="N39" s="3708" t="s">
        <v>1358</v>
      </c>
      <c r="O39" s="3709"/>
      <c r="P39" s="3709"/>
      <c r="Q39" s="3710"/>
      <c r="R39" s="3708" t="s">
        <v>1489</v>
      </c>
      <c r="S39" s="3709"/>
      <c r="T39" s="3709"/>
      <c r="U39" s="3710"/>
    </row>
    <row r="40" spans="2:21" ht="30.75" customHeight="1" thickBot="1" x14ac:dyDescent="0.2">
      <c r="B40" s="3717"/>
      <c r="C40" s="139" t="s">
        <v>916</v>
      </c>
      <c r="D40" s="520" t="s">
        <v>669</v>
      </c>
      <c r="E40" s="761" t="s">
        <v>671</v>
      </c>
      <c r="F40" s="907" t="s">
        <v>670</v>
      </c>
      <c r="G40" s="3822" t="s">
        <v>669</v>
      </c>
      <c r="H40" s="3823"/>
      <c r="I40" s="761" t="s">
        <v>671</v>
      </c>
      <c r="J40" s="907" t="s">
        <v>670</v>
      </c>
      <c r="K40" s="3822" t="s">
        <v>669</v>
      </c>
      <c r="L40" s="3823"/>
      <c r="M40" s="761" t="s">
        <v>671</v>
      </c>
      <c r="N40" s="907" t="s">
        <v>670</v>
      </c>
      <c r="O40" s="3822" t="s">
        <v>669</v>
      </c>
      <c r="P40" s="3823"/>
      <c r="Q40" s="761" t="s">
        <v>671</v>
      </c>
      <c r="R40" s="907" t="s">
        <v>670</v>
      </c>
      <c r="S40" s="3822" t="s">
        <v>669</v>
      </c>
      <c r="T40" s="3823"/>
      <c r="U40" s="761" t="s">
        <v>671</v>
      </c>
    </row>
    <row r="41" spans="2:21" ht="27.75" customHeight="1" x14ac:dyDescent="0.15">
      <c r="B41" s="122">
        <v>26</v>
      </c>
      <c r="C41" s="2157" t="s">
        <v>373</v>
      </c>
      <c r="D41" s="2158">
        <v>631</v>
      </c>
      <c r="E41" s="2159">
        <v>1.6103059581320522E-2</v>
      </c>
      <c r="F41" s="977" t="s">
        <v>301</v>
      </c>
      <c r="G41" s="943">
        <v>558</v>
      </c>
      <c r="H41" s="136"/>
      <c r="I41" s="833">
        <v>6.2857142857142945E-2</v>
      </c>
      <c r="J41" s="912" t="s">
        <v>338</v>
      </c>
      <c r="K41" s="943">
        <v>495</v>
      </c>
      <c r="L41" s="136" t="s">
        <v>279</v>
      </c>
      <c r="M41" s="799">
        <v>7.1428571428571397E-2</v>
      </c>
      <c r="N41" s="912" t="s">
        <v>338</v>
      </c>
      <c r="O41" s="943">
        <v>462</v>
      </c>
      <c r="P41" s="136"/>
      <c r="Q41" s="799">
        <v>0.12408759124087587</v>
      </c>
      <c r="R41" s="912" t="s">
        <v>337</v>
      </c>
      <c r="S41" s="946">
        <v>402</v>
      </c>
      <c r="T41" s="178"/>
      <c r="U41" s="799">
        <v>8.9430894308943021E-2</v>
      </c>
    </row>
    <row r="42" spans="2:21" ht="27.75" customHeight="1" x14ac:dyDescent="0.15">
      <c r="B42" s="123">
        <v>27</v>
      </c>
      <c r="C42" s="2160" t="s">
        <v>338</v>
      </c>
      <c r="D42" s="939">
        <v>586</v>
      </c>
      <c r="E42" s="781">
        <v>0.11195445920303615</v>
      </c>
      <c r="F42" s="927" t="s">
        <v>338</v>
      </c>
      <c r="G42" s="944">
        <v>527</v>
      </c>
      <c r="H42" s="137" t="s">
        <v>279</v>
      </c>
      <c r="I42" s="948">
        <v>6.4646464646464619E-2</v>
      </c>
      <c r="J42" s="913" t="s">
        <v>370</v>
      </c>
      <c r="K42" s="944">
        <v>406</v>
      </c>
      <c r="L42" s="137" t="s">
        <v>279</v>
      </c>
      <c r="M42" s="800">
        <v>0</v>
      </c>
      <c r="N42" s="913" t="s">
        <v>406</v>
      </c>
      <c r="O42" s="944">
        <v>442</v>
      </c>
      <c r="P42" s="137"/>
      <c r="Q42" s="966">
        <v>1.0182648401826486</v>
      </c>
      <c r="R42" s="913" t="s">
        <v>291</v>
      </c>
      <c r="S42" s="944">
        <v>390</v>
      </c>
      <c r="T42" s="137"/>
      <c r="U42" s="800">
        <v>0.6386554621848739</v>
      </c>
    </row>
    <row r="43" spans="2:21" ht="27.75" customHeight="1" x14ac:dyDescent="0.15">
      <c r="B43" s="123">
        <v>28</v>
      </c>
      <c r="C43" s="2164" t="s">
        <v>301</v>
      </c>
      <c r="D43" s="939">
        <v>570</v>
      </c>
      <c r="E43" s="781">
        <v>2.1505376344086002E-2</v>
      </c>
      <c r="F43" s="927" t="s">
        <v>364</v>
      </c>
      <c r="G43" s="944">
        <v>523</v>
      </c>
      <c r="H43" s="137"/>
      <c r="I43" s="948">
        <v>0.46498599439775901</v>
      </c>
      <c r="J43" s="913" t="s">
        <v>286</v>
      </c>
      <c r="K43" s="944">
        <v>399</v>
      </c>
      <c r="L43" s="137" t="s">
        <v>279</v>
      </c>
      <c r="M43" s="965">
        <v>1.0673575129533677</v>
      </c>
      <c r="N43" s="913" t="s">
        <v>370</v>
      </c>
      <c r="O43" s="944">
        <v>406</v>
      </c>
      <c r="P43" s="137"/>
      <c r="Q43" s="800">
        <v>0.22289156626506035</v>
      </c>
      <c r="R43" s="913" t="s">
        <v>405</v>
      </c>
      <c r="S43" s="944">
        <v>351</v>
      </c>
      <c r="T43" s="137"/>
      <c r="U43" s="800">
        <v>-3.0386740331491691E-2</v>
      </c>
    </row>
    <row r="44" spans="2:21" ht="27.75" customHeight="1" x14ac:dyDescent="0.15">
      <c r="B44" s="123">
        <v>29</v>
      </c>
      <c r="C44" s="2160" t="s">
        <v>286</v>
      </c>
      <c r="D44" s="939">
        <v>449</v>
      </c>
      <c r="E44" s="781">
        <v>-4.4345898004434225E-3</v>
      </c>
      <c r="F44" s="927" t="s">
        <v>286</v>
      </c>
      <c r="G44" s="944">
        <v>451</v>
      </c>
      <c r="H44" s="137"/>
      <c r="I44" s="948">
        <v>0.13032581453634084</v>
      </c>
      <c r="J44" s="913" t="s">
        <v>291</v>
      </c>
      <c r="K44" s="944">
        <v>394</v>
      </c>
      <c r="L44" s="137"/>
      <c r="M44" s="800">
        <v>-2.2332506203473934E-2</v>
      </c>
      <c r="N44" s="913" t="s">
        <v>291</v>
      </c>
      <c r="O44" s="944">
        <v>403</v>
      </c>
      <c r="P44" s="137"/>
      <c r="Q44" s="800">
        <v>3.3333333333333437E-2</v>
      </c>
      <c r="R44" s="913" t="s">
        <v>288</v>
      </c>
      <c r="S44" s="944">
        <v>349</v>
      </c>
      <c r="T44" s="137"/>
      <c r="U44" s="800">
        <v>0</v>
      </c>
    </row>
    <row r="45" spans="2:21" ht="27.75" customHeight="1" x14ac:dyDescent="0.15">
      <c r="B45" s="123">
        <v>30</v>
      </c>
      <c r="C45" s="2160" t="s">
        <v>291</v>
      </c>
      <c r="D45" s="939">
        <v>411</v>
      </c>
      <c r="E45" s="781">
        <f>(D45/G45)-1</f>
        <v>4.8899755501221609E-3</v>
      </c>
      <c r="F45" s="927" t="s">
        <v>291</v>
      </c>
      <c r="G45" s="944">
        <v>409</v>
      </c>
      <c r="H45" s="137" t="s">
        <v>279</v>
      </c>
      <c r="I45" s="948">
        <v>3.8071065989847774E-2</v>
      </c>
      <c r="J45" s="913" t="s">
        <v>288</v>
      </c>
      <c r="K45" s="944">
        <v>387</v>
      </c>
      <c r="L45" s="137" t="s">
        <v>279</v>
      </c>
      <c r="M45" s="800">
        <v>9.6317280453257714E-2</v>
      </c>
      <c r="N45" s="913" t="s">
        <v>288</v>
      </c>
      <c r="O45" s="944">
        <v>353</v>
      </c>
      <c r="P45" s="137" t="s">
        <v>279</v>
      </c>
      <c r="Q45" s="800">
        <v>1.1461318051575908E-2</v>
      </c>
      <c r="R45" s="913" t="s">
        <v>370</v>
      </c>
      <c r="S45" s="944">
        <v>332</v>
      </c>
      <c r="T45" s="137"/>
      <c r="U45" s="800">
        <v>0.48214285714285721</v>
      </c>
    </row>
    <row r="46" spans="2:21" ht="27.75" customHeight="1" x14ac:dyDescent="0.15">
      <c r="B46" s="123">
        <v>31</v>
      </c>
      <c r="C46" s="2160" t="s">
        <v>288</v>
      </c>
      <c r="D46" s="939">
        <v>385</v>
      </c>
      <c r="E46" s="781">
        <v>-1.5345268542199531E-2</v>
      </c>
      <c r="F46" s="927" t="s">
        <v>288</v>
      </c>
      <c r="G46" s="944">
        <v>391</v>
      </c>
      <c r="H46" s="137"/>
      <c r="I46" s="948">
        <v>1.0335917312661591E-2</v>
      </c>
      <c r="J46" s="913" t="s">
        <v>356</v>
      </c>
      <c r="K46" s="944">
        <v>366</v>
      </c>
      <c r="L46" s="137" t="s">
        <v>279</v>
      </c>
      <c r="M46" s="800">
        <v>0.27526132404181181</v>
      </c>
      <c r="N46" s="913" t="s">
        <v>405</v>
      </c>
      <c r="O46" s="944">
        <v>350</v>
      </c>
      <c r="P46" s="137"/>
      <c r="Q46" s="800">
        <v>-2.8490028490028019E-3</v>
      </c>
      <c r="R46" s="913" t="s">
        <v>296</v>
      </c>
      <c r="S46" s="944">
        <v>324</v>
      </c>
      <c r="T46" s="137"/>
      <c r="U46" s="800">
        <v>6.2111801242235032E-3</v>
      </c>
    </row>
    <row r="47" spans="2:21" ht="27.75" customHeight="1" x14ac:dyDescent="0.15">
      <c r="B47" s="123">
        <v>32</v>
      </c>
      <c r="C47" s="2160" t="s">
        <v>356</v>
      </c>
      <c r="D47" s="939">
        <v>377</v>
      </c>
      <c r="E47" s="781">
        <v>7.714285714285718E-2</v>
      </c>
      <c r="F47" s="927" t="s">
        <v>356</v>
      </c>
      <c r="G47" s="944">
        <v>350</v>
      </c>
      <c r="H47" s="137" t="s">
        <v>279</v>
      </c>
      <c r="I47" s="948">
        <v>-4.3715846994535568E-2</v>
      </c>
      <c r="J47" s="913" t="s">
        <v>364</v>
      </c>
      <c r="K47" s="944">
        <v>357</v>
      </c>
      <c r="L47" s="137" t="s">
        <v>279</v>
      </c>
      <c r="M47" s="800">
        <v>0.31734317343173424</v>
      </c>
      <c r="N47" s="913" t="s">
        <v>296</v>
      </c>
      <c r="O47" s="944">
        <v>350</v>
      </c>
      <c r="P47" s="137"/>
      <c r="Q47" s="800">
        <v>8.0246913580246826E-2</v>
      </c>
      <c r="R47" s="913" t="s">
        <v>307</v>
      </c>
      <c r="S47" s="944">
        <v>299</v>
      </c>
      <c r="T47" s="137"/>
      <c r="U47" s="800">
        <v>-0.12058823529411766</v>
      </c>
    </row>
    <row r="48" spans="2:21" ht="27.75" customHeight="1" x14ac:dyDescent="0.15">
      <c r="B48" s="123">
        <v>33</v>
      </c>
      <c r="C48" s="2160" t="s">
        <v>406</v>
      </c>
      <c r="D48" s="939">
        <v>356</v>
      </c>
      <c r="E48" s="781">
        <v>0.5822222222222222</v>
      </c>
      <c r="F48" s="927" t="s">
        <v>405</v>
      </c>
      <c r="G48" s="944">
        <v>323</v>
      </c>
      <c r="H48" s="137"/>
      <c r="I48" s="948">
        <v>-4.71976401179941E-2</v>
      </c>
      <c r="J48" s="913" t="s">
        <v>296</v>
      </c>
      <c r="K48" s="944">
        <v>343</v>
      </c>
      <c r="L48" s="137" t="s">
        <v>279</v>
      </c>
      <c r="M48" s="800">
        <v>-2.0000000000000018E-2</v>
      </c>
      <c r="N48" s="913" t="s">
        <v>356</v>
      </c>
      <c r="O48" s="944">
        <v>287</v>
      </c>
      <c r="P48" s="137" t="s">
        <v>279</v>
      </c>
      <c r="Q48" s="800">
        <v>0.20588235294117641</v>
      </c>
      <c r="R48" s="913" t="s">
        <v>343</v>
      </c>
      <c r="S48" s="944">
        <v>273</v>
      </c>
      <c r="T48" s="137"/>
      <c r="U48" s="800">
        <v>1.4869888475836479E-2</v>
      </c>
    </row>
    <row r="49" spans="2:21" ht="27.75" customHeight="1" x14ac:dyDescent="0.15">
      <c r="B49" s="123">
        <v>34</v>
      </c>
      <c r="C49" s="2160" t="s">
        <v>405</v>
      </c>
      <c r="D49" s="939">
        <v>356</v>
      </c>
      <c r="E49" s="781">
        <f>(D49/G48)-1</f>
        <v>0.10216718266253877</v>
      </c>
      <c r="F49" s="927" t="s">
        <v>307</v>
      </c>
      <c r="G49" s="944">
        <v>299</v>
      </c>
      <c r="H49" s="137" t="s">
        <v>279</v>
      </c>
      <c r="I49" s="948">
        <v>-4.7770700636942665E-2</v>
      </c>
      <c r="J49" s="913" t="s">
        <v>405</v>
      </c>
      <c r="K49" s="944">
        <v>339</v>
      </c>
      <c r="L49" s="137"/>
      <c r="M49" s="800">
        <v>-3.1428571428571472E-2</v>
      </c>
      <c r="N49" s="913" t="s">
        <v>313</v>
      </c>
      <c r="O49" s="944">
        <v>271</v>
      </c>
      <c r="P49" s="137"/>
      <c r="Q49" s="800">
        <v>4.2307692307692379E-2</v>
      </c>
      <c r="R49" s="913" t="s">
        <v>423</v>
      </c>
      <c r="S49" s="944">
        <v>264</v>
      </c>
      <c r="T49" s="137" t="s">
        <v>279</v>
      </c>
      <c r="U49" s="800">
        <v>3.937007874015741E-2</v>
      </c>
    </row>
    <row r="50" spans="2:21" ht="27.75" customHeight="1" x14ac:dyDescent="0.15">
      <c r="B50" s="123">
        <v>35</v>
      </c>
      <c r="C50" s="2160" t="s">
        <v>387</v>
      </c>
      <c r="D50" s="939">
        <v>340</v>
      </c>
      <c r="E50" s="2156">
        <v>1.4285714285714284</v>
      </c>
      <c r="F50" s="927" t="s">
        <v>313</v>
      </c>
      <c r="G50" s="944">
        <v>293</v>
      </c>
      <c r="H50" s="137" t="s">
        <v>279</v>
      </c>
      <c r="I50" s="948">
        <v>-2.006688963210701E-2</v>
      </c>
      <c r="J50" s="913" t="s">
        <v>307</v>
      </c>
      <c r="K50" s="944">
        <v>314</v>
      </c>
      <c r="L50" s="137" t="s">
        <v>279</v>
      </c>
      <c r="M50" s="800">
        <v>0.17164179104477606</v>
      </c>
      <c r="N50" s="913" t="s">
        <v>364</v>
      </c>
      <c r="O50" s="944">
        <v>271</v>
      </c>
      <c r="P50" s="137"/>
      <c r="Q50" s="800">
        <v>0.10162601626016254</v>
      </c>
      <c r="R50" s="913" t="s">
        <v>313</v>
      </c>
      <c r="S50" s="944">
        <v>260</v>
      </c>
      <c r="T50" s="137"/>
      <c r="U50" s="800">
        <v>-6.1371841155234641E-2</v>
      </c>
    </row>
    <row r="51" spans="2:21" ht="27.75" customHeight="1" x14ac:dyDescent="0.15">
      <c r="B51" s="123">
        <v>36</v>
      </c>
      <c r="C51" s="969" t="s">
        <v>2049</v>
      </c>
      <c r="D51" s="939">
        <v>314</v>
      </c>
      <c r="E51" s="957">
        <v>0.15867158671586723</v>
      </c>
      <c r="F51" s="927" t="s">
        <v>340</v>
      </c>
      <c r="G51" s="944">
        <v>284</v>
      </c>
      <c r="H51" s="137"/>
      <c r="I51" s="948">
        <v>4.0293040293040372E-2</v>
      </c>
      <c r="J51" s="913" t="s">
        <v>313</v>
      </c>
      <c r="K51" s="944">
        <v>299</v>
      </c>
      <c r="L51" s="137" t="s">
        <v>279</v>
      </c>
      <c r="M51" s="836">
        <v>0.10332103321033204</v>
      </c>
      <c r="N51" s="913" t="s">
        <v>299</v>
      </c>
      <c r="O51" s="944">
        <v>270</v>
      </c>
      <c r="P51" s="137"/>
      <c r="Q51" s="800">
        <v>0.11570247933884303</v>
      </c>
      <c r="R51" s="932" t="s">
        <v>349</v>
      </c>
      <c r="S51" s="944">
        <v>260</v>
      </c>
      <c r="T51" s="137" t="s">
        <v>279</v>
      </c>
      <c r="U51" s="800">
        <v>7.7519379844961378E-3</v>
      </c>
    </row>
    <row r="52" spans="2:21" ht="27.75" customHeight="1" x14ac:dyDescent="0.15">
      <c r="B52" s="123">
        <v>37</v>
      </c>
      <c r="C52" s="2160" t="s">
        <v>313</v>
      </c>
      <c r="D52" s="939">
        <v>311</v>
      </c>
      <c r="E52" s="781">
        <v>6.1433447098976135E-2</v>
      </c>
      <c r="F52" s="927" t="s">
        <v>296</v>
      </c>
      <c r="G52" s="944">
        <v>284</v>
      </c>
      <c r="H52" s="137" t="s">
        <v>279</v>
      </c>
      <c r="I52" s="948">
        <v>-0.17201166180758021</v>
      </c>
      <c r="J52" s="913" t="s">
        <v>423</v>
      </c>
      <c r="K52" s="944">
        <v>281</v>
      </c>
      <c r="L52" s="137" t="s">
        <v>279</v>
      </c>
      <c r="M52" s="952">
        <v>4.8507462686567138E-2</v>
      </c>
      <c r="N52" s="913" t="s">
        <v>307</v>
      </c>
      <c r="O52" s="944">
        <v>268</v>
      </c>
      <c r="P52" s="137"/>
      <c r="Q52" s="800">
        <v>-0.10367892976588633</v>
      </c>
      <c r="R52" s="913" t="s">
        <v>351</v>
      </c>
      <c r="S52" s="944">
        <v>251</v>
      </c>
      <c r="T52" s="137"/>
      <c r="U52" s="800">
        <v>8.18965517241379E-2</v>
      </c>
    </row>
    <row r="53" spans="2:21" ht="27.75" customHeight="1" x14ac:dyDescent="0.15">
      <c r="B53" s="123">
        <v>38</v>
      </c>
      <c r="C53" s="2164" t="s">
        <v>307</v>
      </c>
      <c r="D53" s="939">
        <v>306</v>
      </c>
      <c r="E53" s="781">
        <v>2.3411371237458178E-2</v>
      </c>
      <c r="F53" s="927" t="s">
        <v>366</v>
      </c>
      <c r="G53" s="944">
        <v>271</v>
      </c>
      <c r="H53" s="137"/>
      <c r="I53" s="948">
        <v>0.18859649122807021</v>
      </c>
      <c r="J53" s="913" t="s">
        <v>340</v>
      </c>
      <c r="K53" s="944">
        <v>273</v>
      </c>
      <c r="L53" s="137" t="s">
        <v>279</v>
      </c>
      <c r="M53" s="800">
        <v>0.30622009569377995</v>
      </c>
      <c r="N53" s="913" t="s">
        <v>423</v>
      </c>
      <c r="O53" s="944">
        <v>268</v>
      </c>
      <c r="P53" s="137" t="s">
        <v>279</v>
      </c>
      <c r="Q53" s="800">
        <v>1.5151515151515138E-2</v>
      </c>
      <c r="R53" s="913" t="s">
        <v>408</v>
      </c>
      <c r="S53" s="944">
        <v>246</v>
      </c>
      <c r="T53" s="137"/>
      <c r="U53" s="800">
        <v>5.579399141630903E-2</v>
      </c>
    </row>
    <row r="54" spans="2:21" ht="27.75" customHeight="1" x14ac:dyDescent="0.15">
      <c r="B54" s="123">
        <v>39</v>
      </c>
      <c r="C54" s="2160" t="s">
        <v>351</v>
      </c>
      <c r="D54" s="939">
        <v>301</v>
      </c>
      <c r="E54" s="957">
        <f>(D54/G56)-1</f>
        <v>0.15325670498084287</v>
      </c>
      <c r="F54" s="927" t="s">
        <v>423</v>
      </c>
      <c r="G54" s="944">
        <v>270</v>
      </c>
      <c r="H54" s="137"/>
      <c r="I54" s="948">
        <v>-3.9145907473309594E-2</v>
      </c>
      <c r="J54" s="913" t="s">
        <v>424</v>
      </c>
      <c r="K54" s="944">
        <v>259</v>
      </c>
      <c r="L54" s="137" t="s">
        <v>279</v>
      </c>
      <c r="M54" s="800">
        <v>-2.2641509433962259E-2</v>
      </c>
      <c r="N54" s="913" t="s">
        <v>424</v>
      </c>
      <c r="O54" s="944">
        <v>265</v>
      </c>
      <c r="P54" s="137"/>
      <c r="Q54" s="800">
        <v>0.16740088105726869</v>
      </c>
      <c r="R54" s="913" t="s">
        <v>364</v>
      </c>
      <c r="S54" s="944">
        <v>246</v>
      </c>
      <c r="T54" s="137"/>
      <c r="U54" s="800">
        <v>-8.2089552238805985E-2</v>
      </c>
    </row>
    <row r="55" spans="2:21" ht="27.75" customHeight="1" x14ac:dyDescent="0.15">
      <c r="B55" s="123">
        <v>40</v>
      </c>
      <c r="C55" s="2160" t="s">
        <v>2047</v>
      </c>
      <c r="D55" s="939">
        <v>292</v>
      </c>
      <c r="E55" s="781">
        <v>8.1481481481481488E-2</v>
      </c>
      <c r="F55" s="931" t="s">
        <v>349</v>
      </c>
      <c r="G55" s="944">
        <v>263</v>
      </c>
      <c r="H55" s="137"/>
      <c r="I55" s="948">
        <v>3.9525691699604737E-2</v>
      </c>
      <c r="J55" s="913" t="s">
        <v>351</v>
      </c>
      <c r="K55" s="944">
        <v>255</v>
      </c>
      <c r="L55" s="137"/>
      <c r="M55" s="800">
        <v>-1.1627906976744207E-2</v>
      </c>
      <c r="N55" s="913" t="s">
        <v>351</v>
      </c>
      <c r="O55" s="944">
        <v>258</v>
      </c>
      <c r="P55" s="137"/>
      <c r="Q55" s="800">
        <v>2.7888446215139417E-2</v>
      </c>
      <c r="R55" s="913" t="s">
        <v>299</v>
      </c>
      <c r="S55" s="944">
        <v>242</v>
      </c>
      <c r="T55" s="137"/>
      <c r="U55" s="800">
        <v>8.3333333333333037E-3</v>
      </c>
    </row>
    <row r="56" spans="2:21" ht="27.75" customHeight="1" x14ac:dyDescent="0.15">
      <c r="B56" s="123">
        <v>41</v>
      </c>
      <c r="C56" s="2160" t="s">
        <v>318</v>
      </c>
      <c r="D56" s="939">
        <v>269</v>
      </c>
      <c r="E56" s="781">
        <v>5.4901960784313752E-2</v>
      </c>
      <c r="F56" s="927" t="s">
        <v>351</v>
      </c>
      <c r="G56" s="944">
        <v>261</v>
      </c>
      <c r="H56" s="137" t="s">
        <v>279</v>
      </c>
      <c r="I56" s="948">
        <v>2.3529411764705799E-2</v>
      </c>
      <c r="J56" s="932" t="s">
        <v>349</v>
      </c>
      <c r="K56" s="944">
        <v>253</v>
      </c>
      <c r="L56" s="137" t="s">
        <v>279</v>
      </c>
      <c r="M56" s="800">
        <v>-1.171875E-2</v>
      </c>
      <c r="N56" s="932" t="s">
        <v>349</v>
      </c>
      <c r="O56" s="944">
        <v>256</v>
      </c>
      <c r="P56" s="137"/>
      <c r="Q56" s="800">
        <v>-1.538461538461533E-2</v>
      </c>
      <c r="R56" s="913" t="s">
        <v>356</v>
      </c>
      <c r="S56" s="944">
        <v>238</v>
      </c>
      <c r="T56" s="137" t="s">
        <v>279</v>
      </c>
      <c r="U56" s="800">
        <v>0.32222222222222219</v>
      </c>
    </row>
    <row r="57" spans="2:21" ht="27.75" customHeight="1" x14ac:dyDescent="0.15">
      <c r="B57" s="123">
        <v>42</v>
      </c>
      <c r="C57" s="2160" t="s">
        <v>296</v>
      </c>
      <c r="D57" s="939">
        <v>268</v>
      </c>
      <c r="E57" s="781">
        <v>-5.633802816901412E-2</v>
      </c>
      <c r="F57" s="927" t="s">
        <v>318</v>
      </c>
      <c r="G57" s="944">
        <v>255</v>
      </c>
      <c r="H57" s="137" t="s">
        <v>279</v>
      </c>
      <c r="I57" s="948">
        <v>0.15384615384615374</v>
      </c>
      <c r="J57" s="913" t="s">
        <v>285</v>
      </c>
      <c r="K57" s="944">
        <v>245</v>
      </c>
      <c r="L57" s="137" t="s">
        <v>279</v>
      </c>
      <c r="M57" s="800">
        <v>8.2304526748970819E-3</v>
      </c>
      <c r="N57" s="913" t="s">
        <v>285</v>
      </c>
      <c r="O57" s="944">
        <v>243</v>
      </c>
      <c r="P57" s="137"/>
      <c r="Q57" s="800">
        <v>3.8461538461538547E-2</v>
      </c>
      <c r="R57" s="913" t="s">
        <v>285</v>
      </c>
      <c r="S57" s="944">
        <v>234</v>
      </c>
      <c r="T57" s="137"/>
      <c r="U57" s="800">
        <v>0.14705882352941169</v>
      </c>
    </row>
    <row r="58" spans="2:21" ht="27.75" customHeight="1" x14ac:dyDescent="0.15">
      <c r="B58" s="123">
        <v>43</v>
      </c>
      <c r="C58" s="2162" t="s">
        <v>349</v>
      </c>
      <c r="D58" s="939">
        <v>261</v>
      </c>
      <c r="E58" s="781">
        <v>-7.6045627376425395E-3</v>
      </c>
      <c r="F58" s="927" t="s">
        <v>285</v>
      </c>
      <c r="G58" s="944">
        <v>251</v>
      </c>
      <c r="H58" s="137" t="s">
        <v>279</v>
      </c>
      <c r="I58" s="948">
        <v>2.4489795918367419E-2</v>
      </c>
      <c r="J58" s="913" t="s">
        <v>299</v>
      </c>
      <c r="K58" s="944">
        <v>229</v>
      </c>
      <c r="L58" s="137" t="s">
        <v>279</v>
      </c>
      <c r="M58" s="952">
        <v>-0.1518518518518519</v>
      </c>
      <c r="N58" s="913" t="s">
        <v>321</v>
      </c>
      <c r="O58" s="944">
        <v>228</v>
      </c>
      <c r="P58" s="137"/>
      <c r="Q58" s="800">
        <v>0</v>
      </c>
      <c r="R58" s="913" t="s">
        <v>321</v>
      </c>
      <c r="S58" s="944">
        <v>228</v>
      </c>
      <c r="T58" s="137"/>
      <c r="U58" s="800">
        <v>1.7857142857142794E-2</v>
      </c>
    </row>
    <row r="59" spans="2:21" ht="27.75" customHeight="1" x14ac:dyDescent="0.15">
      <c r="B59" s="123">
        <v>44</v>
      </c>
      <c r="C59" s="2160" t="s">
        <v>299</v>
      </c>
      <c r="D59" s="939">
        <v>261</v>
      </c>
      <c r="E59" s="781">
        <v>6.9672131147541005E-2</v>
      </c>
      <c r="F59" s="927" t="s">
        <v>299</v>
      </c>
      <c r="G59" s="944">
        <v>244</v>
      </c>
      <c r="H59" s="137" t="s">
        <v>279</v>
      </c>
      <c r="I59" s="948">
        <v>6.5502183406113579E-2</v>
      </c>
      <c r="J59" s="913" t="s">
        <v>366</v>
      </c>
      <c r="K59" s="944">
        <v>228</v>
      </c>
      <c r="L59" s="137" t="s">
        <v>279</v>
      </c>
      <c r="M59" s="800">
        <v>0.25274725274725274</v>
      </c>
      <c r="N59" s="913" t="s">
        <v>343</v>
      </c>
      <c r="O59" s="944">
        <v>225</v>
      </c>
      <c r="P59" s="137"/>
      <c r="Q59" s="800">
        <v>-0.17582417582417587</v>
      </c>
      <c r="R59" s="913" t="s">
        <v>424</v>
      </c>
      <c r="S59" s="944">
        <v>227</v>
      </c>
      <c r="T59" s="137"/>
      <c r="U59" s="800">
        <v>7.0754716981132004E-2</v>
      </c>
    </row>
    <row r="60" spans="2:21" ht="27.75" customHeight="1" x14ac:dyDescent="0.15">
      <c r="B60" s="123">
        <v>45</v>
      </c>
      <c r="C60" s="2160" t="s">
        <v>409</v>
      </c>
      <c r="D60" s="939">
        <v>259</v>
      </c>
      <c r="E60" s="781">
        <v>0.67096774193548381</v>
      </c>
      <c r="F60" s="927" t="s">
        <v>321</v>
      </c>
      <c r="G60" s="944">
        <v>242</v>
      </c>
      <c r="H60" s="137" t="s">
        <v>279</v>
      </c>
      <c r="I60" s="948">
        <v>7.5555555555555598E-2</v>
      </c>
      <c r="J60" s="913" t="s">
        <v>321</v>
      </c>
      <c r="K60" s="944">
        <v>225</v>
      </c>
      <c r="L60" s="137" t="s">
        <v>279</v>
      </c>
      <c r="M60" s="800">
        <v>-1.3157894736842146E-2</v>
      </c>
      <c r="N60" s="913" t="s">
        <v>312</v>
      </c>
      <c r="O60" s="944">
        <v>215</v>
      </c>
      <c r="P60" s="137"/>
      <c r="Q60" s="800">
        <v>9.3896713615022609E-3</v>
      </c>
      <c r="R60" s="913" t="s">
        <v>406</v>
      </c>
      <c r="S60" s="944">
        <v>219</v>
      </c>
      <c r="T60" s="137"/>
      <c r="U60" s="800">
        <v>-0.40163934426229508</v>
      </c>
    </row>
    <row r="61" spans="2:21" ht="27.75" customHeight="1" x14ac:dyDescent="0.15">
      <c r="B61" s="123">
        <v>46</v>
      </c>
      <c r="C61" s="2160" t="s">
        <v>343</v>
      </c>
      <c r="D61" s="939">
        <v>257</v>
      </c>
      <c r="E61" s="781">
        <v>0.14222222222222225</v>
      </c>
      <c r="F61" s="927" t="s">
        <v>424</v>
      </c>
      <c r="G61" s="944">
        <v>241</v>
      </c>
      <c r="H61" s="137"/>
      <c r="I61" s="948">
        <v>-6.949806949806947E-2</v>
      </c>
      <c r="J61" s="913" t="s">
        <v>318</v>
      </c>
      <c r="K61" s="944">
        <v>221</v>
      </c>
      <c r="L61" s="137" t="s">
        <v>279</v>
      </c>
      <c r="M61" s="800">
        <v>0.12182741116751261</v>
      </c>
      <c r="N61" s="914" t="s">
        <v>340</v>
      </c>
      <c r="O61" s="944">
        <v>209</v>
      </c>
      <c r="P61" s="137"/>
      <c r="Q61" s="800">
        <v>9.6618357487923134E-3</v>
      </c>
      <c r="R61" s="914" t="s">
        <v>312</v>
      </c>
      <c r="S61" s="944">
        <v>213</v>
      </c>
      <c r="T61" s="137" t="s">
        <v>279</v>
      </c>
      <c r="U61" s="800">
        <v>-4.9107142857142905E-2</v>
      </c>
    </row>
    <row r="62" spans="2:21" ht="27.75" customHeight="1" x14ac:dyDescent="0.15">
      <c r="B62" s="123">
        <v>47</v>
      </c>
      <c r="C62" s="2160" t="s">
        <v>285</v>
      </c>
      <c r="D62" s="939">
        <v>253</v>
      </c>
      <c r="E62" s="781">
        <v>7.9681274900398336E-3</v>
      </c>
      <c r="F62" s="927" t="s">
        <v>343</v>
      </c>
      <c r="G62" s="944">
        <v>225</v>
      </c>
      <c r="H62" s="137" t="s">
        <v>279</v>
      </c>
      <c r="I62" s="948">
        <v>2.7397260273972712E-2</v>
      </c>
      <c r="J62" s="913" t="s">
        <v>343</v>
      </c>
      <c r="K62" s="944">
        <v>219</v>
      </c>
      <c r="L62" s="137" t="s">
        <v>279</v>
      </c>
      <c r="M62" s="800">
        <v>-2.6666666666666616E-2</v>
      </c>
      <c r="N62" s="914" t="s">
        <v>425</v>
      </c>
      <c r="O62" s="944">
        <v>200</v>
      </c>
      <c r="P62" s="137"/>
      <c r="Q62" s="800">
        <v>-2.9126213592232997E-2</v>
      </c>
      <c r="R62" s="914" t="s">
        <v>340</v>
      </c>
      <c r="S62" s="944">
        <v>207</v>
      </c>
      <c r="T62" s="137"/>
      <c r="U62" s="800">
        <v>2.4752475247524774E-2</v>
      </c>
    </row>
    <row r="63" spans="2:21" ht="27.75" customHeight="1" x14ac:dyDescent="0.15">
      <c r="B63" s="123">
        <v>48</v>
      </c>
      <c r="C63" s="2160" t="s">
        <v>340</v>
      </c>
      <c r="D63" s="939">
        <v>252</v>
      </c>
      <c r="E63" s="781">
        <v>-0.11267605633802813</v>
      </c>
      <c r="F63" s="927" t="s">
        <v>406</v>
      </c>
      <c r="G63" s="944">
        <v>225</v>
      </c>
      <c r="H63" s="137"/>
      <c r="I63" s="948">
        <v>2.7397260273972712E-2</v>
      </c>
      <c r="J63" s="914" t="s">
        <v>406</v>
      </c>
      <c r="K63" s="944">
        <v>219</v>
      </c>
      <c r="L63" s="137"/>
      <c r="M63" s="800">
        <v>-0.50452488687782804</v>
      </c>
      <c r="N63" s="913" t="s">
        <v>407</v>
      </c>
      <c r="O63" s="944">
        <v>199</v>
      </c>
      <c r="P63" s="137"/>
      <c r="Q63" s="800">
        <v>5.8510638297872397E-2</v>
      </c>
      <c r="R63" s="913" t="s">
        <v>425</v>
      </c>
      <c r="S63" s="944">
        <v>206</v>
      </c>
      <c r="T63" s="137"/>
      <c r="U63" s="800">
        <v>-3.7383177570093462E-2</v>
      </c>
    </row>
    <row r="64" spans="2:21" ht="27.75" customHeight="1" x14ac:dyDescent="0.15">
      <c r="B64" s="123">
        <v>49</v>
      </c>
      <c r="C64" s="2160" t="s">
        <v>407</v>
      </c>
      <c r="D64" s="939">
        <v>251</v>
      </c>
      <c r="E64" s="781">
        <f>(D64/G64)-1</f>
        <v>0.12053571428571419</v>
      </c>
      <c r="F64" s="927" t="s">
        <v>407</v>
      </c>
      <c r="G64" s="944">
        <v>224</v>
      </c>
      <c r="H64" s="137"/>
      <c r="I64" s="948">
        <v>8.737864077669899E-2</v>
      </c>
      <c r="J64" s="914" t="s">
        <v>407</v>
      </c>
      <c r="K64" s="944">
        <v>206</v>
      </c>
      <c r="L64" s="137"/>
      <c r="M64" s="800">
        <v>3.5175879396984966E-2</v>
      </c>
      <c r="N64" s="913" t="s">
        <v>318</v>
      </c>
      <c r="O64" s="944">
        <v>197</v>
      </c>
      <c r="P64" s="137"/>
      <c r="Q64" s="800">
        <v>3.6842105263157787E-2</v>
      </c>
      <c r="R64" s="913" t="s">
        <v>318</v>
      </c>
      <c r="S64" s="944">
        <v>190</v>
      </c>
      <c r="T64" s="137"/>
      <c r="U64" s="800">
        <v>-2.0618556701030966E-2</v>
      </c>
    </row>
    <row r="65" spans="2:21" ht="27.75" customHeight="1" thickBot="1" x14ac:dyDescent="0.2">
      <c r="B65" s="124">
        <v>50</v>
      </c>
      <c r="C65" s="2163" t="s">
        <v>321</v>
      </c>
      <c r="D65" s="941">
        <v>242</v>
      </c>
      <c r="E65" s="782">
        <v>0</v>
      </c>
      <c r="F65" s="928" t="s">
        <v>312</v>
      </c>
      <c r="G65" s="945">
        <v>206</v>
      </c>
      <c r="H65" s="138"/>
      <c r="I65" s="832">
        <v>1.4778325123152802E-2</v>
      </c>
      <c r="J65" s="920" t="s">
        <v>312</v>
      </c>
      <c r="K65" s="945">
        <v>203</v>
      </c>
      <c r="L65" s="138" t="s">
        <v>279</v>
      </c>
      <c r="M65" s="801">
        <v>-5.5813953488372148E-2</v>
      </c>
      <c r="N65" s="920" t="s">
        <v>286</v>
      </c>
      <c r="O65" s="945">
        <v>193</v>
      </c>
      <c r="P65" s="138" t="s">
        <v>279</v>
      </c>
      <c r="Q65" s="801">
        <v>2.659574468085113E-2</v>
      </c>
      <c r="R65" s="915" t="s">
        <v>286</v>
      </c>
      <c r="S65" s="945">
        <v>188</v>
      </c>
      <c r="T65" s="138" t="s">
        <v>279</v>
      </c>
      <c r="U65" s="801">
        <v>0.17500000000000004</v>
      </c>
    </row>
    <row r="66" spans="2:21" ht="27.75" customHeight="1" x14ac:dyDescent="0.15">
      <c r="B66" s="3825" t="s">
        <v>2158</v>
      </c>
      <c r="C66" s="3825"/>
      <c r="D66" s="3825"/>
      <c r="E66" s="3825"/>
      <c r="F66" s="3825"/>
      <c r="G66" s="3825"/>
      <c r="H66" s="3825"/>
      <c r="I66" s="3825"/>
      <c r="J66" s="3825"/>
      <c r="K66" s="3825"/>
      <c r="L66" s="3825"/>
      <c r="M66" s="3825"/>
      <c r="N66" s="3825"/>
      <c r="O66" s="3825"/>
      <c r="P66" s="3825"/>
      <c r="Q66" s="3825"/>
      <c r="R66" s="3825"/>
      <c r="S66" s="3825"/>
      <c r="T66" s="3825"/>
      <c r="U66" s="3825"/>
    </row>
    <row r="67" spans="2:21" ht="33" customHeight="1" x14ac:dyDescent="0.15">
      <c r="C67" s="2196" t="s">
        <v>1491</v>
      </c>
      <c r="F67" s="2196"/>
    </row>
    <row r="68" spans="2:21" ht="28.5" customHeight="1" x14ac:dyDescent="0.15">
      <c r="F68" s="3824"/>
      <c r="G68" s="3824"/>
      <c r="H68" s="3824"/>
      <c r="I68" s="3824"/>
      <c r="J68" s="3824"/>
      <c r="K68" s="3824"/>
      <c r="L68" s="3824"/>
      <c r="M68" s="3824"/>
      <c r="N68" s="3824"/>
      <c r="O68" s="3824"/>
      <c r="P68" s="3824"/>
      <c r="Q68" s="3824"/>
      <c r="R68" s="3824"/>
      <c r="S68" s="3824"/>
      <c r="T68" s="131"/>
    </row>
    <row r="69" spans="2:21" ht="13.35" customHeight="1" thickBot="1" x14ac:dyDescent="0.2"/>
    <row r="70" spans="2:21" ht="30.75" customHeight="1" x14ac:dyDescent="0.15">
      <c r="B70" s="3715" t="s">
        <v>217</v>
      </c>
      <c r="C70" s="3712" t="s">
        <v>1488</v>
      </c>
      <c r="D70" s="3713"/>
      <c r="E70" s="3714"/>
      <c r="F70" s="3712" t="s">
        <v>1354</v>
      </c>
      <c r="G70" s="3713"/>
      <c r="H70" s="3713"/>
      <c r="I70" s="3714"/>
      <c r="J70" s="3708" t="s">
        <v>1356</v>
      </c>
      <c r="K70" s="3709"/>
      <c r="L70" s="3709"/>
      <c r="M70" s="3710"/>
      <c r="N70" s="3708" t="s">
        <v>1358</v>
      </c>
      <c r="O70" s="3709"/>
      <c r="P70" s="3709"/>
      <c r="Q70" s="3710"/>
      <c r="R70" s="3708" t="s">
        <v>1489</v>
      </c>
      <c r="S70" s="3709"/>
      <c r="T70" s="3709"/>
      <c r="U70" s="3710"/>
    </row>
    <row r="71" spans="2:21" ht="30.75" customHeight="1" thickBot="1" x14ac:dyDescent="0.2">
      <c r="B71" s="3717"/>
      <c r="C71" s="139" t="s">
        <v>916</v>
      </c>
      <c r="D71" s="520" t="s">
        <v>669</v>
      </c>
      <c r="E71" s="761" t="s">
        <v>671</v>
      </c>
      <c r="F71" s="907" t="s">
        <v>670</v>
      </c>
      <c r="G71" s="3822" t="s">
        <v>669</v>
      </c>
      <c r="H71" s="3823"/>
      <c r="I71" s="761" t="s">
        <v>671</v>
      </c>
      <c r="J71" s="907" t="s">
        <v>670</v>
      </c>
      <c r="K71" s="3822" t="s">
        <v>669</v>
      </c>
      <c r="L71" s="3823"/>
      <c r="M71" s="761" t="s">
        <v>671</v>
      </c>
      <c r="N71" s="907" t="s">
        <v>670</v>
      </c>
      <c r="O71" s="3822" t="s">
        <v>669</v>
      </c>
      <c r="P71" s="3823"/>
      <c r="Q71" s="761" t="s">
        <v>671</v>
      </c>
      <c r="R71" s="907" t="s">
        <v>670</v>
      </c>
      <c r="S71" s="3822" t="s">
        <v>669</v>
      </c>
      <c r="T71" s="3823"/>
      <c r="U71" s="761" t="s">
        <v>671</v>
      </c>
    </row>
    <row r="72" spans="2:21" ht="27.75" customHeight="1" x14ac:dyDescent="0.15">
      <c r="B72" s="122">
        <v>51</v>
      </c>
      <c r="C72" s="922" t="s">
        <v>2024</v>
      </c>
      <c r="D72" s="942">
        <v>228</v>
      </c>
      <c r="E72" s="780">
        <v>-5.3941908713692976E-2</v>
      </c>
      <c r="F72" s="926" t="s">
        <v>298</v>
      </c>
      <c r="G72" s="943">
        <v>197</v>
      </c>
      <c r="H72" s="136"/>
      <c r="I72" s="833">
        <v>0.30463576158940397</v>
      </c>
      <c r="J72" s="912" t="s">
        <v>425</v>
      </c>
      <c r="K72" s="943">
        <v>199</v>
      </c>
      <c r="L72" s="136" t="s">
        <v>279</v>
      </c>
      <c r="M72" s="799">
        <v>-5.0000000000000044E-3</v>
      </c>
      <c r="N72" s="912" t="s">
        <v>369</v>
      </c>
      <c r="O72" s="943">
        <v>184</v>
      </c>
      <c r="P72" s="136"/>
      <c r="Q72" s="799">
        <v>5.464480874316946E-3</v>
      </c>
      <c r="R72" s="912" t="s">
        <v>407</v>
      </c>
      <c r="S72" s="943">
        <v>188</v>
      </c>
      <c r="T72" s="136"/>
      <c r="U72" s="799">
        <v>0.11904761904761907</v>
      </c>
    </row>
    <row r="73" spans="2:21" ht="27.75" customHeight="1" x14ac:dyDescent="0.15">
      <c r="B73" s="123">
        <v>52</v>
      </c>
      <c r="C73" s="923" t="s">
        <v>2057</v>
      </c>
      <c r="D73" s="939">
        <v>221</v>
      </c>
      <c r="E73" s="781">
        <v>0.20765027322404372</v>
      </c>
      <c r="F73" s="927" t="s">
        <v>425</v>
      </c>
      <c r="G73" s="944">
        <v>192</v>
      </c>
      <c r="H73" s="137" t="s">
        <v>279</v>
      </c>
      <c r="I73" s="948">
        <v>-3.5175879396984966E-2</v>
      </c>
      <c r="J73" s="913" t="s">
        <v>369</v>
      </c>
      <c r="K73" s="944">
        <v>188</v>
      </c>
      <c r="L73" s="137" t="s">
        <v>279</v>
      </c>
      <c r="M73" s="800">
        <v>2.1739130434782705E-2</v>
      </c>
      <c r="N73" s="913" t="s">
        <v>366</v>
      </c>
      <c r="O73" s="944">
        <v>182</v>
      </c>
      <c r="P73" s="137"/>
      <c r="Q73" s="800">
        <v>0.17419354838709666</v>
      </c>
      <c r="R73" s="913" t="s">
        <v>369</v>
      </c>
      <c r="S73" s="944">
        <v>183</v>
      </c>
      <c r="T73" s="137"/>
      <c r="U73" s="800">
        <v>-5.4347826086956763E-3</v>
      </c>
    </row>
    <row r="74" spans="2:21" ht="27.75" customHeight="1" x14ac:dyDescent="0.15">
      <c r="B74" s="123">
        <v>53</v>
      </c>
      <c r="C74" s="923" t="s">
        <v>312</v>
      </c>
      <c r="D74" s="939">
        <v>220</v>
      </c>
      <c r="E74" s="781">
        <v>6.7961165048543659E-2</v>
      </c>
      <c r="F74" s="927" t="s">
        <v>369</v>
      </c>
      <c r="G74" s="944">
        <v>188</v>
      </c>
      <c r="H74" s="137" t="s">
        <v>279</v>
      </c>
      <c r="I74" s="948">
        <v>0</v>
      </c>
      <c r="J74" s="913" t="s">
        <v>350</v>
      </c>
      <c r="K74" s="944">
        <v>163</v>
      </c>
      <c r="L74" s="137"/>
      <c r="M74" s="952">
        <v>8.666666666666667E-2</v>
      </c>
      <c r="N74" s="913" t="s">
        <v>322</v>
      </c>
      <c r="O74" s="944">
        <v>165</v>
      </c>
      <c r="P74" s="137"/>
      <c r="Q74" s="800">
        <v>2.4844720496894457E-2</v>
      </c>
      <c r="R74" s="913" t="s">
        <v>335</v>
      </c>
      <c r="S74" s="944">
        <v>168</v>
      </c>
      <c r="T74" s="137"/>
      <c r="U74" s="800">
        <v>-5.9171597633136397E-3</v>
      </c>
    </row>
    <row r="75" spans="2:21" ht="27.75" customHeight="1" x14ac:dyDescent="0.15">
      <c r="B75" s="123">
        <v>54</v>
      </c>
      <c r="C75" s="923" t="s">
        <v>298</v>
      </c>
      <c r="D75" s="939">
        <v>207</v>
      </c>
      <c r="E75" s="781">
        <v>5.0761421319796884E-2</v>
      </c>
      <c r="F75" s="927" t="s">
        <v>408</v>
      </c>
      <c r="G75" s="944">
        <v>183</v>
      </c>
      <c r="H75" s="137"/>
      <c r="I75" s="948">
        <v>0.1806451612903226</v>
      </c>
      <c r="J75" s="913" t="s">
        <v>308</v>
      </c>
      <c r="K75" s="944">
        <v>157</v>
      </c>
      <c r="L75" s="137" t="s">
        <v>279</v>
      </c>
      <c r="M75" s="800">
        <v>1.9480519480519431E-2</v>
      </c>
      <c r="N75" s="913" t="s">
        <v>287</v>
      </c>
      <c r="O75" s="944">
        <v>163</v>
      </c>
      <c r="P75" s="137"/>
      <c r="Q75" s="800">
        <v>3.1645569620253111E-2</v>
      </c>
      <c r="R75" s="913" t="s">
        <v>428</v>
      </c>
      <c r="S75" s="944">
        <v>163</v>
      </c>
      <c r="T75" s="137"/>
      <c r="U75" s="800">
        <v>0.13986013986013979</v>
      </c>
    </row>
    <row r="76" spans="2:21" ht="27.75" customHeight="1" x14ac:dyDescent="0.15">
      <c r="B76" s="123">
        <v>55</v>
      </c>
      <c r="C76" s="923" t="s">
        <v>2032</v>
      </c>
      <c r="D76" s="939">
        <v>190</v>
      </c>
      <c r="E76" s="781">
        <v>9.8265895953757232E-2</v>
      </c>
      <c r="F76" s="927" t="s">
        <v>350</v>
      </c>
      <c r="G76" s="944">
        <v>173</v>
      </c>
      <c r="H76" s="137" t="s">
        <v>279</v>
      </c>
      <c r="I76" s="948">
        <v>6.1349693251533832E-2</v>
      </c>
      <c r="J76" s="913" t="s">
        <v>322</v>
      </c>
      <c r="K76" s="944">
        <v>157</v>
      </c>
      <c r="L76" s="137" t="s">
        <v>279</v>
      </c>
      <c r="M76" s="800">
        <v>-4.8484848484848464E-2</v>
      </c>
      <c r="N76" s="913" t="s">
        <v>428</v>
      </c>
      <c r="O76" s="944">
        <v>159</v>
      </c>
      <c r="P76" s="137"/>
      <c r="Q76" s="800">
        <v>-2.4539877300613466E-2</v>
      </c>
      <c r="R76" s="913" t="s">
        <v>308</v>
      </c>
      <c r="S76" s="944">
        <v>162</v>
      </c>
      <c r="T76" s="137"/>
      <c r="U76" s="800">
        <v>-6.3583815028901758E-2</v>
      </c>
    </row>
    <row r="77" spans="2:21" ht="27.75" customHeight="1" x14ac:dyDescent="0.15">
      <c r="B77" s="123">
        <v>56</v>
      </c>
      <c r="C77" s="923" t="s">
        <v>335</v>
      </c>
      <c r="D77" s="939">
        <v>186</v>
      </c>
      <c r="E77" s="781">
        <v>0.15527950310559002</v>
      </c>
      <c r="F77" s="927" t="s">
        <v>322</v>
      </c>
      <c r="G77" s="944">
        <v>164</v>
      </c>
      <c r="H77" s="137"/>
      <c r="I77" s="948">
        <v>4.4585987261146487E-2</v>
      </c>
      <c r="J77" s="913" t="s">
        <v>408</v>
      </c>
      <c r="K77" s="944">
        <v>155</v>
      </c>
      <c r="L77" s="137"/>
      <c r="M77" s="800">
        <v>0.18320610687022909</v>
      </c>
      <c r="N77" s="913" t="s">
        <v>293</v>
      </c>
      <c r="O77" s="944">
        <v>157</v>
      </c>
      <c r="P77" s="137"/>
      <c r="Q77" s="800">
        <v>0</v>
      </c>
      <c r="R77" s="913" t="s">
        <v>322</v>
      </c>
      <c r="S77" s="944">
        <v>161</v>
      </c>
      <c r="T77" s="137"/>
      <c r="U77" s="800">
        <v>-6.1728395061728669E-3</v>
      </c>
    </row>
    <row r="78" spans="2:21" ht="27.75" customHeight="1" x14ac:dyDescent="0.15">
      <c r="B78" s="123">
        <v>57</v>
      </c>
      <c r="C78" s="923" t="s">
        <v>300</v>
      </c>
      <c r="D78" s="939">
        <v>184</v>
      </c>
      <c r="E78" s="781">
        <v>0.33333333333333326</v>
      </c>
      <c r="F78" s="927" t="s">
        <v>335</v>
      </c>
      <c r="G78" s="944">
        <v>161</v>
      </c>
      <c r="H78" s="137" t="s">
        <v>279</v>
      </c>
      <c r="I78" s="948">
        <v>0.10273972602739723</v>
      </c>
      <c r="J78" s="913" t="s">
        <v>325</v>
      </c>
      <c r="K78" s="944">
        <v>154</v>
      </c>
      <c r="L78" s="137" t="s">
        <v>279</v>
      </c>
      <c r="M78" s="800">
        <v>0</v>
      </c>
      <c r="N78" s="913" t="s">
        <v>308</v>
      </c>
      <c r="O78" s="944">
        <v>154</v>
      </c>
      <c r="P78" s="137"/>
      <c r="Q78" s="800">
        <v>-4.9382716049382713E-2</v>
      </c>
      <c r="R78" s="913" t="s">
        <v>287</v>
      </c>
      <c r="S78" s="944">
        <v>158</v>
      </c>
      <c r="T78" s="137"/>
      <c r="U78" s="800">
        <v>2.5974025974025983E-2</v>
      </c>
    </row>
    <row r="79" spans="2:21" ht="27.75" customHeight="1" x14ac:dyDescent="0.15">
      <c r="B79" s="123">
        <v>58</v>
      </c>
      <c r="C79" s="923" t="s">
        <v>2036</v>
      </c>
      <c r="D79" s="939">
        <v>182</v>
      </c>
      <c r="E79" s="781">
        <v>0.28169014084507049</v>
      </c>
      <c r="F79" s="927" t="s">
        <v>325</v>
      </c>
      <c r="G79" s="944">
        <v>157</v>
      </c>
      <c r="H79" s="137" t="s">
        <v>279</v>
      </c>
      <c r="I79" s="948">
        <v>1.9480519480519431E-2</v>
      </c>
      <c r="J79" s="913" t="s">
        <v>298</v>
      </c>
      <c r="K79" s="944">
        <v>151</v>
      </c>
      <c r="L79" s="137" t="s">
        <v>279</v>
      </c>
      <c r="M79" s="800">
        <v>0</v>
      </c>
      <c r="N79" s="913" t="s">
        <v>325</v>
      </c>
      <c r="O79" s="944">
        <v>154</v>
      </c>
      <c r="P79" s="137"/>
      <c r="Q79" s="800">
        <v>-6.4516129032258229E-3</v>
      </c>
      <c r="R79" s="913" t="s">
        <v>293</v>
      </c>
      <c r="S79" s="944">
        <v>157</v>
      </c>
      <c r="T79" s="137"/>
      <c r="U79" s="800">
        <v>2.614379084967311E-2</v>
      </c>
    </row>
    <row r="80" spans="2:21" ht="27.75" customHeight="1" x14ac:dyDescent="0.15">
      <c r="B80" s="123">
        <v>59</v>
      </c>
      <c r="C80" s="923" t="s">
        <v>2019</v>
      </c>
      <c r="D80" s="939">
        <v>179</v>
      </c>
      <c r="E80" s="781">
        <f>(D80/G83)-1</f>
        <v>0.16993464052287588</v>
      </c>
      <c r="F80" s="927" t="s">
        <v>374</v>
      </c>
      <c r="G80" s="944">
        <v>155</v>
      </c>
      <c r="H80" s="137" t="s">
        <v>279</v>
      </c>
      <c r="I80" s="948">
        <v>9.1549295774647987E-2</v>
      </c>
      <c r="J80" s="913" t="s">
        <v>293</v>
      </c>
      <c r="K80" s="944">
        <v>150</v>
      </c>
      <c r="L80" s="137"/>
      <c r="M80" s="800">
        <v>-4.4585987261146487E-2</v>
      </c>
      <c r="N80" s="913" t="s">
        <v>335</v>
      </c>
      <c r="O80" s="944">
        <v>151</v>
      </c>
      <c r="P80" s="137"/>
      <c r="Q80" s="800">
        <v>-0.10119047619047616</v>
      </c>
      <c r="R80" s="913" t="s">
        <v>325</v>
      </c>
      <c r="S80" s="944">
        <v>155</v>
      </c>
      <c r="T80" s="137"/>
      <c r="U80" s="800">
        <v>1.3071895424836555E-2</v>
      </c>
    </row>
    <row r="81" spans="2:21" ht="27.75" customHeight="1" x14ac:dyDescent="0.15">
      <c r="B81" s="123">
        <v>60</v>
      </c>
      <c r="C81" s="923" t="s">
        <v>2040</v>
      </c>
      <c r="D81" s="939">
        <v>172</v>
      </c>
      <c r="E81" s="781">
        <v>-0.10416666666666663</v>
      </c>
      <c r="F81" s="927" t="s">
        <v>409</v>
      </c>
      <c r="G81" s="944">
        <v>155</v>
      </c>
      <c r="H81" s="137" t="s">
        <v>279</v>
      </c>
      <c r="I81" s="947">
        <v>1.0666666666666669</v>
      </c>
      <c r="J81" s="913" t="s">
        <v>335</v>
      </c>
      <c r="K81" s="944">
        <v>146</v>
      </c>
      <c r="L81" s="137" t="s">
        <v>279</v>
      </c>
      <c r="M81" s="800">
        <v>-3.3112582781456901E-2</v>
      </c>
      <c r="N81" s="913" t="s">
        <v>298</v>
      </c>
      <c r="O81" s="944">
        <v>151</v>
      </c>
      <c r="P81" s="137"/>
      <c r="Q81" s="800">
        <v>0.10218978102189791</v>
      </c>
      <c r="R81" s="913" t="s">
        <v>366</v>
      </c>
      <c r="S81" s="944">
        <v>155</v>
      </c>
      <c r="T81" s="137"/>
      <c r="U81" s="800">
        <v>0.26016260162601634</v>
      </c>
    </row>
    <row r="82" spans="2:21" ht="27.75" customHeight="1" x14ac:dyDescent="0.15">
      <c r="B82" s="123">
        <v>61</v>
      </c>
      <c r="C82" s="923" t="s">
        <v>322</v>
      </c>
      <c r="D82" s="939">
        <v>168</v>
      </c>
      <c r="E82" s="781">
        <v>2.4390243902439046E-2</v>
      </c>
      <c r="F82" s="927" t="s">
        <v>308</v>
      </c>
      <c r="G82" s="944">
        <v>154</v>
      </c>
      <c r="H82" s="137"/>
      <c r="I82" s="948">
        <v>-1.9108280254777066E-2</v>
      </c>
      <c r="J82" s="913" t="s">
        <v>287</v>
      </c>
      <c r="K82" s="944">
        <v>145</v>
      </c>
      <c r="L82" s="137"/>
      <c r="M82" s="836">
        <v>-0.11042944785276076</v>
      </c>
      <c r="N82" s="913" t="s">
        <v>350</v>
      </c>
      <c r="O82" s="944">
        <v>150</v>
      </c>
      <c r="P82" s="137"/>
      <c r="Q82" s="800">
        <v>0.19999999999999996</v>
      </c>
      <c r="R82" s="913" t="s">
        <v>298</v>
      </c>
      <c r="S82" s="944">
        <v>137</v>
      </c>
      <c r="T82" s="137"/>
      <c r="U82" s="800">
        <v>0.55681818181818188</v>
      </c>
    </row>
    <row r="83" spans="2:21" ht="27.75" customHeight="1" x14ac:dyDescent="0.15">
      <c r="B83" s="123">
        <v>62</v>
      </c>
      <c r="C83" s="923" t="s">
        <v>287</v>
      </c>
      <c r="D83" s="939">
        <v>163</v>
      </c>
      <c r="E83" s="781">
        <v>9.3959731543624248E-2</v>
      </c>
      <c r="F83" s="927" t="s">
        <v>293</v>
      </c>
      <c r="G83" s="944">
        <v>153</v>
      </c>
      <c r="H83" s="137" t="s">
        <v>279</v>
      </c>
      <c r="I83" s="948">
        <v>2.0000000000000018E-2</v>
      </c>
      <c r="J83" s="913" t="s">
        <v>374</v>
      </c>
      <c r="K83" s="944">
        <v>142</v>
      </c>
      <c r="L83" s="137" t="s">
        <v>279</v>
      </c>
      <c r="M83" s="952">
        <v>0.19327731092436973</v>
      </c>
      <c r="N83" s="913" t="s">
        <v>300</v>
      </c>
      <c r="O83" s="944">
        <v>143</v>
      </c>
      <c r="P83" s="137"/>
      <c r="Q83" s="800">
        <v>0.19166666666666665</v>
      </c>
      <c r="R83" s="913" t="s">
        <v>510</v>
      </c>
      <c r="S83" s="944">
        <v>132</v>
      </c>
      <c r="T83" s="137"/>
      <c r="U83" s="800">
        <v>-1.4925373134328401E-2</v>
      </c>
    </row>
    <row r="84" spans="2:21" ht="27.75" customHeight="1" x14ac:dyDescent="0.15">
      <c r="B84" s="123">
        <v>63</v>
      </c>
      <c r="C84" s="923" t="s">
        <v>2050</v>
      </c>
      <c r="D84" s="939">
        <v>157</v>
      </c>
      <c r="E84" s="781">
        <v>-0.16489361702127658</v>
      </c>
      <c r="F84" s="927" t="s">
        <v>287</v>
      </c>
      <c r="G84" s="944">
        <v>149</v>
      </c>
      <c r="H84" s="137" t="s">
        <v>279</v>
      </c>
      <c r="I84" s="948">
        <v>2.7586206896551779E-2</v>
      </c>
      <c r="J84" s="913" t="s">
        <v>314</v>
      </c>
      <c r="K84" s="944">
        <v>139</v>
      </c>
      <c r="L84" s="137"/>
      <c r="M84" s="800">
        <v>0.32380952380952377</v>
      </c>
      <c r="N84" s="913" t="s">
        <v>510</v>
      </c>
      <c r="O84" s="944">
        <v>133</v>
      </c>
      <c r="P84" s="137"/>
      <c r="Q84" s="800">
        <v>7.575757575757569E-3</v>
      </c>
      <c r="R84" s="913" t="s">
        <v>350</v>
      </c>
      <c r="S84" s="944">
        <v>125</v>
      </c>
      <c r="T84" s="137"/>
      <c r="U84" s="800">
        <v>-1.5748031496062964E-2</v>
      </c>
    </row>
    <row r="85" spans="2:21" ht="27.75" customHeight="1" x14ac:dyDescent="0.15">
      <c r="B85" s="123">
        <v>64</v>
      </c>
      <c r="C85" s="923" t="s">
        <v>374</v>
      </c>
      <c r="D85" s="939">
        <v>156</v>
      </c>
      <c r="E85" s="781">
        <v>6.4516129032257119E-3</v>
      </c>
      <c r="F85" s="927" t="s">
        <v>426</v>
      </c>
      <c r="G85" s="944">
        <v>142</v>
      </c>
      <c r="H85" s="137" t="s">
        <v>279</v>
      </c>
      <c r="I85" s="948">
        <v>0.1359999999999999</v>
      </c>
      <c r="J85" s="913" t="s">
        <v>330</v>
      </c>
      <c r="K85" s="944">
        <v>136</v>
      </c>
      <c r="L85" s="137" t="s">
        <v>279</v>
      </c>
      <c r="M85" s="800">
        <v>9.6774193548387011E-2</v>
      </c>
      <c r="N85" s="913" t="s">
        <v>408</v>
      </c>
      <c r="O85" s="944">
        <v>131</v>
      </c>
      <c r="P85" s="137"/>
      <c r="Q85" s="800">
        <v>-0.46747967479674801</v>
      </c>
      <c r="R85" s="913" t="s">
        <v>433</v>
      </c>
      <c r="S85" s="944">
        <v>122</v>
      </c>
      <c r="T85" s="137"/>
      <c r="U85" s="800">
        <v>9.9099099099099197E-2</v>
      </c>
    </row>
    <row r="86" spans="2:21" ht="27.75" customHeight="1" x14ac:dyDescent="0.15">
      <c r="B86" s="123">
        <v>65</v>
      </c>
      <c r="C86" s="923" t="s">
        <v>325</v>
      </c>
      <c r="D86" s="939">
        <v>154</v>
      </c>
      <c r="E86" s="781">
        <v>-1.9108280254777066E-2</v>
      </c>
      <c r="F86" s="927" t="s">
        <v>330</v>
      </c>
      <c r="G86" s="944">
        <v>141</v>
      </c>
      <c r="H86" s="137" t="s">
        <v>279</v>
      </c>
      <c r="I86" s="948">
        <v>3.6764705882353033E-2</v>
      </c>
      <c r="J86" s="913" t="s">
        <v>510</v>
      </c>
      <c r="K86" s="944">
        <v>127</v>
      </c>
      <c r="L86" s="137" t="s">
        <v>279</v>
      </c>
      <c r="M86" s="800">
        <v>-4.5112781954887216E-2</v>
      </c>
      <c r="N86" s="913" t="s">
        <v>433</v>
      </c>
      <c r="O86" s="944">
        <v>126</v>
      </c>
      <c r="P86" s="137"/>
      <c r="Q86" s="800">
        <v>3.2786885245901676E-2</v>
      </c>
      <c r="R86" s="913" t="s">
        <v>300</v>
      </c>
      <c r="S86" s="944">
        <v>120</v>
      </c>
      <c r="T86" s="137"/>
      <c r="U86" s="800">
        <v>7.1428571428571397E-2</v>
      </c>
    </row>
    <row r="87" spans="2:21" ht="27.75" customHeight="1" x14ac:dyDescent="0.15">
      <c r="B87" s="123">
        <v>66</v>
      </c>
      <c r="C87" s="923" t="s">
        <v>308</v>
      </c>
      <c r="D87" s="939">
        <v>149</v>
      </c>
      <c r="E87" s="781">
        <v>-3.2467532467532423E-2</v>
      </c>
      <c r="F87" s="927" t="s">
        <v>387</v>
      </c>
      <c r="G87" s="944">
        <v>140</v>
      </c>
      <c r="H87" s="137"/>
      <c r="I87" s="948">
        <v>0.28440366972477071</v>
      </c>
      <c r="J87" s="913" t="s">
        <v>426</v>
      </c>
      <c r="K87" s="944">
        <v>125</v>
      </c>
      <c r="L87" s="137" t="s">
        <v>279</v>
      </c>
      <c r="M87" s="800">
        <v>0.68918918918918926</v>
      </c>
      <c r="N87" s="913" t="s">
        <v>330</v>
      </c>
      <c r="O87" s="944">
        <v>124</v>
      </c>
      <c r="P87" s="137"/>
      <c r="Q87" s="800">
        <v>6.8965517241379226E-2</v>
      </c>
      <c r="R87" s="913" t="s">
        <v>374</v>
      </c>
      <c r="S87" s="944">
        <v>119</v>
      </c>
      <c r="T87" s="137"/>
      <c r="U87" s="800">
        <v>8.4745762711864181E-3</v>
      </c>
    </row>
    <row r="88" spans="2:21" ht="27.75" customHeight="1" x14ac:dyDescent="0.15">
      <c r="B88" s="123">
        <v>67</v>
      </c>
      <c r="C88" s="923" t="s">
        <v>2029</v>
      </c>
      <c r="D88" s="939">
        <v>147</v>
      </c>
      <c r="E88" s="781">
        <v>4.2553191489361764E-2</v>
      </c>
      <c r="F88" s="927" t="s">
        <v>314</v>
      </c>
      <c r="G88" s="944">
        <v>139</v>
      </c>
      <c r="H88" s="137" t="s">
        <v>279</v>
      </c>
      <c r="I88" s="948">
        <v>0</v>
      </c>
      <c r="J88" s="913" t="s">
        <v>300</v>
      </c>
      <c r="K88" s="944">
        <v>119</v>
      </c>
      <c r="L88" s="137" t="s">
        <v>279</v>
      </c>
      <c r="M88" s="800">
        <v>-0.16783216783216781</v>
      </c>
      <c r="N88" s="913" t="s">
        <v>374</v>
      </c>
      <c r="O88" s="944">
        <v>119</v>
      </c>
      <c r="P88" s="137"/>
      <c r="Q88" s="800">
        <v>0</v>
      </c>
      <c r="R88" s="913" t="s">
        <v>427</v>
      </c>
      <c r="S88" s="944">
        <v>116</v>
      </c>
      <c r="T88" s="137" t="s">
        <v>279</v>
      </c>
      <c r="U88" s="800">
        <v>7.4074074074074181E-2</v>
      </c>
    </row>
    <row r="89" spans="2:21" ht="27.75" customHeight="1" x14ac:dyDescent="0.15">
      <c r="B89" s="123">
        <v>68</v>
      </c>
      <c r="C89" s="923" t="s">
        <v>314</v>
      </c>
      <c r="D89" s="939">
        <v>146</v>
      </c>
      <c r="E89" s="781">
        <f>(D89/G88)-1</f>
        <v>5.0359712230215736E-2</v>
      </c>
      <c r="F89" s="927" t="s">
        <v>300</v>
      </c>
      <c r="G89" s="944">
        <v>138</v>
      </c>
      <c r="H89" s="137" t="s">
        <v>279</v>
      </c>
      <c r="I89" s="948">
        <v>0.15966386554621859</v>
      </c>
      <c r="J89" s="913" t="s">
        <v>427</v>
      </c>
      <c r="K89" s="944">
        <v>115</v>
      </c>
      <c r="L89" s="137" t="s">
        <v>279</v>
      </c>
      <c r="M89" s="952">
        <v>-3.3613445378151252E-2</v>
      </c>
      <c r="N89" s="913" t="s">
        <v>427</v>
      </c>
      <c r="O89" s="944">
        <v>119</v>
      </c>
      <c r="P89" s="137"/>
      <c r="Q89" s="800">
        <v>2.5862068965517349E-2</v>
      </c>
      <c r="R89" s="913" t="s">
        <v>330</v>
      </c>
      <c r="S89" s="944">
        <v>116</v>
      </c>
      <c r="T89" s="137"/>
      <c r="U89" s="800">
        <v>7.4074074074074181E-2</v>
      </c>
    </row>
    <row r="90" spans="2:21" ht="27.75" customHeight="1" x14ac:dyDescent="0.15">
      <c r="B90" s="123">
        <v>69</v>
      </c>
      <c r="C90" s="923" t="s">
        <v>2045</v>
      </c>
      <c r="D90" s="939">
        <v>140</v>
      </c>
      <c r="E90" s="781">
        <v>1.449275362318847E-2</v>
      </c>
      <c r="F90" s="927" t="s">
        <v>427</v>
      </c>
      <c r="G90" s="944">
        <v>138</v>
      </c>
      <c r="H90" s="137"/>
      <c r="I90" s="948">
        <v>0.19999999999999996</v>
      </c>
      <c r="J90" s="913" t="s">
        <v>324</v>
      </c>
      <c r="K90" s="944">
        <v>114</v>
      </c>
      <c r="L90" s="137"/>
      <c r="M90" s="800">
        <v>-3.3898305084745783E-2</v>
      </c>
      <c r="N90" s="913" t="s">
        <v>324</v>
      </c>
      <c r="O90" s="944">
        <v>118</v>
      </c>
      <c r="P90" s="137"/>
      <c r="Q90" s="800">
        <v>2.6086956521739202E-2</v>
      </c>
      <c r="R90" s="914" t="s">
        <v>324</v>
      </c>
      <c r="S90" s="944">
        <v>115</v>
      </c>
      <c r="T90" s="137"/>
      <c r="U90" s="800">
        <v>2.6785714285714191E-2</v>
      </c>
    </row>
    <row r="91" spans="2:21" ht="27.75" customHeight="1" x14ac:dyDescent="0.15">
      <c r="B91" s="123">
        <v>70</v>
      </c>
      <c r="C91" s="923" t="s">
        <v>2039</v>
      </c>
      <c r="D91" s="939">
        <v>138</v>
      </c>
      <c r="E91" s="781">
        <v>0.68292682926829262</v>
      </c>
      <c r="F91" s="927" t="s">
        <v>428</v>
      </c>
      <c r="G91" s="944">
        <v>130</v>
      </c>
      <c r="H91" s="137"/>
      <c r="I91" s="948">
        <v>0.38297872340425543</v>
      </c>
      <c r="J91" s="913" t="s">
        <v>387</v>
      </c>
      <c r="K91" s="944">
        <v>109</v>
      </c>
      <c r="L91" s="137"/>
      <c r="M91" s="800">
        <v>0.14736842105263159</v>
      </c>
      <c r="N91" s="913" t="s">
        <v>314</v>
      </c>
      <c r="O91" s="944">
        <v>105</v>
      </c>
      <c r="P91" s="137"/>
      <c r="Q91" s="800">
        <v>6.0606060606060552E-2</v>
      </c>
      <c r="R91" s="913" t="s">
        <v>429</v>
      </c>
      <c r="S91" s="944">
        <v>103</v>
      </c>
      <c r="T91" s="137"/>
      <c r="U91" s="800">
        <v>-9.6153846153845812E-3</v>
      </c>
    </row>
    <row r="92" spans="2:21" ht="27.75" customHeight="1" x14ac:dyDescent="0.15">
      <c r="B92" s="123">
        <v>71</v>
      </c>
      <c r="C92" s="923" t="s">
        <v>2022</v>
      </c>
      <c r="D92" s="939">
        <v>136</v>
      </c>
      <c r="E92" s="781">
        <v>0.34653465346534662</v>
      </c>
      <c r="F92" s="927" t="s">
        <v>323</v>
      </c>
      <c r="G92" s="944">
        <v>121</v>
      </c>
      <c r="H92" s="137" t="s">
        <v>279</v>
      </c>
      <c r="I92" s="948">
        <v>-4.7244094488189003E-2</v>
      </c>
      <c r="J92" s="913" t="s">
        <v>429</v>
      </c>
      <c r="K92" s="944">
        <v>103</v>
      </c>
      <c r="L92" s="137"/>
      <c r="M92" s="800">
        <v>1.980198019801982E-2</v>
      </c>
      <c r="N92" s="914" t="s">
        <v>429</v>
      </c>
      <c r="O92" s="944">
        <v>101</v>
      </c>
      <c r="P92" s="137"/>
      <c r="Q92" s="800">
        <v>-1.9417475728155331E-2</v>
      </c>
      <c r="R92" s="914" t="s">
        <v>314</v>
      </c>
      <c r="S92" s="944">
        <v>99</v>
      </c>
      <c r="T92" s="137"/>
      <c r="U92" s="800">
        <v>0.26923076923076916</v>
      </c>
    </row>
    <row r="93" spans="2:21" ht="27.75" customHeight="1" x14ac:dyDescent="0.15">
      <c r="B93" s="123">
        <v>72</v>
      </c>
      <c r="C93" s="923" t="s">
        <v>2060</v>
      </c>
      <c r="D93" s="939">
        <v>131</v>
      </c>
      <c r="E93" s="2156">
        <v>1.2203389830508473</v>
      </c>
      <c r="F93" s="927" t="s">
        <v>324</v>
      </c>
      <c r="G93" s="944">
        <v>116</v>
      </c>
      <c r="H93" s="137"/>
      <c r="I93" s="948">
        <v>1.7543859649122862E-2</v>
      </c>
      <c r="J93" s="913" t="s">
        <v>509</v>
      </c>
      <c r="K93" s="944">
        <v>98</v>
      </c>
      <c r="L93" s="137" t="s">
        <v>279</v>
      </c>
      <c r="M93" s="800">
        <v>0</v>
      </c>
      <c r="N93" s="914" t="s">
        <v>509</v>
      </c>
      <c r="O93" s="944">
        <v>98</v>
      </c>
      <c r="P93" s="137"/>
      <c r="Q93" s="800">
        <v>2.0833333333333259E-2</v>
      </c>
      <c r="R93" s="914" t="s">
        <v>306</v>
      </c>
      <c r="S93" s="944">
        <v>97</v>
      </c>
      <c r="T93" s="137"/>
      <c r="U93" s="800">
        <v>0.29333333333333322</v>
      </c>
    </row>
    <row r="94" spans="2:21" ht="27.75" customHeight="1" x14ac:dyDescent="0.15">
      <c r="B94" s="123">
        <v>73</v>
      </c>
      <c r="C94" s="923" t="s">
        <v>2030</v>
      </c>
      <c r="D94" s="939">
        <v>128</v>
      </c>
      <c r="E94" s="781">
        <v>-1.538461538461533E-2</v>
      </c>
      <c r="F94" s="927" t="s">
        <v>429</v>
      </c>
      <c r="G94" s="944">
        <v>112</v>
      </c>
      <c r="H94" s="137" t="s">
        <v>279</v>
      </c>
      <c r="I94" s="948">
        <v>8.737864077669899E-2</v>
      </c>
      <c r="J94" s="914" t="s">
        <v>306</v>
      </c>
      <c r="K94" s="944">
        <v>95</v>
      </c>
      <c r="L94" s="137" t="s">
        <v>279</v>
      </c>
      <c r="M94" s="800">
        <v>0</v>
      </c>
      <c r="N94" s="913" t="s">
        <v>387</v>
      </c>
      <c r="O94" s="944">
        <v>95</v>
      </c>
      <c r="P94" s="137"/>
      <c r="Q94" s="800">
        <v>2.1505376344086002E-2</v>
      </c>
      <c r="R94" s="913" t="s">
        <v>509</v>
      </c>
      <c r="S94" s="944">
        <v>96</v>
      </c>
      <c r="T94" s="137"/>
      <c r="U94" s="800">
        <v>-4.9504950495049549E-2</v>
      </c>
    </row>
    <row r="95" spans="2:21" ht="27.75" customHeight="1" x14ac:dyDescent="0.15">
      <c r="B95" s="123">
        <v>74</v>
      </c>
      <c r="C95" s="923" t="s">
        <v>2025</v>
      </c>
      <c r="D95" s="939">
        <v>123</v>
      </c>
      <c r="E95" s="781">
        <v>1.6528925619834656E-2</v>
      </c>
      <c r="F95" s="927" t="s">
        <v>352</v>
      </c>
      <c r="G95" s="944">
        <v>111</v>
      </c>
      <c r="H95" s="137"/>
      <c r="I95" s="948">
        <v>0.3214285714285714</v>
      </c>
      <c r="J95" s="914" t="s">
        <v>428</v>
      </c>
      <c r="K95" s="944">
        <v>94</v>
      </c>
      <c r="L95" s="137" t="s">
        <v>279</v>
      </c>
      <c r="M95" s="800">
        <v>-0.4088050314465409</v>
      </c>
      <c r="N95" s="913" t="s">
        <v>306</v>
      </c>
      <c r="O95" s="944">
        <v>95</v>
      </c>
      <c r="P95" s="137"/>
      <c r="Q95" s="800">
        <v>-2.0618556701030966E-2</v>
      </c>
      <c r="R95" s="913" t="s">
        <v>387</v>
      </c>
      <c r="S95" s="944">
        <v>93</v>
      </c>
      <c r="T95" s="137"/>
      <c r="U95" s="800">
        <v>0.43076923076923079</v>
      </c>
    </row>
    <row r="96" spans="2:21" ht="27.75" customHeight="1" thickBot="1" x14ac:dyDescent="0.2">
      <c r="B96" s="124">
        <v>75</v>
      </c>
      <c r="C96" s="924" t="s">
        <v>324</v>
      </c>
      <c r="D96" s="941">
        <v>118</v>
      </c>
      <c r="E96" s="782">
        <v>1.7241379310344751E-2</v>
      </c>
      <c r="F96" s="928" t="s">
        <v>410</v>
      </c>
      <c r="G96" s="945">
        <v>103</v>
      </c>
      <c r="H96" s="138" t="s">
        <v>279</v>
      </c>
      <c r="I96" s="832">
        <v>0.24096385542168686</v>
      </c>
      <c r="J96" s="920" t="s">
        <v>295</v>
      </c>
      <c r="K96" s="945">
        <v>89</v>
      </c>
      <c r="L96" s="138" t="s">
        <v>279</v>
      </c>
      <c r="M96" s="801">
        <v>7.2289156626506035E-2</v>
      </c>
      <c r="N96" s="920" t="s">
        <v>430</v>
      </c>
      <c r="O96" s="945">
        <v>94</v>
      </c>
      <c r="P96" s="138"/>
      <c r="Q96" s="801">
        <v>0.27027027027027017</v>
      </c>
      <c r="R96" s="915" t="s">
        <v>311</v>
      </c>
      <c r="S96" s="945">
        <v>87</v>
      </c>
      <c r="T96" s="138"/>
      <c r="U96" s="801">
        <v>0.12987012987012991</v>
      </c>
    </row>
    <row r="97" spans="2:21" ht="28.5" customHeight="1" x14ac:dyDescent="0.15"/>
    <row r="98" spans="2:21" ht="29.25" customHeight="1" x14ac:dyDescent="0.15">
      <c r="F98" s="3824"/>
      <c r="G98" s="3824"/>
      <c r="H98" s="3824"/>
      <c r="I98" s="3824"/>
      <c r="J98" s="3824"/>
      <c r="K98" s="3824"/>
      <c r="L98" s="3824"/>
      <c r="M98" s="3824"/>
      <c r="N98" s="3824"/>
      <c r="O98" s="3824"/>
      <c r="P98" s="3824"/>
      <c r="Q98" s="3824"/>
      <c r="R98" s="3824"/>
      <c r="S98" s="3824"/>
      <c r="T98" s="131"/>
    </row>
    <row r="99" spans="2:21" ht="13.35" customHeight="1" thickBot="1" x14ac:dyDescent="0.2"/>
    <row r="100" spans="2:21" ht="30.75" customHeight="1" x14ac:dyDescent="0.15">
      <c r="B100" s="3715" t="s">
        <v>217</v>
      </c>
      <c r="C100" s="3712" t="s">
        <v>1488</v>
      </c>
      <c r="D100" s="3713"/>
      <c r="E100" s="3714"/>
      <c r="F100" s="3712" t="s">
        <v>1354</v>
      </c>
      <c r="G100" s="3713"/>
      <c r="H100" s="3713"/>
      <c r="I100" s="3714"/>
      <c r="J100" s="3708" t="s">
        <v>1356</v>
      </c>
      <c r="K100" s="3709"/>
      <c r="L100" s="3709"/>
      <c r="M100" s="3710"/>
      <c r="N100" s="3708" t="s">
        <v>1358</v>
      </c>
      <c r="O100" s="3709"/>
      <c r="P100" s="3709"/>
      <c r="Q100" s="3710"/>
      <c r="R100" s="3708" t="s">
        <v>1489</v>
      </c>
      <c r="S100" s="3709"/>
      <c r="T100" s="3709"/>
      <c r="U100" s="3710"/>
    </row>
    <row r="101" spans="2:21" ht="30.75" customHeight="1" thickBot="1" x14ac:dyDescent="0.2">
      <c r="B101" s="3717"/>
      <c r="C101" s="139" t="s">
        <v>916</v>
      </c>
      <c r="D101" s="520" t="s">
        <v>669</v>
      </c>
      <c r="E101" s="761" t="s">
        <v>671</v>
      </c>
      <c r="F101" s="907" t="s">
        <v>670</v>
      </c>
      <c r="G101" s="3822" t="s">
        <v>669</v>
      </c>
      <c r="H101" s="3823"/>
      <c r="I101" s="761" t="s">
        <v>671</v>
      </c>
      <c r="J101" s="907" t="s">
        <v>670</v>
      </c>
      <c r="K101" s="3822" t="s">
        <v>669</v>
      </c>
      <c r="L101" s="3823"/>
      <c r="M101" s="761" t="s">
        <v>671</v>
      </c>
      <c r="N101" s="907" t="s">
        <v>670</v>
      </c>
      <c r="O101" s="3822" t="s">
        <v>669</v>
      </c>
      <c r="P101" s="3823"/>
      <c r="Q101" s="761" t="s">
        <v>671</v>
      </c>
      <c r="R101" s="907" t="s">
        <v>670</v>
      </c>
      <c r="S101" s="3822" t="s">
        <v>669</v>
      </c>
      <c r="T101" s="3823"/>
      <c r="U101" s="761" t="s">
        <v>671</v>
      </c>
    </row>
    <row r="102" spans="2:21" ht="27.75" customHeight="1" x14ac:dyDescent="0.15">
      <c r="B102" s="122">
        <v>76</v>
      </c>
      <c r="C102" s="922" t="s">
        <v>410</v>
      </c>
      <c r="D102" s="942">
        <v>114</v>
      </c>
      <c r="E102" s="780">
        <v>0.10679611650485432</v>
      </c>
      <c r="F102" s="926" t="s">
        <v>315</v>
      </c>
      <c r="G102" s="943">
        <v>101</v>
      </c>
      <c r="H102" s="136"/>
      <c r="I102" s="833">
        <v>3.0612244897959107E-2</v>
      </c>
      <c r="J102" s="912" t="s">
        <v>430</v>
      </c>
      <c r="K102" s="943">
        <v>88</v>
      </c>
      <c r="L102" s="136" t="s">
        <v>279</v>
      </c>
      <c r="M102" s="799">
        <v>-6.3829787234042534E-2</v>
      </c>
      <c r="N102" s="912" t="s">
        <v>311</v>
      </c>
      <c r="O102" s="943">
        <v>85</v>
      </c>
      <c r="P102" s="136"/>
      <c r="Q102" s="799">
        <v>-2.2988505747126409E-2</v>
      </c>
      <c r="R102" s="912" t="s">
        <v>431</v>
      </c>
      <c r="S102" s="943">
        <v>86</v>
      </c>
      <c r="T102" s="136"/>
      <c r="U102" s="799">
        <v>2.3809523809523725E-2</v>
      </c>
    </row>
    <row r="103" spans="2:21" ht="27.75" customHeight="1" x14ac:dyDescent="0.15">
      <c r="B103" s="123">
        <v>77</v>
      </c>
      <c r="C103" s="923" t="s">
        <v>2031</v>
      </c>
      <c r="D103" s="939">
        <v>114</v>
      </c>
      <c r="E103" s="781">
        <f>(D103/G94)-1</f>
        <v>1.7857142857142794E-2</v>
      </c>
      <c r="F103" s="927" t="s">
        <v>430</v>
      </c>
      <c r="G103" s="944">
        <v>100</v>
      </c>
      <c r="H103" s="137"/>
      <c r="I103" s="948">
        <v>0.13636363636363646</v>
      </c>
      <c r="J103" s="913" t="s">
        <v>344</v>
      </c>
      <c r="K103" s="944">
        <v>87</v>
      </c>
      <c r="L103" s="137"/>
      <c r="M103" s="800">
        <v>4.8192771084337283E-2</v>
      </c>
      <c r="N103" s="913" t="s">
        <v>352</v>
      </c>
      <c r="O103" s="944">
        <v>84</v>
      </c>
      <c r="P103" s="137"/>
      <c r="Q103" s="800">
        <v>0.39999999999999991</v>
      </c>
      <c r="R103" s="913" t="s">
        <v>295</v>
      </c>
      <c r="S103" s="944">
        <v>85</v>
      </c>
      <c r="T103" s="137"/>
      <c r="U103" s="800">
        <v>-4.49438202247191E-2</v>
      </c>
    </row>
    <row r="104" spans="2:21" ht="27.75" customHeight="1" x14ac:dyDescent="0.15">
      <c r="B104" s="123">
        <v>78</v>
      </c>
      <c r="C104" s="923" t="s">
        <v>309</v>
      </c>
      <c r="D104" s="939">
        <v>109</v>
      </c>
      <c r="E104" s="781">
        <v>0.11224489795918369</v>
      </c>
      <c r="F104" s="927" t="s">
        <v>309</v>
      </c>
      <c r="G104" s="944">
        <v>98</v>
      </c>
      <c r="H104" s="137" t="s">
        <v>279</v>
      </c>
      <c r="I104" s="948">
        <v>0.240506329113924</v>
      </c>
      <c r="J104" s="913" t="s">
        <v>311</v>
      </c>
      <c r="K104" s="944">
        <v>87</v>
      </c>
      <c r="L104" s="137" t="s">
        <v>279</v>
      </c>
      <c r="M104" s="952">
        <v>2.3529411764705799E-2</v>
      </c>
      <c r="N104" s="913" t="s">
        <v>344</v>
      </c>
      <c r="O104" s="944">
        <v>83</v>
      </c>
      <c r="P104" s="137" t="s">
        <v>279</v>
      </c>
      <c r="Q104" s="800">
        <v>0.12162162162162171</v>
      </c>
      <c r="R104" s="913" t="s">
        <v>371</v>
      </c>
      <c r="S104" s="944">
        <v>78</v>
      </c>
      <c r="T104" s="137"/>
      <c r="U104" s="800">
        <v>0</v>
      </c>
    </row>
    <row r="105" spans="2:21" ht="27.75" customHeight="1" x14ac:dyDescent="0.15">
      <c r="B105" s="123">
        <v>79</v>
      </c>
      <c r="C105" s="923" t="s">
        <v>352</v>
      </c>
      <c r="D105" s="939">
        <v>101</v>
      </c>
      <c r="E105" s="781">
        <v>-9.0090090090090058E-2</v>
      </c>
      <c r="F105" s="927" t="s">
        <v>306</v>
      </c>
      <c r="G105" s="944">
        <v>95</v>
      </c>
      <c r="H105" s="137" t="s">
        <v>279</v>
      </c>
      <c r="I105" s="948">
        <v>0</v>
      </c>
      <c r="J105" s="913" t="s">
        <v>412</v>
      </c>
      <c r="K105" s="944">
        <v>85</v>
      </c>
      <c r="L105" s="137"/>
      <c r="M105" s="800">
        <v>3.6585365853658569E-2</v>
      </c>
      <c r="N105" s="913" t="s">
        <v>295</v>
      </c>
      <c r="O105" s="944">
        <v>83</v>
      </c>
      <c r="P105" s="137"/>
      <c r="Q105" s="800">
        <v>-2.352941176470591E-2</v>
      </c>
      <c r="R105" s="913" t="s">
        <v>341</v>
      </c>
      <c r="S105" s="944">
        <v>77</v>
      </c>
      <c r="T105" s="137"/>
      <c r="U105" s="800">
        <v>8.4507042253521236E-2</v>
      </c>
    </row>
    <row r="106" spans="2:21" ht="27.75" customHeight="1" x14ac:dyDescent="0.15">
      <c r="B106" s="123">
        <v>80</v>
      </c>
      <c r="C106" s="923" t="s">
        <v>295</v>
      </c>
      <c r="D106" s="939">
        <v>99</v>
      </c>
      <c r="E106" s="781">
        <v>0.125</v>
      </c>
      <c r="F106" s="927" t="s">
        <v>311</v>
      </c>
      <c r="G106" s="944">
        <v>92</v>
      </c>
      <c r="H106" s="137" t="s">
        <v>279</v>
      </c>
      <c r="I106" s="948">
        <v>5.7471264367816133E-2</v>
      </c>
      <c r="J106" s="913" t="s">
        <v>352</v>
      </c>
      <c r="K106" s="944">
        <v>84</v>
      </c>
      <c r="L106" s="137" t="s">
        <v>279</v>
      </c>
      <c r="M106" s="800">
        <v>0</v>
      </c>
      <c r="N106" s="913" t="s">
        <v>412</v>
      </c>
      <c r="O106" s="944">
        <v>82</v>
      </c>
      <c r="P106" s="137"/>
      <c r="Q106" s="800">
        <v>6.4935064935064846E-2</v>
      </c>
      <c r="R106" s="913" t="s">
        <v>412</v>
      </c>
      <c r="S106" s="944">
        <v>77</v>
      </c>
      <c r="T106" s="137"/>
      <c r="U106" s="800">
        <v>-9.4117647058823528E-2</v>
      </c>
    </row>
    <row r="107" spans="2:21" ht="27.75" customHeight="1" x14ac:dyDescent="0.15">
      <c r="B107" s="123">
        <v>81</v>
      </c>
      <c r="C107" s="923" t="s">
        <v>306</v>
      </c>
      <c r="D107" s="939">
        <v>98</v>
      </c>
      <c r="E107" s="781">
        <v>3.1578947368421151E-2</v>
      </c>
      <c r="F107" s="927" t="s">
        <v>371</v>
      </c>
      <c r="G107" s="944">
        <v>89</v>
      </c>
      <c r="H107" s="137"/>
      <c r="I107" s="948">
        <v>8.5365853658536661E-2</v>
      </c>
      <c r="J107" s="913" t="s">
        <v>432</v>
      </c>
      <c r="K107" s="944">
        <v>83</v>
      </c>
      <c r="L107" s="137" t="s">
        <v>279</v>
      </c>
      <c r="M107" s="800">
        <v>2.4691358024691468E-2</v>
      </c>
      <c r="N107" s="913" t="s">
        <v>432</v>
      </c>
      <c r="O107" s="944">
        <v>81</v>
      </c>
      <c r="P107" s="137"/>
      <c r="Q107" s="800">
        <v>6.578947368421062E-2</v>
      </c>
      <c r="R107" s="913" t="s">
        <v>309</v>
      </c>
      <c r="S107" s="944">
        <v>77</v>
      </c>
      <c r="T107" s="137"/>
      <c r="U107" s="800">
        <v>-3.7499999999999978E-2</v>
      </c>
    </row>
    <row r="108" spans="2:21" ht="27.75" customHeight="1" x14ac:dyDescent="0.15">
      <c r="B108" s="123">
        <v>82</v>
      </c>
      <c r="C108" s="923" t="s">
        <v>2073</v>
      </c>
      <c r="D108" s="939">
        <v>97</v>
      </c>
      <c r="E108" s="781">
        <v>-3.0000000000000027E-2</v>
      </c>
      <c r="F108" s="927" t="s">
        <v>295</v>
      </c>
      <c r="G108" s="944">
        <v>88</v>
      </c>
      <c r="H108" s="137"/>
      <c r="I108" s="948">
        <v>-1.1235955056179803E-2</v>
      </c>
      <c r="J108" s="913" t="s">
        <v>410</v>
      </c>
      <c r="K108" s="944">
        <v>83</v>
      </c>
      <c r="L108" s="137"/>
      <c r="M108" s="800">
        <v>0.22058823529411775</v>
      </c>
      <c r="N108" s="913" t="s">
        <v>431</v>
      </c>
      <c r="O108" s="944">
        <v>81</v>
      </c>
      <c r="P108" s="137"/>
      <c r="Q108" s="800">
        <v>-5.8139534883720922E-2</v>
      </c>
      <c r="R108" s="913" t="s">
        <v>413</v>
      </c>
      <c r="S108" s="944">
        <v>77</v>
      </c>
      <c r="T108" s="137"/>
      <c r="U108" s="800">
        <v>0</v>
      </c>
    </row>
    <row r="109" spans="2:21" ht="27.75" customHeight="1" x14ac:dyDescent="0.15">
      <c r="B109" s="123">
        <v>83</v>
      </c>
      <c r="C109" s="923" t="s">
        <v>344</v>
      </c>
      <c r="D109" s="939">
        <v>91</v>
      </c>
      <c r="E109" s="781">
        <v>4.5977011494252817E-2</v>
      </c>
      <c r="F109" s="927" t="s">
        <v>344</v>
      </c>
      <c r="G109" s="944">
        <v>87</v>
      </c>
      <c r="H109" s="137"/>
      <c r="I109" s="948">
        <v>0</v>
      </c>
      <c r="J109" s="913" t="s">
        <v>371</v>
      </c>
      <c r="K109" s="944">
        <v>82</v>
      </c>
      <c r="L109" s="137" t="s">
        <v>279</v>
      </c>
      <c r="M109" s="800">
        <v>2.4999999999999911E-2</v>
      </c>
      <c r="N109" s="913" t="s">
        <v>371</v>
      </c>
      <c r="O109" s="944">
        <v>80</v>
      </c>
      <c r="P109" s="137"/>
      <c r="Q109" s="800">
        <v>2.564102564102555E-2</v>
      </c>
      <c r="R109" s="913" t="s">
        <v>432</v>
      </c>
      <c r="S109" s="944">
        <v>76</v>
      </c>
      <c r="T109" s="137"/>
      <c r="U109" s="800">
        <v>0</v>
      </c>
    </row>
    <row r="110" spans="2:21" ht="27.75" customHeight="1" x14ac:dyDescent="0.15">
      <c r="B110" s="123">
        <v>84</v>
      </c>
      <c r="C110" s="923" t="s">
        <v>311</v>
      </c>
      <c r="D110" s="939">
        <v>88</v>
      </c>
      <c r="E110" s="781">
        <v>-4.3478260869565188E-2</v>
      </c>
      <c r="F110" s="927" t="s">
        <v>411</v>
      </c>
      <c r="G110" s="944">
        <v>82</v>
      </c>
      <c r="H110" s="137"/>
      <c r="I110" s="948">
        <v>0.17142857142857149</v>
      </c>
      <c r="J110" s="913" t="s">
        <v>431</v>
      </c>
      <c r="K110" s="944">
        <v>81</v>
      </c>
      <c r="L110" s="137" t="s">
        <v>279</v>
      </c>
      <c r="M110" s="800">
        <v>0</v>
      </c>
      <c r="N110" s="913" t="s">
        <v>309</v>
      </c>
      <c r="O110" s="944">
        <v>78</v>
      </c>
      <c r="P110" s="137"/>
      <c r="Q110" s="800">
        <v>1.298701298701288E-2</v>
      </c>
      <c r="R110" s="913" t="s">
        <v>344</v>
      </c>
      <c r="S110" s="944">
        <v>74</v>
      </c>
      <c r="T110" s="137" t="s">
        <v>279</v>
      </c>
      <c r="U110" s="800">
        <v>-5.1282051282051322E-2</v>
      </c>
    </row>
    <row r="111" spans="2:21" ht="27.75" customHeight="1" x14ac:dyDescent="0.15">
      <c r="B111" s="123">
        <v>85</v>
      </c>
      <c r="C111" s="923" t="s">
        <v>2048</v>
      </c>
      <c r="D111" s="939">
        <v>85</v>
      </c>
      <c r="E111" s="781">
        <f>(D111/G110)-1</f>
        <v>3.6585365853658569E-2</v>
      </c>
      <c r="F111" s="927" t="s">
        <v>431</v>
      </c>
      <c r="G111" s="944">
        <v>82</v>
      </c>
      <c r="H111" s="137"/>
      <c r="I111" s="948">
        <v>1.2345679012345734E-2</v>
      </c>
      <c r="J111" s="913" t="s">
        <v>309</v>
      </c>
      <c r="K111" s="944">
        <v>79</v>
      </c>
      <c r="L111" s="137" t="s">
        <v>279</v>
      </c>
      <c r="M111" s="800">
        <v>1.2820512820512775E-2</v>
      </c>
      <c r="N111" s="913" t="s">
        <v>426</v>
      </c>
      <c r="O111" s="944">
        <v>74</v>
      </c>
      <c r="P111" s="137"/>
      <c r="Q111" s="800">
        <v>0.17460317460317465</v>
      </c>
      <c r="R111" s="913" t="s">
        <v>430</v>
      </c>
      <c r="S111" s="944">
        <v>74</v>
      </c>
      <c r="T111" s="137"/>
      <c r="U111" s="800">
        <v>0.80487804878048785</v>
      </c>
    </row>
    <row r="112" spans="2:21" ht="27.75" customHeight="1" x14ac:dyDescent="0.15">
      <c r="B112" s="123">
        <v>86</v>
      </c>
      <c r="C112" s="923" t="s">
        <v>2058</v>
      </c>
      <c r="D112" s="939">
        <v>85</v>
      </c>
      <c r="E112" s="781">
        <v>-4.49438202247191E-2</v>
      </c>
      <c r="F112" s="927" t="s">
        <v>432</v>
      </c>
      <c r="G112" s="944">
        <v>81</v>
      </c>
      <c r="H112" s="137"/>
      <c r="I112" s="948">
        <v>-2.4096385542168641E-2</v>
      </c>
      <c r="J112" s="913" t="s">
        <v>433</v>
      </c>
      <c r="K112" s="944">
        <v>79</v>
      </c>
      <c r="L112" s="137" t="s">
        <v>279</v>
      </c>
      <c r="M112" s="836">
        <v>-0.37301587301587302</v>
      </c>
      <c r="N112" s="913" t="s">
        <v>341</v>
      </c>
      <c r="O112" s="944">
        <v>72</v>
      </c>
      <c r="P112" s="137"/>
      <c r="Q112" s="800">
        <v>-6.4935064935064957E-2</v>
      </c>
      <c r="R112" s="913" t="s">
        <v>310</v>
      </c>
      <c r="S112" s="944">
        <v>68</v>
      </c>
      <c r="T112" s="137"/>
      <c r="U112" s="800">
        <v>4.6153846153846212E-2</v>
      </c>
    </row>
    <row r="113" spans="2:21" ht="27.75" customHeight="1" x14ac:dyDescent="0.15">
      <c r="B113" s="123">
        <v>87</v>
      </c>
      <c r="C113" s="923" t="s">
        <v>2041</v>
      </c>
      <c r="D113" s="939">
        <v>85</v>
      </c>
      <c r="E113" s="781">
        <v>4.9382716049382713E-2</v>
      </c>
      <c r="F113" s="927" t="s">
        <v>433</v>
      </c>
      <c r="G113" s="944">
        <v>80</v>
      </c>
      <c r="H113" s="137" t="s">
        <v>279</v>
      </c>
      <c r="I113" s="948">
        <v>1.2658227848101333E-2</v>
      </c>
      <c r="J113" s="913" t="s">
        <v>409</v>
      </c>
      <c r="K113" s="944">
        <v>75</v>
      </c>
      <c r="L113" s="137"/>
      <c r="M113" s="952">
        <v>0.10294117647058831</v>
      </c>
      <c r="N113" s="913" t="s">
        <v>411</v>
      </c>
      <c r="O113" s="944">
        <v>71</v>
      </c>
      <c r="P113" s="137"/>
      <c r="Q113" s="800">
        <v>9.2307692307692202E-2</v>
      </c>
      <c r="R113" s="913" t="s">
        <v>434</v>
      </c>
      <c r="S113" s="944">
        <v>67</v>
      </c>
      <c r="T113" s="137"/>
      <c r="U113" s="800">
        <v>8.0645161290322509E-2</v>
      </c>
    </row>
    <row r="114" spans="2:21" ht="27.75" customHeight="1" x14ac:dyDescent="0.15">
      <c r="B114" s="123">
        <v>88</v>
      </c>
      <c r="C114" s="923" t="s">
        <v>2038</v>
      </c>
      <c r="D114" s="939">
        <v>79</v>
      </c>
      <c r="E114" s="781">
        <v>0.21538461538461529</v>
      </c>
      <c r="F114" s="927" t="s">
        <v>412</v>
      </c>
      <c r="G114" s="944">
        <v>79</v>
      </c>
      <c r="H114" s="137"/>
      <c r="I114" s="948">
        <v>-7.0588235294117618E-2</v>
      </c>
      <c r="J114" s="913" t="s">
        <v>414</v>
      </c>
      <c r="K114" s="944">
        <v>74</v>
      </c>
      <c r="L114" s="137" t="s">
        <v>279</v>
      </c>
      <c r="M114" s="800">
        <v>0.51020408163265296</v>
      </c>
      <c r="N114" s="913" t="s">
        <v>434</v>
      </c>
      <c r="O114" s="944">
        <v>70</v>
      </c>
      <c r="P114" s="137"/>
      <c r="Q114" s="800">
        <v>4.4776119402984982E-2</v>
      </c>
      <c r="R114" s="913" t="s">
        <v>435</v>
      </c>
      <c r="S114" s="944">
        <v>67</v>
      </c>
      <c r="T114" s="137"/>
      <c r="U114" s="800">
        <v>0</v>
      </c>
    </row>
    <row r="115" spans="2:21" ht="27.75" customHeight="1" x14ac:dyDescent="0.15">
      <c r="B115" s="123">
        <v>89</v>
      </c>
      <c r="C115" s="923" t="s">
        <v>2043</v>
      </c>
      <c r="D115" s="939">
        <v>78</v>
      </c>
      <c r="E115" s="781">
        <f>(D115/G114)-1</f>
        <v>-1.2658227848101222E-2</v>
      </c>
      <c r="F115" s="927" t="s">
        <v>332</v>
      </c>
      <c r="G115" s="944">
        <v>78</v>
      </c>
      <c r="H115" s="137" t="s">
        <v>279</v>
      </c>
      <c r="I115" s="948">
        <v>5.4054054054053946E-2</v>
      </c>
      <c r="J115" s="913" t="s">
        <v>332</v>
      </c>
      <c r="K115" s="944">
        <v>74</v>
      </c>
      <c r="L115" s="137" t="s">
        <v>279</v>
      </c>
      <c r="M115" s="800">
        <v>0.1212121212121211</v>
      </c>
      <c r="N115" s="913" t="s">
        <v>409</v>
      </c>
      <c r="O115" s="944">
        <v>68</v>
      </c>
      <c r="P115" s="137"/>
      <c r="Q115" s="800">
        <v>4.6153846153846212E-2</v>
      </c>
      <c r="R115" s="913" t="s">
        <v>415</v>
      </c>
      <c r="S115" s="944">
        <v>66</v>
      </c>
      <c r="T115" s="137"/>
      <c r="U115" s="800">
        <v>-0.22352941176470587</v>
      </c>
    </row>
    <row r="116" spans="2:21" ht="27.75" customHeight="1" x14ac:dyDescent="0.15">
      <c r="B116" s="123">
        <v>90</v>
      </c>
      <c r="C116" s="923" t="s">
        <v>2044</v>
      </c>
      <c r="D116" s="939">
        <v>77</v>
      </c>
      <c r="E116" s="781">
        <v>0</v>
      </c>
      <c r="F116" s="927" t="s">
        <v>434</v>
      </c>
      <c r="G116" s="944">
        <v>77</v>
      </c>
      <c r="H116" s="137"/>
      <c r="I116" s="948">
        <v>5.4794520547945202E-2</v>
      </c>
      <c r="J116" s="913" t="s">
        <v>434</v>
      </c>
      <c r="K116" s="944">
        <v>73</v>
      </c>
      <c r="L116" s="137" t="s">
        <v>279</v>
      </c>
      <c r="M116" s="800">
        <v>4.2857142857142927E-2</v>
      </c>
      <c r="N116" s="913" t="s">
        <v>410</v>
      </c>
      <c r="O116" s="944">
        <v>68</v>
      </c>
      <c r="P116" s="137"/>
      <c r="Q116" s="800">
        <v>4.6153846153846212E-2</v>
      </c>
      <c r="R116" s="913" t="s">
        <v>411</v>
      </c>
      <c r="S116" s="944">
        <v>65</v>
      </c>
      <c r="T116" s="137"/>
      <c r="U116" s="800">
        <v>-5.7971014492753659E-2</v>
      </c>
    </row>
    <row r="117" spans="2:21" ht="27.75" customHeight="1" x14ac:dyDescent="0.15">
      <c r="B117" s="123">
        <v>91</v>
      </c>
      <c r="C117" s="923" t="s">
        <v>332</v>
      </c>
      <c r="D117" s="939">
        <v>77</v>
      </c>
      <c r="E117" s="781">
        <v>-1.2820512820512775E-2</v>
      </c>
      <c r="F117" s="927" t="s">
        <v>310</v>
      </c>
      <c r="G117" s="944">
        <v>74</v>
      </c>
      <c r="H117" s="137"/>
      <c r="I117" s="948">
        <v>5.7142857142857162E-2</v>
      </c>
      <c r="J117" s="913" t="s">
        <v>341</v>
      </c>
      <c r="K117" s="944">
        <v>71</v>
      </c>
      <c r="L117" s="137" t="s">
        <v>279</v>
      </c>
      <c r="M117" s="800">
        <v>-1.388888888888884E-2</v>
      </c>
      <c r="N117" s="913" t="s">
        <v>395</v>
      </c>
      <c r="O117" s="944">
        <v>67</v>
      </c>
      <c r="P117" s="137"/>
      <c r="Q117" s="800">
        <v>0.1166666666666667</v>
      </c>
      <c r="R117" s="913" t="s">
        <v>409</v>
      </c>
      <c r="S117" s="944">
        <v>65</v>
      </c>
      <c r="T117" s="137"/>
      <c r="U117" s="800">
        <v>-2.9850746268656692E-2</v>
      </c>
    </row>
    <row r="118" spans="2:21" ht="27.75" customHeight="1" x14ac:dyDescent="0.15">
      <c r="B118" s="123">
        <v>92</v>
      </c>
      <c r="C118" s="923" t="s">
        <v>310</v>
      </c>
      <c r="D118" s="939">
        <v>74</v>
      </c>
      <c r="E118" s="781">
        <v>0</v>
      </c>
      <c r="F118" s="934" t="s">
        <v>346</v>
      </c>
      <c r="G118" s="944">
        <v>69</v>
      </c>
      <c r="H118" s="137"/>
      <c r="I118" s="948">
        <v>7.8125E-2</v>
      </c>
      <c r="J118" s="913" t="s">
        <v>310</v>
      </c>
      <c r="K118" s="944">
        <v>70</v>
      </c>
      <c r="L118" s="137" t="s">
        <v>279</v>
      </c>
      <c r="M118" s="800">
        <v>0.16666666666666674</v>
      </c>
      <c r="N118" s="913" t="s">
        <v>435</v>
      </c>
      <c r="O118" s="944">
        <v>67</v>
      </c>
      <c r="P118" s="137"/>
      <c r="Q118" s="800">
        <v>0</v>
      </c>
      <c r="R118" s="913" t="s">
        <v>410</v>
      </c>
      <c r="S118" s="944">
        <v>65</v>
      </c>
      <c r="T118" s="137"/>
      <c r="U118" s="800">
        <v>0.1206896551724137</v>
      </c>
    </row>
    <row r="119" spans="2:21" ht="27.75" customHeight="1" x14ac:dyDescent="0.15">
      <c r="B119" s="123">
        <v>93</v>
      </c>
      <c r="C119" s="973" t="s">
        <v>346</v>
      </c>
      <c r="D119" s="939">
        <v>72</v>
      </c>
      <c r="E119" s="781">
        <v>4.3478260869565188E-2</v>
      </c>
      <c r="F119" s="927" t="s">
        <v>341</v>
      </c>
      <c r="G119" s="944">
        <v>68</v>
      </c>
      <c r="H119" s="137"/>
      <c r="I119" s="948">
        <v>-4.2253521126760618E-2</v>
      </c>
      <c r="J119" s="913" t="s">
        <v>411</v>
      </c>
      <c r="K119" s="944">
        <v>70</v>
      </c>
      <c r="L119" s="137"/>
      <c r="M119" s="952">
        <v>-1.4084507042253502E-2</v>
      </c>
      <c r="N119" s="913" t="s">
        <v>413</v>
      </c>
      <c r="O119" s="944">
        <v>66</v>
      </c>
      <c r="P119" s="137"/>
      <c r="Q119" s="800">
        <v>-0.1428571428571429</v>
      </c>
      <c r="R119" s="913" t="s">
        <v>426</v>
      </c>
      <c r="S119" s="944">
        <v>63</v>
      </c>
      <c r="T119" s="137"/>
      <c r="U119" s="800">
        <v>0.26</v>
      </c>
    </row>
    <row r="120" spans="2:21" ht="27.75" customHeight="1" x14ac:dyDescent="0.15">
      <c r="B120" s="123">
        <v>94</v>
      </c>
      <c r="C120" s="923" t="s">
        <v>326</v>
      </c>
      <c r="D120" s="939">
        <v>72</v>
      </c>
      <c r="E120" s="781">
        <v>7.4626865671641784E-2</v>
      </c>
      <c r="F120" s="927" t="s">
        <v>413</v>
      </c>
      <c r="G120" s="944">
        <v>68</v>
      </c>
      <c r="H120" s="137" t="s">
        <v>279</v>
      </c>
      <c r="I120" s="948">
        <v>-1.4492753623188359E-2</v>
      </c>
      <c r="J120" s="913" t="s">
        <v>413</v>
      </c>
      <c r="K120" s="944">
        <v>69</v>
      </c>
      <c r="L120" s="137" t="s">
        <v>279</v>
      </c>
      <c r="M120" s="800">
        <v>4.5454545454545414E-2</v>
      </c>
      <c r="N120" s="913" t="s">
        <v>332</v>
      </c>
      <c r="O120" s="944">
        <v>66</v>
      </c>
      <c r="P120" s="137"/>
      <c r="Q120" s="800">
        <v>0.11864406779661008</v>
      </c>
      <c r="R120" s="914" t="s">
        <v>326</v>
      </c>
      <c r="S120" s="944">
        <v>63</v>
      </c>
      <c r="T120" s="137"/>
      <c r="U120" s="800">
        <v>-1.5625E-2</v>
      </c>
    </row>
    <row r="121" spans="2:21" ht="27.75" customHeight="1" x14ac:dyDescent="0.15">
      <c r="B121" s="123">
        <v>95</v>
      </c>
      <c r="C121" s="923" t="s">
        <v>341</v>
      </c>
      <c r="D121" s="939">
        <v>70</v>
      </c>
      <c r="E121" s="781">
        <v>2.9411764705882248E-2</v>
      </c>
      <c r="F121" s="927" t="s">
        <v>435</v>
      </c>
      <c r="G121" s="944">
        <v>68</v>
      </c>
      <c r="H121" s="137" t="s">
        <v>279</v>
      </c>
      <c r="I121" s="947">
        <v>2.4</v>
      </c>
      <c r="J121" s="913" t="s">
        <v>326</v>
      </c>
      <c r="K121" s="944">
        <v>67</v>
      </c>
      <c r="L121" s="137" t="s">
        <v>279</v>
      </c>
      <c r="M121" s="800">
        <v>4.6875E-2</v>
      </c>
      <c r="N121" s="913" t="s">
        <v>326</v>
      </c>
      <c r="O121" s="944">
        <v>64</v>
      </c>
      <c r="P121" s="137"/>
      <c r="Q121" s="800">
        <v>1.5873015873015817E-2</v>
      </c>
      <c r="R121" s="914" t="s">
        <v>346</v>
      </c>
      <c r="S121" s="944">
        <v>62</v>
      </c>
      <c r="T121" s="137" t="s">
        <v>279</v>
      </c>
      <c r="U121" s="800">
        <v>5.0847457627118731E-2</v>
      </c>
    </row>
    <row r="122" spans="2:21" ht="27.75" customHeight="1" x14ac:dyDescent="0.15">
      <c r="B122" s="123">
        <v>96</v>
      </c>
      <c r="C122" s="923" t="s">
        <v>382</v>
      </c>
      <c r="D122" s="939">
        <v>68</v>
      </c>
      <c r="E122" s="781">
        <v>7.9365079365079305E-2</v>
      </c>
      <c r="F122" s="927" t="s">
        <v>326</v>
      </c>
      <c r="G122" s="944">
        <v>67</v>
      </c>
      <c r="H122" s="137"/>
      <c r="I122" s="948">
        <v>0</v>
      </c>
      <c r="J122" s="913" t="s">
        <v>395</v>
      </c>
      <c r="K122" s="944">
        <v>67</v>
      </c>
      <c r="L122" s="137" t="s">
        <v>279</v>
      </c>
      <c r="M122" s="800">
        <v>0</v>
      </c>
      <c r="N122" s="914" t="s">
        <v>346</v>
      </c>
      <c r="O122" s="944">
        <v>64</v>
      </c>
      <c r="P122" s="137" t="s">
        <v>279</v>
      </c>
      <c r="Q122" s="800">
        <v>3.2258064516129004E-2</v>
      </c>
      <c r="R122" s="914" t="s">
        <v>352</v>
      </c>
      <c r="S122" s="944">
        <v>60</v>
      </c>
      <c r="T122" s="137"/>
      <c r="U122" s="800">
        <v>7.1428571428571397E-2</v>
      </c>
    </row>
    <row r="123" spans="2:21" ht="27.75" customHeight="1" x14ac:dyDescent="0.15">
      <c r="B123" s="123">
        <v>97</v>
      </c>
      <c r="C123" s="923" t="s">
        <v>2055</v>
      </c>
      <c r="D123" s="939">
        <v>67</v>
      </c>
      <c r="E123" s="781">
        <v>-1.4705882352941124E-2</v>
      </c>
      <c r="F123" s="927" t="s">
        <v>436</v>
      </c>
      <c r="G123" s="944">
        <v>65</v>
      </c>
      <c r="H123" s="137"/>
      <c r="I123" s="948">
        <v>0.32653061224489788</v>
      </c>
      <c r="J123" s="914" t="s">
        <v>346</v>
      </c>
      <c r="K123" s="944">
        <v>64</v>
      </c>
      <c r="L123" s="137" t="s">
        <v>279</v>
      </c>
      <c r="M123" s="800">
        <v>0</v>
      </c>
      <c r="N123" s="914" t="s">
        <v>310</v>
      </c>
      <c r="O123" s="944">
        <v>60</v>
      </c>
      <c r="P123" s="137"/>
      <c r="Q123" s="800">
        <v>-0.11764705882352944</v>
      </c>
      <c r="R123" s="914" t="s">
        <v>395</v>
      </c>
      <c r="S123" s="944">
        <v>60</v>
      </c>
      <c r="T123" s="137"/>
      <c r="U123" s="800">
        <v>1.6949152542372836E-2</v>
      </c>
    </row>
    <row r="124" spans="2:21" ht="27.75" customHeight="1" x14ac:dyDescent="0.15">
      <c r="B124" s="123">
        <v>98</v>
      </c>
      <c r="C124" s="923" t="s">
        <v>2067</v>
      </c>
      <c r="D124" s="939">
        <v>65</v>
      </c>
      <c r="E124" s="781">
        <v>-4.4117647058823484E-2</v>
      </c>
      <c r="F124" s="927" t="s">
        <v>328</v>
      </c>
      <c r="G124" s="944">
        <v>64</v>
      </c>
      <c r="H124" s="137"/>
      <c r="I124" s="948">
        <v>8.4745762711864403E-2</v>
      </c>
      <c r="J124" s="914" t="s">
        <v>415</v>
      </c>
      <c r="K124" s="944">
        <v>61</v>
      </c>
      <c r="L124" s="137" t="s">
        <v>279</v>
      </c>
      <c r="M124" s="800">
        <v>1.6666666666666607E-2</v>
      </c>
      <c r="N124" s="913" t="s">
        <v>415</v>
      </c>
      <c r="O124" s="944">
        <v>60</v>
      </c>
      <c r="P124" s="137"/>
      <c r="Q124" s="800">
        <v>-9.0909090909090939E-2</v>
      </c>
      <c r="R124" s="913" t="s">
        <v>328</v>
      </c>
      <c r="S124" s="944">
        <v>59</v>
      </c>
      <c r="T124" s="137"/>
      <c r="U124" s="800">
        <v>0.28260869565217384</v>
      </c>
    </row>
    <row r="125" spans="2:21" ht="27.75" customHeight="1" x14ac:dyDescent="0.15">
      <c r="B125" s="123">
        <v>99</v>
      </c>
      <c r="C125" s="923" t="s">
        <v>2026</v>
      </c>
      <c r="D125" s="939">
        <v>64</v>
      </c>
      <c r="E125" s="781">
        <v>0</v>
      </c>
      <c r="F125" s="927" t="s">
        <v>414</v>
      </c>
      <c r="G125" s="944">
        <v>64</v>
      </c>
      <c r="H125" s="137"/>
      <c r="I125" s="948">
        <v>-0.13513513513513509</v>
      </c>
      <c r="J125" s="914" t="s">
        <v>328</v>
      </c>
      <c r="K125" s="944">
        <v>59</v>
      </c>
      <c r="L125" s="137"/>
      <c r="M125" s="800">
        <v>1.7241379310344751E-2</v>
      </c>
      <c r="N125" s="913" t="s">
        <v>439</v>
      </c>
      <c r="O125" s="944">
        <v>58</v>
      </c>
      <c r="P125" s="137"/>
      <c r="Q125" s="800">
        <v>0.11538461538461542</v>
      </c>
      <c r="R125" s="913" t="s">
        <v>332</v>
      </c>
      <c r="S125" s="944">
        <v>59</v>
      </c>
      <c r="T125" s="137"/>
      <c r="U125" s="800">
        <v>0.28260869565217384</v>
      </c>
    </row>
    <row r="126" spans="2:21" ht="27.75" customHeight="1" thickBot="1" x14ac:dyDescent="0.2">
      <c r="B126" s="936">
        <v>100</v>
      </c>
      <c r="C126" s="924" t="s">
        <v>317</v>
      </c>
      <c r="D126" s="941">
        <v>59</v>
      </c>
      <c r="E126" s="782">
        <f>(D126/G132)-1</f>
        <v>0</v>
      </c>
      <c r="F126" s="928" t="s">
        <v>382</v>
      </c>
      <c r="G126" s="945">
        <v>63</v>
      </c>
      <c r="H126" s="138" t="s">
        <v>279</v>
      </c>
      <c r="I126" s="832">
        <v>0.125</v>
      </c>
      <c r="J126" s="920" t="s">
        <v>439</v>
      </c>
      <c r="K126" s="945">
        <v>58</v>
      </c>
      <c r="L126" s="138" t="s">
        <v>279</v>
      </c>
      <c r="M126" s="801">
        <v>0</v>
      </c>
      <c r="N126" s="920" t="s">
        <v>328</v>
      </c>
      <c r="O126" s="945">
        <v>58</v>
      </c>
      <c r="P126" s="138"/>
      <c r="Q126" s="801">
        <v>-1.6949152542372836E-2</v>
      </c>
      <c r="R126" s="915" t="s">
        <v>390</v>
      </c>
      <c r="S126" s="945">
        <v>56</v>
      </c>
      <c r="T126" s="138"/>
      <c r="U126" s="801">
        <v>-1.7543859649122862E-2</v>
      </c>
    </row>
    <row r="127" spans="2:21" ht="30" customHeight="1" x14ac:dyDescent="0.15"/>
    <row r="128" spans="2:21" ht="27" customHeight="1" x14ac:dyDescent="0.15">
      <c r="F128" s="3824"/>
      <c r="G128" s="3824"/>
      <c r="H128" s="3824"/>
      <c r="I128" s="3824"/>
      <c r="J128" s="3824"/>
      <c r="K128" s="3824"/>
      <c r="L128" s="3824"/>
      <c r="M128" s="3824"/>
      <c r="N128" s="3824"/>
      <c r="O128" s="3824"/>
      <c r="P128" s="3824"/>
      <c r="Q128" s="3824"/>
      <c r="R128" s="3824"/>
      <c r="S128" s="3824"/>
      <c r="T128" s="131"/>
    </row>
    <row r="129" spans="2:21" ht="13.35" customHeight="1" thickBot="1" x14ac:dyDescent="0.2"/>
    <row r="130" spans="2:21" ht="30.75" customHeight="1" x14ac:dyDescent="0.15">
      <c r="B130" s="3715" t="s">
        <v>217</v>
      </c>
      <c r="C130" s="3712" t="s">
        <v>1488</v>
      </c>
      <c r="D130" s="3713"/>
      <c r="E130" s="3714"/>
      <c r="F130" s="3712" t="s">
        <v>1354</v>
      </c>
      <c r="G130" s="3713"/>
      <c r="H130" s="3713"/>
      <c r="I130" s="3714"/>
      <c r="J130" s="3708" t="s">
        <v>1356</v>
      </c>
      <c r="K130" s="3709"/>
      <c r="L130" s="3709"/>
      <c r="M130" s="3710"/>
      <c r="N130" s="3708" t="s">
        <v>1358</v>
      </c>
      <c r="O130" s="3709"/>
      <c r="P130" s="3709"/>
      <c r="Q130" s="3710"/>
      <c r="R130" s="3708" t="s">
        <v>1489</v>
      </c>
      <c r="S130" s="3709"/>
      <c r="T130" s="3709"/>
      <c r="U130" s="3710"/>
    </row>
    <row r="131" spans="2:21" ht="30.75" customHeight="1" thickBot="1" x14ac:dyDescent="0.2">
      <c r="B131" s="3717"/>
      <c r="C131" s="139" t="s">
        <v>916</v>
      </c>
      <c r="D131" s="520" t="s">
        <v>669</v>
      </c>
      <c r="E131" s="761" t="s">
        <v>671</v>
      </c>
      <c r="F131" s="907" t="s">
        <v>670</v>
      </c>
      <c r="G131" s="3822" t="s">
        <v>669</v>
      </c>
      <c r="H131" s="3823"/>
      <c r="I131" s="761" t="s">
        <v>671</v>
      </c>
      <c r="J131" s="907" t="s">
        <v>670</v>
      </c>
      <c r="K131" s="3822" t="s">
        <v>669</v>
      </c>
      <c r="L131" s="3823"/>
      <c r="M131" s="761" t="s">
        <v>671</v>
      </c>
      <c r="N131" s="907" t="s">
        <v>670</v>
      </c>
      <c r="O131" s="3822" t="s">
        <v>669</v>
      </c>
      <c r="P131" s="3823"/>
      <c r="Q131" s="761" t="s">
        <v>671</v>
      </c>
      <c r="R131" s="907" t="s">
        <v>670</v>
      </c>
      <c r="S131" s="3822" t="s">
        <v>669</v>
      </c>
      <c r="T131" s="3823"/>
      <c r="U131" s="761" t="s">
        <v>671</v>
      </c>
    </row>
    <row r="132" spans="2:21" ht="27.75" customHeight="1" x14ac:dyDescent="0.15">
      <c r="B132" s="937">
        <v>101</v>
      </c>
      <c r="C132" s="922" t="s">
        <v>2051</v>
      </c>
      <c r="D132" s="942">
        <v>58</v>
      </c>
      <c r="E132" s="780">
        <v>-9.375E-2</v>
      </c>
      <c r="F132" s="926" t="s">
        <v>317</v>
      </c>
      <c r="G132" s="943">
        <v>59</v>
      </c>
      <c r="H132" s="136" t="s">
        <v>279</v>
      </c>
      <c r="I132" s="833">
        <v>3.5087719298245723E-2</v>
      </c>
      <c r="J132" s="912" t="s">
        <v>317</v>
      </c>
      <c r="K132" s="943">
        <v>57</v>
      </c>
      <c r="L132" s="136"/>
      <c r="M132" s="799">
        <v>0</v>
      </c>
      <c r="N132" s="912" t="s">
        <v>317</v>
      </c>
      <c r="O132" s="943">
        <v>57</v>
      </c>
      <c r="P132" s="136"/>
      <c r="Q132" s="799">
        <v>5.555555555555558E-2</v>
      </c>
      <c r="R132" s="912" t="s">
        <v>317</v>
      </c>
      <c r="S132" s="943">
        <v>54</v>
      </c>
      <c r="T132" s="136"/>
      <c r="U132" s="799">
        <v>-1.8181818181818188E-2</v>
      </c>
    </row>
    <row r="133" spans="2:21" ht="27.75" customHeight="1" x14ac:dyDescent="0.15">
      <c r="B133" s="938">
        <v>102</v>
      </c>
      <c r="C133" s="923" t="s">
        <v>2075</v>
      </c>
      <c r="D133" s="939">
        <v>57</v>
      </c>
      <c r="E133" s="781">
        <v>3.6363636363636376E-2</v>
      </c>
      <c r="F133" s="927" t="s">
        <v>415</v>
      </c>
      <c r="G133" s="944">
        <v>59</v>
      </c>
      <c r="H133" s="137" t="s">
        <v>279</v>
      </c>
      <c r="I133" s="948">
        <v>-3.2786885245901676E-2</v>
      </c>
      <c r="J133" s="913" t="s">
        <v>382</v>
      </c>
      <c r="K133" s="944">
        <v>56</v>
      </c>
      <c r="L133" s="137" t="s">
        <v>279</v>
      </c>
      <c r="M133" s="800">
        <v>1.8181818181818077E-2</v>
      </c>
      <c r="N133" s="913" t="s">
        <v>382</v>
      </c>
      <c r="O133" s="944">
        <v>55</v>
      </c>
      <c r="P133" s="137"/>
      <c r="Q133" s="800">
        <v>3.7735849056603765E-2</v>
      </c>
      <c r="R133" s="913" t="s">
        <v>437</v>
      </c>
      <c r="S133" s="944">
        <v>53</v>
      </c>
      <c r="T133" s="137"/>
      <c r="U133" s="800">
        <v>3.9215686274509887E-2</v>
      </c>
    </row>
    <row r="134" spans="2:21" ht="27.75" customHeight="1" x14ac:dyDescent="0.15">
      <c r="B134" s="938">
        <v>103</v>
      </c>
      <c r="C134" s="923" t="s">
        <v>2020</v>
      </c>
      <c r="D134" s="939">
        <v>54</v>
      </c>
      <c r="E134" s="781">
        <v>-1.8181818181818188E-2</v>
      </c>
      <c r="F134" s="927" t="s">
        <v>437</v>
      </c>
      <c r="G134" s="944">
        <v>55</v>
      </c>
      <c r="H134" s="137" t="s">
        <v>279</v>
      </c>
      <c r="I134" s="948">
        <v>1.8518518518518601E-2</v>
      </c>
      <c r="J134" s="913" t="s">
        <v>437</v>
      </c>
      <c r="K134" s="944">
        <v>54</v>
      </c>
      <c r="L134" s="137"/>
      <c r="M134" s="952">
        <v>0</v>
      </c>
      <c r="N134" s="913" t="s">
        <v>437</v>
      </c>
      <c r="O134" s="944">
        <v>54</v>
      </c>
      <c r="P134" s="137"/>
      <c r="Q134" s="800">
        <v>1.8867924528301883E-2</v>
      </c>
      <c r="R134" s="913" t="s">
        <v>382</v>
      </c>
      <c r="S134" s="944">
        <v>53</v>
      </c>
      <c r="T134" s="137"/>
      <c r="U134" s="800">
        <v>0.10416666666666674</v>
      </c>
    </row>
    <row r="135" spans="2:21" ht="27.75" customHeight="1" x14ac:dyDescent="0.15">
      <c r="B135" s="938">
        <v>104</v>
      </c>
      <c r="C135" s="923" t="s">
        <v>379</v>
      </c>
      <c r="D135" s="939">
        <v>52</v>
      </c>
      <c r="E135" s="781">
        <v>0.13043478260869557</v>
      </c>
      <c r="F135" s="927" t="s">
        <v>438</v>
      </c>
      <c r="G135" s="944">
        <v>55</v>
      </c>
      <c r="H135" s="137"/>
      <c r="I135" s="948">
        <v>1.8518518518518601E-2</v>
      </c>
      <c r="J135" s="913" t="s">
        <v>438</v>
      </c>
      <c r="K135" s="944">
        <v>54</v>
      </c>
      <c r="L135" s="137" t="s">
        <v>279</v>
      </c>
      <c r="M135" s="800">
        <v>5.8823529411764719E-2</v>
      </c>
      <c r="N135" s="913" t="s">
        <v>390</v>
      </c>
      <c r="O135" s="944">
        <v>54</v>
      </c>
      <c r="P135" s="137"/>
      <c r="Q135" s="800">
        <v>-3.5714285714285698E-2</v>
      </c>
      <c r="R135" s="913" t="s">
        <v>439</v>
      </c>
      <c r="S135" s="944">
        <v>52</v>
      </c>
      <c r="T135" s="137"/>
      <c r="U135" s="800">
        <v>0.13043478260869557</v>
      </c>
    </row>
    <row r="136" spans="2:21" ht="27.75" customHeight="1" x14ac:dyDescent="0.15">
      <c r="B136" s="938">
        <v>105</v>
      </c>
      <c r="C136" s="923" t="s">
        <v>392</v>
      </c>
      <c r="D136" s="939">
        <v>52</v>
      </c>
      <c r="E136" s="781">
        <v>-1.8867924528301883E-2</v>
      </c>
      <c r="F136" s="927" t="s">
        <v>392</v>
      </c>
      <c r="G136" s="944">
        <v>53</v>
      </c>
      <c r="H136" s="137"/>
      <c r="I136" s="948">
        <v>3.9215686274509887E-2</v>
      </c>
      <c r="J136" s="913" t="s">
        <v>334</v>
      </c>
      <c r="K136" s="944">
        <v>53</v>
      </c>
      <c r="L136" s="137" t="s">
        <v>279</v>
      </c>
      <c r="M136" s="800">
        <v>0</v>
      </c>
      <c r="N136" s="913" t="s">
        <v>334</v>
      </c>
      <c r="O136" s="944">
        <v>53</v>
      </c>
      <c r="P136" s="137"/>
      <c r="Q136" s="800">
        <v>6.0000000000000053E-2</v>
      </c>
      <c r="R136" s="913" t="s">
        <v>438</v>
      </c>
      <c r="S136" s="944">
        <v>52</v>
      </c>
      <c r="T136" s="137"/>
      <c r="U136" s="800">
        <v>-5.4545454545454564E-2</v>
      </c>
    </row>
    <row r="137" spans="2:21" ht="27.75" customHeight="1" x14ac:dyDescent="0.15">
      <c r="B137" s="938">
        <v>106</v>
      </c>
      <c r="C137" s="923" t="s">
        <v>2091</v>
      </c>
      <c r="D137" s="939">
        <v>51</v>
      </c>
      <c r="E137" s="781">
        <v>0.18604651162790709</v>
      </c>
      <c r="F137" s="927" t="s">
        <v>334</v>
      </c>
      <c r="G137" s="944">
        <v>53</v>
      </c>
      <c r="H137" s="137"/>
      <c r="I137" s="948">
        <v>0</v>
      </c>
      <c r="J137" s="913" t="s">
        <v>390</v>
      </c>
      <c r="K137" s="944">
        <v>53</v>
      </c>
      <c r="L137" s="137" t="s">
        <v>279</v>
      </c>
      <c r="M137" s="800">
        <v>-1.851851851851849E-2</v>
      </c>
      <c r="N137" s="913" t="s">
        <v>438</v>
      </c>
      <c r="O137" s="944">
        <v>51</v>
      </c>
      <c r="P137" s="137"/>
      <c r="Q137" s="800">
        <v>-1.9230769230769273E-2</v>
      </c>
      <c r="R137" s="913" t="s">
        <v>334</v>
      </c>
      <c r="S137" s="944">
        <v>50</v>
      </c>
      <c r="T137" s="137"/>
      <c r="U137" s="800">
        <v>0</v>
      </c>
    </row>
    <row r="138" spans="2:21" ht="27.75" customHeight="1" x14ac:dyDescent="0.15">
      <c r="B138" s="938">
        <v>107</v>
      </c>
      <c r="C138" s="923" t="s">
        <v>2028</v>
      </c>
      <c r="D138" s="939">
        <v>50</v>
      </c>
      <c r="E138" s="781">
        <v>-5.6603773584905648E-2</v>
      </c>
      <c r="F138" s="927" t="s">
        <v>439</v>
      </c>
      <c r="G138" s="944">
        <v>51</v>
      </c>
      <c r="H138" s="137"/>
      <c r="I138" s="948">
        <v>-0.12068965517241381</v>
      </c>
      <c r="J138" s="932" t="s">
        <v>377</v>
      </c>
      <c r="K138" s="944">
        <v>52</v>
      </c>
      <c r="L138" s="137" t="s">
        <v>279</v>
      </c>
      <c r="M138" s="800">
        <v>4.0000000000000036E-2</v>
      </c>
      <c r="N138" s="932" t="s">
        <v>377</v>
      </c>
      <c r="O138" s="944">
        <v>50</v>
      </c>
      <c r="P138" s="137"/>
      <c r="Q138" s="800">
        <v>4.1666666666666741E-2</v>
      </c>
      <c r="R138" s="913" t="s">
        <v>414</v>
      </c>
      <c r="S138" s="944">
        <v>49</v>
      </c>
      <c r="T138" s="137"/>
      <c r="U138" s="800">
        <v>0.13953488372093026</v>
      </c>
    </row>
    <row r="139" spans="2:21" ht="27.75" customHeight="1" x14ac:dyDescent="0.15">
      <c r="B139" s="938">
        <v>108</v>
      </c>
      <c r="C139" s="923" t="s">
        <v>2068</v>
      </c>
      <c r="D139" s="939">
        <v>50</v>
      </c>
      <c r="E139" s="781">
        <v>0.47058823529411775</v>
      </c>
      <c r="F139" s="927" t="s">
        <v>390</v>
      </c>
      <c r="G139" s="944">
        <v>51</v>
      </c>
      <c r="H139" s="137"/>
      <c r="I139" s="948">
        <v>-3.7735849056603765E-2</v>
      </c>
      <c r="J139" s="913" t="s">
        <v>392</v>
      </c>
      <c r="K139" s="944">
        <v>51</v>
      </c>
      <c r="L139" s="137" t="s">
        <v>279</v>
      </c>
      <c r="M139" s="800">
        <v>0.1333333333333333</v>
      </c>
      <c r="N139" s="913" t="s">
        <v>379</v>
      </c>
      <c r="O139" s="944">
        <v>49</v>
      </c>
      <c r="P139" s="137"/>
      <c r="Q139" s="800">
        <v>8.8888888888888795E-2</v>
      </c>
      <c r="R139" s="913" t="s">
        <v>443</v>
      </c>
      <c r="S139" s="944">
        <v>49</v>
      </c>
      <c r="T139" s="137"/>
      <c r="U139" s="800">
        <v>0.11363636363636354</v>
      </c>
    </row>
    <row r="140" spans="2:21" ht="27.75" customHeight="1" x14ac:dyDescent="0.15">
      <c r="B140" s="938">
        <v>109</v>
      </c>
      <c r="C140" s="923" t="s">
        <v>2054</v>
      </c>
      <c r="D140" s="939">
        <v>49</v>
      </c>
      <c r="E140" s="781">
        <v>-3.9215686274509776E-2</v>
      </c>
      <c r="F140" s="934" t="s">
        <v>363</v>
      </c>
      <c r="G140" s="944">
        <v>48</v>
      </c>
      <c r="H140" s="137" t="s">
        <v>279</v>
      </c>
      <c r="I140" s="948">
        <v>4.3478260869565188E-2</v>
      </c>
      <c r="J140" s="913" t="s">
        <v>436</v>
      </c>
      <c r="K140" s="944">
        <v>49</v>
      </c>
      <c r="L140" s="137" t="s">
        <v>279</v>
      </c>
      <c r="M140" s="800">
        <v>2.0833333333333259E-2</v>
      </c>
      <c r="N140" s="913" t="s">
        <v>414</v>
      </c>
      <c r="O140" s="944">
        <v>49</v>
      </c>
      <c r="P140" s="137"/>
      <c r="Q140" s="800">
        <v>0</v>
      </c>
      <c r="R140" s="932" t="s">
        <v>377</v>
      </c>
      <c r="S140" s="944">
        <v>48</v>
      </c>
      <c r="T140" s="137"/>
      <c r="U140" s="800">
        <v>-2.0408163265306145E-2</v>
      </c>
    </row>
    <row r="141" spans="2:21" ht="27.75" customHeight="1" x14ac:dyDescent="0.15">
      <c r="B141" s="938">
        <v>110</v>
      </c>
      <c r="C141" s="973" t="s">
        <v>363</v>
      </c>
      <c r="D141" s="939">
        <v>48</v>
      </c>
      <c r="E141" s="781">
        <v>0</v>
      </c>
      <c r="F141" s="927" t="s">
        <v>395</v>
      </c>
      <c r="G141" s="944">
        <v>48</v>
      </c>
      <c r="H141" s="137"/>
      <c r="I141" s="948">
        <v>-0.28358208955223885</v>
      </c>
      <c r="J141" s="913" t="s">
        <v>339</v>
      </c>
      <c r="K141" s="944">
        <v>49</v>
      </c>
      <c r="L141" s="137" t="s">
        <v>279</v>
      </c>
      <c r="M141" s="800">
        <v>4.2553191489361764E-2</v>
      </c>
      <c r="N141" s="913" t="s">
        <v>443</v>
      </c>
      <c r="O141" s="944">
        <v>49</v>
      </c>
      <c r="P141" s="137"/>
      <c r="Q141" s="800">
        <v>0</v>
      </c>
      <c r="R141" s="913" t="s">
        <v>379</v>
      </c>
      <c r="S141" s="944">
        <v>45</v>
      </c>
      <c r="T141" s="137"/>
      <c r="U141" s="800">
        <v>7.1428571428571397E-2</v>
      </c>
    </row>
    <row r="142" spans="2:21" ht="27.75" customHeight="1" x14ac:dyDescent="0.15">
      <c r="B142" s="938">
        <v>111</v>
      </c>
      <c r="C142" s="973" t="s">
        <v>327</v>
      </c>
      <c r="D142" s="939">
        <v>47</v>
      </c>
      <c r="E142" s="2156">
        <f>(D142/G175)-1</f>
        <v>1.0434782608695654</v>
      </c>
      <c r="F142" s="927" t="s">
        <v>440</v>
      </c>
      <c r="G142" s="944">
        <v>47</v>
      </c>
      <c r="H142" s="137"/>
      <c r="I142" s="948">
        <v>6.8181818181818121E-2</v>
      </c>
      <c r="J142" s="914" t="s">
        <v>363</v>
      </c>
      <c r="K142" s="944">
        <v>46</v>
      </c>
      <c r="L142" s="137" t="s">
        <v>279</v>
      </c>
      <c r="M142" s="836">
        <v>0</v>
      </c>
      <c r="N142" s="913" t="s">
        <v>436</v>
      </c>
      <c r="O142" s="944">
        <v>48</v>
      </c>
      <c r="P142" s="137"/>
      <c r="Q142" s="800">
        <v>0.11627906976744184</v>
      </c>
      <c r="R142" s="913" t="s">
        <v>442</v>
      </c>
      <c r="S142" s="944">
        <v>45</v>
      </c>
      <c r="T142" s="137"/>
      <c r="U142" s="800">
        <v>2.2727272727272707E-2</v>
      </c>
    </row>
    <row r="143" spans="2:21" ht="27.75" customHeight="1" x14ac:dyDescent="0.15">
      <c r="B143" s="938">
        <v>112</v>
      </c>
      <c r="C143" s="923" t="s">
        <v>329</v>
      </c>
      <c r="D143" s="939">
        <v>47</v>
      </c>
      <c r="E143" s="781">
        <v>0.11904761904761907</v>
      </c>
      <c r="F143" s="927" t="s">
        <v>379</v>
      </c>
      <c r="G143" s="944">
        <v>46</v>
      </c>
      <c r="H143" s="137" t="s">
        <v>279</v>
      </c>
      <c r="I143" s="948">
        <v>2.2222222222222143E-2</v>
      </c>
      <c r="J143" s="913" t="s">
        <v>379</v>
      </c>
      <c r="K143" s="944">
        <v>45</v>
      </c>
      <c r="L143" s="137" t="s">
        <v>279</v>
      </c>
      <c r="M143" s="952">
        <v>-8.1632653061224469E-2</v>
      </c>
      <c r="N143" s="913" t="s">
        <v>339</v>
      </c>
      <c r="O143" s="944">
        <v>47</v>
      </c>
      <c r="P143" s="137"/>
      <c r="Q143" s="800">
        <v>6.8181818181818121E-2</v>
      </c>
      <c r="R143" s="913" t="s">
        <v>339</v>
      </c>
      <c r="S143" s="944">
        <v>44</v>
      </c>
      <c r="T143" s="137"/>
      <c r="U143" s="800">
        <v>0.10000000000000009</v>
      </c>
    </row>
    <row r="144" spans="2:21" ht="27.75" customHeight="1" x14ac:dyDescent="0.15">
      <c r="B144" s="938">
        <v>113</v>
      </c>
      <c r="C144" s="923" t="s">
        <v>395</v>
      </c>
      <c r="D144" s="939">
        <v>47</v>
      </c>
      <c r="E144" s="781">
        <v>-2.083333333333337E-2</v>
      </c>
      <c r="F144" s="927" t="s">
        <v>339</v>
      </c>
      <c r="G144" s="944">
        <v>46</v>
      </c>
      <c r="H144" s="137"/>
      <c r="I144" s="948">
        <v>-6.1224489795918324E-2</v>
      </c>
      <c r="J144" s="913" t="s">
        <v>443</v>
      </c>
      <c r="K144" s="944">
        <v>45</v>
      </c>
      <c r="L144" s="137" t="s">
        <v>279</v>
      </c>
      <c r="M144" s="800">
        <v>-8.1632653061224469E-2</v>
      </c>
      <c r="N144" s="914" t="s">
        <v>363</v>
      </c>
      <c r="O144" s="944">
        <v>46</v>
      </c>
      <c r="P144" s="137"/>
      <c r="Q144" s="800">
        <v>0.12195121951219523</v>
      </c>
      <c r="R144" s="913" t="s">
        <v>436</v>
      </c>
      <c r="S144" s="944">
        <v>43</v>
      </c>
      <c r="T144" s="137"/>
      <c r="U144" s="800">
        <v>0.19444444444444442</v>
      </c>
    </row>
    <row r="145" spans="2:21" ht="27.75" customHeight="1" x14ac:dyDescent="0.15">
      <c r="B145" s="938">
        <v>114</v>
      </c>
      <c r="C145" s="923" t="s">
        <v>2062</v>
      </c>
      <c r="D145" s="939">
        <v>47</v>
      </c>
      <c r="E145" s="781">
        <f>(D145/G162)-1</f>
        <v>0.34285714285714275</v>
      </c>
      <c r="F145" s="927" t="s">
        <v>441</v>
      </c>
      <c r="G145" s="944">
        <v>46</v>
      </c>
      <c r="H145" s="137"/>
      <c r="I145" s="948">
        <v>6.9767441860465018E-2</v>
      </c>
      <c r="J145" s="913" t="s">
        <v>440</v>
      </c>
      <c r="K145" s="944">
        <v>44</v>
      </c>
      <c r="L145" s="137"/>
      <c r="M145" s="800">
        <v>0.12820512820512819</v>
      </c>
      <c r="N145" s="913" t="s">
        <v>392</v>
      </c>
      <c r="O145" s="944">
        <v>45</v>
      </c>
      <c r="P145" s="137"/>
      <c r="Q145" s="800">
        <v>4.6511627906976827E-2</v>
      </c>
      <c r="R145" s="913" t="s">
        <v>392</v>
      </c>
      <c r="S145" s="944">
        <v>43</v>
      </c>
      <c r="T145" s="137"/>
      <c r="U145" s="800">
        <v>0.19444444444444442</v>
      </c>
    </row>
    <row r="146" spans="2:21" ht="27.75" customHeight="1" x14ac:dyDescent="0.15">
      <c r="B146" s="938">
        <v>115</v>
      </c>
      <c r="C146" s="923" t="s">
        <v>339</v>
      </c>
      <c r="D146" s="939">
        <v>46</v>
      </c>
      <c r="E146" s="781">
        <v>0</v>
      </c>
      <c r="F146" s="927" t="s">
        <v>398</v>
      </c>
      <c r="G146" s="944">
        <v>44</v>
      </c>
      <c r="H146" s="137" t="s">
        <v>279</v>
      </c>
      <c r="I146" s="948">
        <v>7.3170731707317138E-2</v>
      </c>
      <c r="J146" s="913" t="s">
        <v>441</v>
      </c>
      <c r="K146" s="944">
        <v>43</v>
      </c>
      <c r="L146" s="137" t="s">
        <v>279</v>
      </c>
      <c r="M146" s="800">
        <v>0</v>
      </c>
      <c r="N146" s="913" t="s">
        <v>442</v>
      </c>
      <c r="O146" s="944">
        <v>44</v>
      </c>
      <c r="P146" s="137"/>
      <c r="Q146" s="800">
        <v>-2.2222222222222254E-2</v>
      </c>
      <c r="R146" s="914" t="s">
        <v>363</v>
      </c>
      <c r="S146" s="944">
        <v>41</v>
      </c>
      <c r="T146" s="137"/>
      <c r="U146" s="800">
        <v>0.10810810810810811</v>
      </c>
    </row>
    <row r="147" spans="2:21" ht="27.75" customHeight="1" x14ac:dyDescent="0.15">
      <c r="B147" s="938">
        <v>116</v>
      </c>
      <c r="C147" s="923" t="s">
        <v>2079</v>
      </c>
      <c r="D147" s="939">
        <v>46</v>
      </c>
      <c r="E147" s="781">
        <v>0</v>
      </c>
      <c r="F147" s="931" t="s">
        <v>377</v>
      </c>
      <c r="G147" s="944">
        <v>43</v>
      </c>
      <c r="H147" s="137"/>
      <c r="I147" s="948">
        <v>-0.17307692307692313</v>
      </c>
      <c r="J147" s="913" t="s">
        <v>359</v>
      </c>
      <c r="K147" s="944">
        <v>43</v>
      </c>
      <c r="L147" s="137" t="s">
        <v>279</v>
      </c>
      <c r="M147" s="800">
        <v>2.3809523809523725E-2</v>
      </c>
      <c r="N147" s="913" t="s">
        <v>441</v>
      </c>
      <c r="O147" s="944">
        <v>43</v>
      </c>
      <c r="P147" s="137"/>
      <c r="Q147" s="800">
        <v>0.10256410256410264</v>
      </c>
      <c r="R147" s="913" t="s">
        <v>359</v>
      </c>
      <c r="S147" s="944">
        <v>41</v>
      </c>
      <c r="T147" s="137" t="s">
        <v>279</v>
      </c>
      <c r="U147" s="800">
        <v>7.8947368421052655E-2</v>
      </c>
    </row>
    <row r="148" spans="2:21" ht="27.75" customHeight="1" x14ac:dyDescent="0.15">
      <c r="B148" s="938">
        <v>117</v>
      </c>
      <c r="C148" s="923" t="s">
        <v>2059</v>
      </c>
      <c r="D148" s="939">
        <v>45</v>
      </c>
      <c r="E148" s="781">
        <v>-4.2553191489361653E-2</v>
      </c>
      <c r="F148" s="927" t="s">
        <v>442</v>
      </c>
      <c r="G148" s="944">
        <v>43</v>
      </c>
      <c r="H148" s="137"/>
      <c r="I148" s="948">
        <v>7.4999999999999956E-2</v>
      </c>
      <c r="J148" s="913" t="s">
        <v>445</v>
      </c>
      <c r="K148" s="944">
        <v>42</v>
      </c>
      <c r="L148" s="137" t="s">
        <v>279</v>
      </c>
      <c r="M148" s="800">
        <v>7.6923076923076872E-2</v>
      </c>
      <c r="N148" s="913" t="s">
        <v>359</v>
      </c>
      <c r="O148" s="944">
        <v>42</v>
      </c>
      <c r="P148" s="137" t="s">
        <v>279</v>
      </c>
      <c r="Q148" s="800">
        <v>2.4390243902439046E-2</v>
      </c>
      <c r="R148" s="913" t="s">
        <v>441</v>
      </c>
      <c r="S148" s="944">
        <v>39</v>
      </c>
      <c r="T148" s="137"/>
      <c r="U148" s="800">
        <v>0</v>
      </c>
    </row>
    <row r="149" spans="2:21" ht="27.75" customHeight="1" x14ac:dyDescent="0.15">
      <c r="B149" s="938">
        <v>118</v>
      </c>
      <c r="C149" s="923" t="s">
        <v>359</v>
      </c>
      <c r="D149" s="939">
        <v>44</v>
      </c>
      <c r="E149" s="781">
        <v>2.3255813953488413E-2</v>
      </c>
      <c r="F149" s="927" t="s">
        <v>443</v>
      </c>
      <c r="G149" s="944">
        <v>43</v>
      </c>
      <c r="H149" s="137"/>
      <c r="I149" s="948">
        <v>-4.4444444444444398E-2</v>
      </c>
      <c r="J149" s="913" t="s">
        <v>398</v>
      </c>
      <c r="K149" s="944">
        <v>41</v>
      </c>
      <c r="L149" s="137"/>
      <c r="M149" s="952">
        <v>0.17142857142857149</v>
      </c>
      <c r="N149" s="913" t="s">
        <v>440</v>
      </c>
      <c r="O149" s="944">
        <v>39</v>
      </c>
      <c r="P149" s="137"/>
      <c r="Q149" s="800">
        <v>2.6315789473684292E-2</v>
      </c>
      <c r="R149" s="913" t="s">
        <v>440</v>
      </c>
      <c r="S149" s="944">
        <v>38</v>
      </c>
      <c r="T149" s="137"/>
      <c r="U149" s="800">
        <v>5.555555555555558E-2</v>
      </c>
    </row>
    <row r="150" spans="2:21" ht="27.75" customHeight="1" x14ac:dyDescent="0.15">
      <c r="B150" s="938">
        <v>119</v>
      </c>
      <c r="C150" s="923" t="s">
        <v>2052</v>
      </c>
      <c r="D150" s="939">
        <v>44</v>
      </c>
      <c r="E150" s="781">
        <v>2.3255813953488413E-2</v>
      </c>
      <c r="F150" s="927" t="s">
        <v>444</v>
      </c>
      <c r="G150" s="944">
        <v>43</v>
      </c>
      <c r="H150" s="137" t="s">
        <v>279</v>
      </c>
      <c r="I150" s="947">
        <v>9.75</v>
      </c>
      <c r="J150" s="913" t="s">
        <v>384</v>
      </c>
      <c r="K150" s="944">
        <v>40</v>
      </c>
      <c r="L150" s="137"/>
      <c r="M150" s="800">
        <v>0.14285714285714279</v>
      </c>
      <c r="N150" s="913" t="s">
        <v>445</v>
      </c>
      <c r="O150" s="944">
        <v>39</v>
      </c>
      <c r="P150" s="137"/>
      <c r="Q150" s="800">
        <v>2.6315789473684292E-2</v>
      </c>
      <c r="R150" s="914" t="s">
        <v>445</v>
      </c>
      <c r="S150" s="944">
        <v>38</v>
      </c>
      <c r="T150" s="137"/>
      <c r="U150" s="800">
        <v>5.555555555555558E-2</v>
      </c>
    </row>
    <row r="151" spans="2:21" ht="27.75" customHeight="1" x14ac:dyDescent="0.15">
      <c r="B151" s="938">
        <v>120</v>
      </c>
      <c r="C151" s="923" t="s">
        <v>2089</v>
      </c>
      <c r="D151" s="939">
        <v>43</v>
      </c>
      <c r="E151" s="781">
        <f>(D151/G154)-1</f>
        <v>4.8780487804878092E-2</v>
      </c>
      <c r="F151" s="927" t="s">
        <v>359</v>
      </c>
      <c r="G151" s="944">
        <v>43</v>
      </c>
      <c r="H151" s="137"/>
      <c r="I151" s="948">
        <v>0</v>
      </c>
      <c r="J151" s="913" t="s">
        <v>442</v>
      </c>
      <c r="K151" s="944">
        <v>40</v>
      </c>
      <c r="L151" s="137" t="s">
        <v>279</v>
      </c>
      <c r="M151" s="800">
        <v>-9.0909090909090939E-2</v>
      </c>
      <c r="N151" s="913" t="s">
        <v>385</v>
      </c>
      <c r="O151" s="944">
        <v>37</v>
      </c>
      <c r="P151" s="137"/>
      <c r="Q151" s="800">
        <v>0.1212121212121211</v>
      </c>
      <c r="R151" s="913" t="s">
        <v>383</v>
      </c>
      <c r="S151" s="944">
        <v>37</v>
      </c>
      <c r="T151" s="137"/>
      <c r="U151" s="800">
        <v>-5.1282051282051322E-2</v>
      </c>
    </row>
    <row r="152" spans="2:21" ht="27.75" customHeight="1" x14ac:dyDescent="0.15">
      <c r="B152" s="938">
        <v>121</v>
      </c>
      <c r="C152" s="923" t="s">
        <v>400</v>
      </c>
      <c r="D152" s="939">
        <v>43</v>
      </c>
      <c r="E152" s="2156">
        <v>3.3</v>
      </c>
      <c r="F152" s="927" t="s">
        <v>329</v>
      </c>
      <c r="G152" s="944">
        <v>42</v>
      </c>
      <c r="H152" s="137"/>
      <c r="I152" s="948">
        <v>0.39999999999999991</v>
      </c>
      <c r="J152" s="913" t="s">
        <v>446</v>
      </c>
      <c r="K152" s="944">
        <v>37</v>
      </c>
      <c r="L152" s="137"/>
      <c r="M152" s="800">
        <v>0.1212121212121211</v>
      </c>
      <c r="N152" s="914" t="s">
        <v>449</v>
      </c>
      <c r="O152" s="944">
        <v>35</v>
      </c>
      <c r="P152" s="137"/>
      <c r="Q152" s="800">
        <v>9.375E-2</v>
      </c>
      <c r="R152" s="914" t="s">
        <v>447</v>
      </c>
      <c r="S152" s="944">
        <v>36</v>
      </c>
      <c r="T152" s="137"/>
      <c r="U152" s="800">
        <v>-2.7027027027026973E-2</v>
      </c>
    </row>
    <row r="153" spans="2:21" ht="27.75" customHeight="1" x14ac:dyDescent="0.15">
      <c r="B153" s="938">
        <v>122</v>
      </c>
      <c r="C153" s="976" t="s">
        <v>377</v>
      </c>
      <c r="D153" s="939">
        <v>43</v>
      </c>
      <c r="E153" s="781">
        <v>0</v>
      </c>
      <c r="F153" s="927" t="s">
        <v>385</v>
      </c>
      <c r="G153" s="944">
        <v>42</v>
      </c>
      <c r="H153" s="137"/>
      <c r="I153" s="948">
        <v>0.13513513513513509</v>
      </c>
      <c r="J153" s="913" t="s">
        <v>385</v>
      </c>
      <c r="K153" s="944">
        <v>37</v>
      </c>
      <c r="L153" s="137" t="s">
        <v>279</v>
      </c>
      <c r="M153" s="800">
        <v>0</v>
      </c>
      <c r="N153" s="914" t="s">
        <v>398</v>
      </c>
      <c r="O153" s="944">
        <v>35</v>
      </c>
      <c r="P153" s="137"/>
      <c r="Q153" s="800">
        <v>0.25</v>
      </c>
      <c r="R153" s="914" t="s">
        <v>446</v>
      </c>
      <c r="S153" s="944">
        <v>35</v>
      </c>
      <c r="T153" s="137"/>
      <c r="U153" s="800">
        <v>0.2068965517241379</v>
      </c>
    </row>
    <row r="154" spans="2:21" ht="27.75" customHeight="1" x14ac:dyDescent="0.15">
      <c r="B154" s="938">
        <v>123</v>
      </c>
      <c r="C154" s="923" t="s">
        <v>385</v>
      </c>
      <c r="D154" s="939">
        <v>43</v>
      </c>
      <c r="E154" s="781">
        <v>2.3809523809523725E-2</v>
      </c>
      <c r="F154" s="927" t="s">
        <v>384</v>
      </c>
      <c r="G154" s="944">
        <v>41</v>
      </c>
      <c r="H154" s="137"/>
      <c r="I154" s="948">
        <v>2.4999999999999911E-2</v>
      </c>
      <c r="J154" s="914" t="s">
        <v>383</v>
      </c>
      <c r="K154" s="944">
        <v>35</v>
      </c>
      <c r="L154" s="137" t="s">
        <v>279</v>
      </c>
      <c r="M154" s="800">
        <v>0</v>
      </c>
      <c r="N154" s="913" t="s">
        <v>384</v>
      </c>
      <c r="O154" s="944">
        <v>35</v>
      </c>
      <c r="P154" s="137"/>
      <c r="Q154" s="800">
        <v>6.0606060606060552E-2</v>
      </c>
      <c r="R154" s="913" t="s">
        <v>384</v>
      </c>
      <c r="S154" s="944">
        <v>33</v>
      </c>
      <c r="T154" s="137"/>
      <c r="U154" s="800">
        <v>3.125E-2</v>
      </c>
    </row>
    <row r="155" spans="2:21" ht="27.75" customHeight="1" x14ac:dyDescent="0.15">
      <c r="B155" s="938">
        <v>124</v>
      </c>
      <c r="C155" s="923" t="s">
        <v>390</v>
      </c>
      <c r="D155" s="939">
        <v>42</v>
      </c>
      <c r="E155" s="781">
        <v>-0.17647058823529416</v>
      </c>
      <c r="F155" s="927" t="s">
        <v>445</v>
      </c>
      <c r="G155" s="944">
        <v>37</v>
      </c>
      <c r="H155" s="137" t="s">
        <v>279</v>
      </c>
      <c r="I155" s="948">
        <v>-0.11904761904761907</v>
      </c>
      <c r="J155" s="914" t="s">
        <v>375</v>
      </c>
      <c r="K155" s="944">
        <v>35</v>
      </c>
      <c r="L155" s="137"/>
      <c r="M155" s="800">
        <v>0.29629629629629628</v>
      </c>
      <c r="N155" s="913" t="s">
        <v>383</v>
      </c>
      <c r="O155" s="944">
        <v>35</v>
      </c>
      <c r="P155" s="137"/>
      <c r="Q155" s="800">
        <v>-5.4054054054054057E-2</v>
      </c>
      <c r="R155" s="913" t="s">
        <v>385</v>
      </c>
      <c r="S155" s="944">
        <v>33</v>
      </c>
      <c r="T155" s="137"/>
      <c r="U155" s="800">
        <v>-2.9411764705882359E-2</v>
      </c>
    </row>
    <row r="156" spans="2:21" ht="27.75" customHeight="1" thickBot="1" x14ac:dyDescent="0.2">
      <c r="B156" s="936">
        <v>125</v>
      </c>
      <c r="C156" s="924" t="s">
        <v>2035</v>
      </c>
      <c r="D156" s="941">
        <v>42</v>
      </c>
      <c r="E156" s="782">
        <v>-2.3255813953488413E-2</v>
      </c>
      <c r="F156" s="928" t="s">
        <v>375</v>
      </c>
      <c r="G156" s="945">
        <v>37</v>
      </c>
      <c r="H156" s="138"/>
      <c r="I156" s="832">
        <v>5.7142857142857162E-2</v>
      </c>
      <c r="J156" s="920" t="s">
        <v>447</v>
      </c>
      <c r="K156" s="945">
        <v>32</v>
      </c>
      <c r="L156" s="138" t="s">
        <v>279</v>
      </c>
      <c r="M156" s="801">
        <v>-5.8823529411764719E-2</v>
      </c>
      <c r="N156" s="920" t="s">
        <v>447</v>
      </c>
      <c r="O156" s="945">
        <v>34</v>
      </c>
      <c r="P156" s="138"/>
      <c r="Q156" s="801">
        <v>-5.555555555555558E-2</v>
      </c>
      <c r="R156" s="915" t="s">
        <v>449</v>
      </c>
      <c r="S156" s="945">
        <v>32</v>
      </c>
      <c r="T156" s="138"/>
      <c r="U156" s="801">
        <v>6.6666666666666652E-2</v>
      </c>
    </row>
    <row r="157" spans="2:21" ht="28.5" customHeight="1" x14ac:dyDescent="0.15"/>
    <row r="158" spans="2:21" ht="28.5" customHeight="1" x14ac:dyDescent="0.15">
      <c r="F158" s="3824"/>
      <c r="G158" s="3824"/>
      <c r="H158" s="3824"/>
      <c r="I158" s="3824"/>
      <c r="J158" s="3824"/>
      <c r="K158" s="3824"/>
      <c r="L158" s="3824"/>
      <c r="M158" s="3824"/>
      <c r="N158" s="3824"/>
      <c r="O158" s="3824"/>
      <c r="P158" s="3824"/>
      <c r="Q158" s="3824"/>
      <c r="R158" s="3824"/>
      <c r="S158" s="3824"/>
      <c r="T158" s="131"/>
    </row>
    <row r="159" spans="2:21" ht="13.35" customHeight="1" thickBot="1" x14ac:dyDescent="0.2"/>
    <row r="160" spans="2:21" ht="30.75" customHeight="1" x14ac:dyDescent="0.15">
      <c r="B160" s="3715" t="s">
        <v>217</v>
      </c>
      <c r="C160" s="3712" t="s">
        <v>1488</v>
      </c>
      <c r="D160" s="3713"/>
      <c r="E160" s="3714"/>
      <c r="F160" s="3712" t="s">
        <v>1354</v>
      </c>
      <c r="G160" s="3713"/>
      <c r="H160" s="3713"/>
      <c r="I160" s="3714"/>
      <c r="J160" s="3708" t="s">
        <v>1356</v>
      </c>
      <c r="K160" s="3709"/>
      <c r="L160" s="3709"/>
      <c r="M160" s="3710"/>
      <c r="N160" s="3708" t="s">
        <v>1358</v>
      </c>
      <c r="O160" s="3709"/>
      <c r="P160" s="3709"/>
      <c r="Q160" s="3710"/>
      <c r="R160" s="3708" t="s">
        <v>1489</v>
      </c>
      <c r="S160" s="3709"/>
      <c r="T160" s="3709"/>
      <c r="U160" s="3710"/>
    </row>
    <row r="161" spans="2:21" ht="30.75" customHeight="1" thickBot="1" x14ac:dyDescent="0.2">
      <c r="B161" s="3717"/>
      <c r="C161" s="139" t="s">
        <v>916</v>
      </c>
      <c r="D161" s="520" t="s">
        <v>669</v>
      </c>
      <c r="E161" s="761" t="s">
        <v>671</v>
      </c>
      <c r="F161" s="907" t="s">
        <v>670</v>
      </c>
      <c r="G161" s="3822" t="s">
        <v>669</v>
      </c>
      <c r="H161" s="3823"/>
      <c r="I161" s="761" t="s">
        <v>671</v>
      </c>
      <c r="J161" s="907" t="s">
        <v>670</v>
      </c>
      <c r="K161" s="3822" t="s">
        <v>669</v>
      </c>
      <c r="L161" s="3823"/>
      <c r="M161" s="761" t="s">
        <v>671</v>
      </c>
      <c r="N161" s="907" t="s">
        <v>670</v>
      </c>
      <c r="O161" s="3822" t="s">
        <v>669</v>
      </c>
      <c r="P161" s="3823"/>
      <c r="Q161" s="761" t="s">
        <v>671</v>
      </c>
      <c r="R161" s="907" t="s">
        <v>670</v>
      </c>
      <c r="S161" s="3822" t="s">
        <v>669</v>
      </c>
      <c r="T161" s="3823"/>
      <c r="U161" s="761" t="s">
        <v>671</v>
      </c>
    </row>
    <row r="162" spans="2:21" ht="27.75" customHeight="1" x14ac:dyDescent="0.15">
      <c r="B162" s="937">
        <v>126</v>
      </c>
      <c r="C162" s="922" t="s">
        <v>2027</v>
      </c>
      <c r="D162" s="942">
        <v>40</v>
      </c>
      <c r="E162" s="780">
        <v>8.1081081081081141E-2</v>
      </c>
      <c r="F162" s="926" t="s">
        <v>365</v>
      </c>
      <c r="G162" s="943">
        <v>35</v>
      </c>
      <c r="H162" s="136"/>
      <c r="I162" s="833">
        <v>0.16666666666666674</v>
      </c>
      <c r="J162" s="912" t="s">
        <v>329</v>
      </c>
      <c r="K162" s="943">
        <v>30</v>
      </c>
      <c r="L162" s="136" t="s">
        <v>279</v>
      </c>
      <c r="M162" s="799">
        <v>7.1428571428571397E-2</v>
      </c>
      <c r="N162" s="912" t="s">
        <v>446</v>
      </c>
      <c r="O162" s="943">
        <v>33</v>
      </c>
      <c r="P162" s="136"/>
      <c r="Q162" s="799">
        <v>-5.7142857142857162E-2</v>
      </c>
      <c r="R162" s="912" t="s">
        <v>389</v>
      </c>
      <c r="S162" s="943">
        <v>32</v>
      </c>
      <c r="T162" s="136"/>
      <c r="U162" s="799">
        <v>-5.8823529411764719E-2</v>
      </c>
    </row>
    <row r="163" spans="2:21" ht="27.75" customHeight="1" x14ac:dyDescent="0.15">
      <c r="B163" s="938">
        <v>127</v>
      </c>
      <c r="C163" s="923" t="s">
        <v>2071</v>
      </c>
      <c r="D163" s="939">
        <v>37</v>
      </c>
      <c r="E163" s="781">
        <f>(D163/G156)-1</f>
        <v>0</v>
      </c>
      <c r="F163" s="927" t="s">
        <v>446</v>
      </c>
      <c r="G163" s="944">
        <v>35</v>
      </c>
      <c r="H163" s="137"/>
      <c r="I163" s="948">
        <v>-5.4054054054054057E-2</v>
      </c>
      <c r="J163" s="913" t="s">
        <v>365</v>
      </c>
      <c r="K163" s="944">
        <v>30</v>
      </c>
      <c r="L163" s="137"/>
      <c r="M163" s="800">
        <v>7.1428571428571397E-2</v>
      </c>
      <c r="N163" s="913" t="s">
        <v>357</v>
      </c>
      <c r="O163" s="944">
        <v>30</v>
      </c>
      <c r="P163" s="137"/>
      <c r="Q163" s="800">
        <v>0</v>
      </c>
      <c r="R163" s="913" t="s">
        <v>357</v>
      </c>
      <c r="S163" s="944">
        <v>30</v>
      </c>
      <c r="T163" s="137"/>
      <c r="U163" s="800">
        <v>0</v>
      </c>
    </row>
    <row r="164" spans="2:21" ht="27.75" customHeight="1" x14ac:dyDescent="0.15">
      <c r="B164" s="938">
        <v>128</v>
      </c>
      <c r="C164" s="923" t="s">
        <v>2042</v>
      </c>
      <c r="D164" s="939">
        <v>33</v>
      </c>
      <c r="E164" s="781">
        <v>0.83333333333333326</v>
      </c>
      <c r="F164" s="927" t="s">
        <v>383</v>
      </c>
      <c r="G164" s="944">
        <v>34</v>
      </c>
      <c r="H164" s="137"/>
      <c r="I164" s="948">
        <v>-2.8571428571428581E-2</v>
      </c>
      <c r="J164" s="913" t="s">
        <v>357</v>
      </c>
      <c r="K164" s="944">
        <v>30</v>
      </c>
      <c r="L164" s="137" t="s">
        <v>279</v>
      </c>
      <c r="M164" s="952">
        <v>0</v>
      </c>
      <c r="N164" s="913" t="s">
        <v>329</v>
      </c>
      <c r="O164" s="944">
        <v>28</v>
      </c>
      <c r="P164" s="137"/>
      <c r="Q164" s="800">
        <v>0.16666666666666674</v>
      </c>
      <c r="R164" s="913" t="s">
        <v>398</v>
      </c>
      <c r="S164" s="944">
        <v>28</v>
      </c>
      <c r="T164" s="137"/>
      <c r="U164" s="800">
        <v>0.12000000000000011</v>
      </c>
    </row>
    <row r="165" spans="2:21" ht="27.75" customHeight="1" x14ac:dyDescent="0.15">
      <c r="B165" s="938">
        <v>129</v>
      </c>
      <c r="C165" s="923" t="s">
        <v>2077</v>
      </c>
      <c r="D165" s="939">
        <v>33</v>
      </c>
      <c r="E165" s="781">
        <v>-5.7142857142857162E-2</v>
      </c>
      <c r="F165" s="927" t="s">
        <v>447</v>
      </c>
      <c r="G165" s="944">
        <v>32</v>
      </c>
      <c r="H165" s="137"/>
      <c r="I165" s="948">
        <v>0</v>
      </c>
      <c r="J165" s="913" t="s">
        <v>449</v>
      </c>
      <c r="K165" s="944">
        <v>28</v>
      </c>
      <c r="L165" s="137" t="s">
        <v>279</v>
      </c>
      <c r="M165" s="800">
        <v>-0.19999999999999996</v>
      </c>
      <c r="N165" s="913" t="s">
        <v>365</v>
      </c>
      <c r="O165" s="944">
        <v>28</v>
      </c>
      <c r="P165" s="137"/>
      <c r="Q165" s="800">
        <v>0</v>
      </c>
      <c r="R165" s="913" t="s">
        <v>365</v>
      </c>
      <c r="S165" s="944">
        <v>28</v>
      </c>
      <c r="T165" s="137"/>
      <c r="U165" s="800">
        <v>-0.125</v>
      </c>
    </row>
    <row r="166" spans="2:21" ht="27.75" customHeight="1" x14ac:dyDescent="0.15">
      <c r="B166" s="938">
        <v>130</v>
      </c>
      <c r="C166" s="923" t="s">
        <v>2064</v>
      </c>
      <c r="D166" s="939">
        <v>33</v>
      </c>
      <c r="E166" s="781">
        <v>3.125E-2</v>
      </c>
      <c r="F166" s="927" t="s">
        <v>357</v>
      </c>
      <c r="G166" s="944">
        <v>32</v>
      </c>
      <c r="H166" s="137"/>
      <c r="I166" s="948">
        <v>6.6666666666666652E-2</v>
      </c>
      <c r="J166" s="913" t="s">
        <v>368</v>
      </c>
      <c r="K166" s="944">
        <v>28</v>
      </c>
      <c r="L166" s="137" t="s">
        <v>279</v>
      </c>
      <c r="M166" s="800">
        <v>3.7037037037036979E-2</v>
      </c>
      <c r="N166" s="913" t="s">
        <v>368</v>
      </c>
      <c r="O166" s="944">
        <v>27</v>
      </c>
      <c r="P166" s="137"/>
      <c r="Q166" s="800">
        <v>0</v>
      </c>
      <c r="R166" s="913" t="s">
        <v>368</v>
      </c>
      <c r="S166" s="944">
        <v>27</v>
      </c>
      <c r="T166" s="137"/>
      <c r="U166" s="800">
        <v>0.125</v>
      </c>
    </row>
    <row r="167" spans="2:21" ht="27.75" customHeight="1" x14ac:dyDescent="0.15">
      <c r="B167" s="938">
        <v>131</v>
      </c>
      <c r="C167" s="923" t="s">
        <v>348</v>
      </c>
      <c r="D167" s="939">
        <v>31</v>
      </c>
      <c r="E167" s="2156">
        <v>1.0666666666666669</v>
      </c>
      <c r="F167" s="927" t="s">
        <v>368</v>
      </c>
      <c r="G167" s="944">
        <v>27</v>
      </c>
      <c r="H167" s="137"/>
      <c r="I167" s="948">
        <v>-3.5714285714285698E-2</v>
      </c>
      <c r="J167" s="913" t="s">
        <v>358</v>
      </c>
      <c r="K167" s="944">
        <v>25</v>
      </c>
      <c r="L167" s="137"/>
      <c r="M167" s="800">
        <v>0</v>
      </c>
      <c r="N167" s="913" t="s">
        <v>389</v>
      </c>
      <c r="O167" s="944">
        <v>27</v>
      </c>
      <c r="P167" s="137"/>
      <c r="Q167" s="800">
        <v>-0.15625</v>
      </c>
      <c r="R167" s="913" t="s">
        <v>358</v>
      </c>
      <c r="S167" s="944">
        <v>25</v>
      </c>
      <c r="T167" s="137"/>
      <c r="U167" s="800">
        <v>8.6956521739130377E-2</v>
      </c>
    </row>
    <row r="168" spans="2:21" ht="27.75" customHeight="1" x14ac:dyDescent="0.15">
      <c r="B168" s="938">
        <v>132</v>
      </c>
      <c r="C168" s="923" t="s">
        <v>357</v>
      </c>
      <c r="D168" s="939">
        <v>31</v>
      </c>
      <c r="E168" s="781">
        <v>-3.125E-2</v>
      </c>
      <c r="F168" s="927" t="s">
        <v>416</v>
      </c>
      <c r="G168" s="944">
        <v>26</v>
      </c>
      <c r="H168" s="137"/>
      <c r="I168" s="948">
        <v>8.3333333333333259E-2</v>
      </c>
      <c r="J168" s="913" t="s">
        <v>418</v>
      </c>
      <c r="K168" s="944">
        <v>24</v>
      </c>
      <c r="L168" s="137"/>
      <c r="M168" s="800">
        <v>0</v>
      </c>
      <c r="N168" s="913" t="s">
        <v>375</v>
      </c>
      <c r="O168" s="944">
        <v>27</v>
      </c>
      <c r="P168" s="137"/>
      <c r="Q168" s="800">
        <v>0.17391304347826098</v>
      </c>
      <c r="R168" s="913" t="s">
        <v>362</v>
      </c>
      <c r="S168" s="944">
        <v>25</v>
      </c>
      <c r="T168" s="137"/>
      <c r="U168" s="800">
        <v>-3.8461538461538436E-2</v>
      </c>
    </row>
    <row r="169" spans="2:21" ht="27.75" customHeight="1" x14ac:dyDescent="0.15">
      <c r="B169" s="938">
        <v>133</v>
      </c>
      <c r="C169" s="923" t="s">
        <v>2056</v>
      </c>
      <c r="D169" s="939">
        <v>30</v>
      </c>
      <c r="E169" s="781">
        <f>(D169/G170)-1</f>
        <v>0.19999999999999996</v>
      </c>
      <c r="F169" s="927" t="s">
        <v>362</v>
      </c>
      <c r="G169" s="944">
        <v>26</v>
      </c>
      <c r="H169" s="137" t="s">
        <v>279</v>
      </c>
      <c r="I169" s="948">
        <v>0.18181818181818188</v>
      </c>
      <c r="J169" s="913" t="s">
        <v>416</v>
      </c>
      <c r="K169" s="944">
        <v>24</v>
      </c>
      <c r="L169" s="137"/>
      <c r="M169" s="800">
        <v>-4.0000000000000036E-2</v>
      </c>
      <c r="N169" s="913" t="s">
        <v>342</v>
      </c>
      <c r="O169" s="944">
        <v>26</v>
      </c>
      <c r="P169" s="137"/>
      <c r="Q169" s="966">
        <v>4.2</v>
      </c>
      <c r="R169" s="914" t="s">
        <v>399</v>
      </c>
      <c r="S169" s="944">
        <v>25</v>
      </c>
      <c r="T169" s="137"/>
      <c r="U169" s="800">
        <v>-0.19354838709677424</v>
      </c>
    </row>
    <row r="170" spans="2:21" ht="27.75" customHeight="1" x14ac:dyDescent="0.15">
      <c r="B170" s="938">
        <v>134</v>
      </c>
      <c r="C170" s="923" t="s">
        <v>2069</v>
      </c>
      <c r="D170" s="939">
        <v>29</v>
      </c>
      <c r="E170" s="781">
        <v>-0.63749999999999996</v>
      </c>
      <c r="F170" s="927" t="s">
        <v>358</v>
      </c>
      <c r="G170" s="944">
        <v>25</v>
      </c>
      <c r="H170" s="137"/>
      <c r="I170" s="948">
        <v>0</v>
      </c>
      <c r="J170" s="913" t="s">
        <v>448</v>
      </c>
      <c r="K170" s="944">
        <v>24</v>
      </c>
      <c r="L170" s="137" t="s">
        <v>279</v>
      </c>
      <c r="M170" s="800">
        <v>9.0909090909090828E-2</v>
      </c>
      <c r="N170" s="913" t="s">
        <v>358</v>
      </c>
      <c r="O170" s="944">
        <v>25</v>
      </c>
      <c r="P170" s="137"/>
      <c r="Q170" s="800">
        <v>0</v>
      </c>
      <c r="R170" s="913" t="s">
        <v>386</v>
      </c>
      <c r="S170" s="944">
        <v>25</v>
      </c>
      <c r="T170" s="137"/>
      <c r="U170" s="800">
        <v>-0.13793103448275867</v>
      </c>
    </row>
    <row r="171" spans="2:21" ht="27.75" customHeight="1" x14ac:dyDescent="0.15">
      <c r="B171" s="938">
        <v>135</v>
      </c>
      <c r="C171" s="923" t="s">
        <v>368</v>
      </c>
      <c r="D171" s="939">
        <v>28</v>
      </c>
      <c r="E171" s="781">
        <v>3.7037037037036979E-2</v>
      </c>
      <c r="F171" s="927" t="s">
        <v>448</v>
      </c>
      <c r="G171" s="944">
        <v>25</v>
      </c>
      <c r="H171" s="137"/>
      <c r="I171" s="948">
        <v>4.1666666666666741E-2</v>
      </c>
      <c r="J171" s="913" t="s">
        <v>417</v>
      </c>
      <c r="K171" s="944">
        <v>23</v>
      </c>
      <c r="L171" s="137"/>
      <c r="M171" s="800">
        <v>0.91666666666666674</v>
      </c>
      <c r="N171" s="913" t="s">
        <v>416</v>
      </c>
      <c r="O171" s="944">
        <v>25</v>
      </c>
      <c r="P171" s="137"/>
      <c r="Q171" s="800">
        <v>4.1666666666666741E-2</v>
      </c>
      <c r="R171" s="913" t="s">
        <v>329</v>
      </c>
      <c r="S171" s="944">
        <v>24</v>
      </c>
      <c r="T171" s="137"/>
      <c r="U171" s="800">
        <v>9.0909090909090828E-2</v>
      </c>
    </row>
    <row r="172" spans="2:21" ht="27.75" customHeight="1" x14ac:dyDescent="0.15">
      <c r="B172" s="938">
        <v>136</v>
      </c>
      <c r="C172" s="923" t="s">
        <v>2111</v>
      </c>
      <c r="D172" s="939">
        <v>27</v>
      </c>
      <c r="E172" s="781">
        <v>8.0000000000000071E-2</v>
      </c>
      <c r="F172" s="927" t="s">
        <v>389</v>
      </c>
      <c r="G172" s="944">
        <v>25</v>
      </c>
      <c r="H172" s="137"/>
      <c r="I172" s="948">
        <v>0.13636363636363646</v>
      </c>
      <c r="J172" s="914" t="s">
        <v>327</v>
      </c>
      <c r="K172" s="944">
        <v>23</v>
      </c>
      <c r="L172" s="137" t="s">
        <v>279</v>
      </c>
      <c r="M172" s="959">
        <v>0.27777777777770002</v>
      </c>
      <c r="N172" s="914" t="s">
        <v>399</v>
      </c>
      <c r="O172" s="944">
        <v>25</v>
      </c>
      <c r="P172" s="137"/>
      <c r="Q172" s="800">
        <v>0</v>
      </c>
      <c r="R172" s="913" t="s">
        <v>416</v>
      </c>
      <c r="S172" s="944">
        <v>24</v>
      </c>
      <c r="T172" s="137"/>
      <c r="U172" s="800">
        <v>-4.0000000000000036E-2</v>
      </c>
    </row>
    <row r="173" spans="2:21" ht="27.75" customHeight="1" x14ac:dyDescent="0.15">
      <c r="B173" s="938">
        <v>137</v>
      </c>
      <c r="C173" s="923" t="s">
        <v>2053</v>
      </c>
      <c r="D173" s="939">
        <v>25</v>
      </c>
      <c r="E173" s="781">
        <v>-3.8461538461538436E-2</v>
      </c>
      <c r="F173" s="927" t="s">
        <v>449</v>
      </c>
      <c r="G173" s="944">
        <v>23</v>
      </c>
      <c r="H173" s="137"/>
      <c r="I173" s="948">
        <v>-0.1785714285714286</v>
      </c>
      <c r="J173" s="932" t="s">
        <v>399</v>
      </c>
      <c r="K173" s="944">
        <v>23</v>
      </c>
      <c r="L173" s="137" t="s">
        <v>279</v>
      </c>
      <c r="M173" s="952">
        <v>-7.999999999999996E-2</v>
      </c>
      <c r="N173" s="913" t="s">
        <v>418</v>
      </c>
      <c r="O173" s="944">
        <v>24</v>
      </c>
      <c r="P173" s="137"/>
      <c r="Q173" s="800">
        <v>9.0909090909090828E-2</v>
      </c>
      <c r="R173" s="913" t="s">
        <v>448</v>
      </c>
      <c r="S173" s="944">
        <v>23</v>
      </c>
      <c r="T173" s="137"/>
      <c r="U173" s="800">
        <v>-4.166666666666663E-2</v>
      </c>
    </row>
    <row r="174" spans="2:21" ht="27.75" customHeight="1" x14ac:dyDescent="0.15">
      <c r="B174" s="938">
        <v>138</v>
      </c>
      <c r="C174" s="923" t="s">
        <v>2102</v>
      </c>
      <c r="D174" s="939">
        <v>25</v>
      </c>
      <c r="E174" s="781">
        <v>0.31578947368421062</v>
      </c>
      <c r="F174" s="927" t="s">
        <v>450</v>
      </c>
      <c r="G174" s="944">
        <v>23</v>
      </c>
      <c r="H174" s="137" t="s">
        <v>279</v>
      </c>
      <c r="I174" s="948">
        <v>9.5238095238095344E-2</v>
      </c>
      <c r="J174" s="913" t="s">
        <v>453</v>
      </c>
      <c r="K174" s="944">
        <v>22</v>
      </c>
      <c r="L174" s="137" t="s">
        <v>279</v>
      </c>
      <c r="M174" s="800">
        <v>0</v>
      </c>
      <c r="N174" s="913" t="s">
        <v>362</v>
      </c>
      <c r="O174" s="944">
        <v>23</v>
      </c>
      <c r="P174" s="137"/>
      <c r="Q174" s="800">
        <v>-7.999999999999996E-2</v>
      </c>
      <c r="R174" s="913" t="s">
        <v>375</v>
      </c>
      <c r="S174" s="944">
        <v>23</v>
      </c>
      <c r="T174" s="137"/>
      <c r="U174" s="800">
        <v>9.5238095238095344E-2</v>
      </c>
    </row>
    <row r="175" spans="2:21" ht="27.75" customHeight="1" x14ac:dyDescent="0.15">
      <c r="B175" s="938">
        <v>139</v>
      </c>
      <c r="C175" s="923" t="s">
        <v>2034</v>
      </c>
      <c r="D175" s="939">
        <v>24</v>
      </c>
      <c r="E175" s="781">
        <v>0.14285714285714279</v>
      </c>
      <c r="F175" s="934" t="s">
        <v>327</v>
      </c>
      <c r="G175" s="944">
        <v>23</v>
      </c>
      <c r="H175" s="137"/>
      <c r="I175" s="948">
        <v>0.14999999999999991</v>
      </c>
      <c r="J175" s="913" t="s">
        <v>362</v>
      </c>
      <c r="K175" s="944">
        <v>22</v>
      </c>
      <c r="L175" s="137" t="s">
        <v>279</v>
      </c>
      <c r="M175" s="800">
        <v>-4.3478260869565188E-2</v>
      </c>
      <c r="N175" s="913" t="s">
        <v>456</v>
      </c>
      <c r="O175" s="944">
        <v>23</v>
      </c>
      <c r="P175" s="137"/>
      <c r="Q175" s="800">
        <v>0</v>
      </c>
      <c r="R175" s="913" t="s">
        <v>456</v>
      </c>
      <c r="S175" s="944">
        <v>23</v>
      </c>
      <c r="T175" s="137"/>
      <c r="U175" s="800">
        <v>-7.999999999999996E-2</v>
      </c>
    </row>
    <row r="176" spans="2:21" ht="27.75" customHeight="1" x14ac:dyDescent="0.15">
      <c r="B176" s="938">
        <v>140</v>
      </c>
      <c r="C176" s="923" t="s">
        <v>2116</v>
      </c>
      <c r="D176" s="939">
        <v>24</v>
      </c>
      <c r="E176" s="781">
        <v>4.3478260869565188E-2</v>
      </c>
      <c r="F176" s="927" t="s">
        <v>451</v>
      </c>
      <c r="G176" s="944">
        <v>23</v>
      </c>
      <c r="H176" s="137"/>
      <c r="I176" s="948">
        <v>0.27777777777777768</v>
      </c>
      <c r="J176" s="913" t="s">
        <v>389</v>
      </c>
      <c r="K176" s="944">
        <v>22</v>
      </c>
      <c r="L176" s="137" t="s">
        <v>279</v>
      </c>
      <c r="M176" s="800">
        <v>-0.18518518518518523</v>
      </c>
      <c r="N176" s="913" t="s">
        <v>386</v>
      </c>
      <c r="O176" s="944">
        <v>23</v>
      </c>
      <c r="P176" s="137"/>
      <c r="Q176" s="800">
        <v>-7.999999999999996E-2</v>
      </c>
      <c r="R176" s="913" t="s">
        <v>345</v>
      </c>
      <c r="S176" s="944">
        <v>22</v>
      </c>
      <c r="T176" s="137"/>
      <c r="U176" s="800">
        <v>-0.12</v>
      </c>
    </row>
    <row r="177" spans="2:21" ht="27.75" customHeight="1" x14ac:dyDescent="0.15">
      <c r="B177" s="938">
        <v>141</v>
      </c>
      <c r="C177" s="976" t="s">
        <v>399</v>
      </c>
      <c r="D177" s="939">
        <v>24</v>
      </c>
      <c r="E177" s="781">
        <v>0.14285714285714279</v>
      </c>
      <c r="F177" s="927" t="s">
        <v>417</v>
      </c>
      <c r="G177" s="944">
        <v>22</v>
      </c>
      <c r="H177" s="137"/>
      <c r="I177" s="948">
        <v>-4.3478260869565188E-2</v>
      </c>
      <c r="J177" s="913" t="s">
        <v>386</v>
      </c>
      <c r="K177" s="944">
        <v>22</v>
      </c>
      <c r="L177" s="137" t="s">
        <v>279</v>
      </c>
      <c r="M177" s="800">
        <v>-4.3478260869565188E-2</v>
      </c>
      <c r="N177" s="913" t="s">
        <v>453</v>
      </c>
      <c r="O177" s="944">
        <v>22</v>
      </c>
      <c r="P177" s="137"/>
      <c r="Q177" s="800">
        <v>0.15789473684210531</v>
      </c>
      <c r="R177" s="913" t="s">
        <v>418</v>
      </c>
      <c r="S177" s="944">
        <v>22</v>
      </c>
      <c r="T177" s="137"/>
      <c r="U177" s="800">
        <v>0.10000000000000009</v>
      </c>
    </row>
    <row r="178" spans="2:21" ht="27.75" customHeight="1" x14ac:dyDescent="0.15">
      <c r="B178" s="938">
        <v>142</v>
      </c>
      <c r="C178" s="923" t="s">
        <v>416</v>
      </c>
      <c r="D178" s="939">
        <v>22</v>
      </c>
      <c r="E178" s="781">
        <f>(D178/G168)-1</f>
        <v>-0.15384615384615385</v>
      </c>
      <c r="F178" s="927" t="s">
        <v>380</v>
      </c>
      <c r="G178" s="944">
        <v>22</v>
      </c>
      <c r="H178" s="137"/>
      <c r="I178" s="948">
        <v>4.7619047619047672E-2</v>
      </c>
      <c r="J178" s="913" t="s">
        <v>450</v>
      </c>
      <c r="K178" s="944">
        <v>21</v>
      </c>
      <c r="L178" s="137" t="s">
        <v>279</v>
      </c>
      <c r="M178" s="800">
        <v>-4.5454545454545414E-2</v>
      </c>
      <c r="N178" s="913" t="s">
        <v>450</v>
      </c>
      <c r="O178" s="944">
        <v>22</v>
      </c>
      <c r="P178" s="137"/>
      <c r="Q178" s="800">
        <v>0.46666666666666656</v>
      </c>
      <c r="R178" s="913" t="s">
        <v>458</v>
      </c>
      <c r="S178" s="944">
        <v>21</v>
      </c>
      <c r="T178" s="137"/>
      <c r="U178" s="800">
        <v>0.3125</v>
      </c>
    </row>
    <row r="179" spans="2:21" ht="27.75" customHeight="1" x14ac:dyDescent="0.15">
      <c r="B179" s="938">
        <v>143</v>
      </c>
      <c r="C179" s="923" t="s">
        <v>2087</v>
      </c>
      <c r="D179" s="939">
        <v>22</v>
      </c>
      <c r="E179" s="781">
        <f>(D179/G177)-1</f>
        <v>0</v>
      </c>
      <c r="F179" s="927" t="s">
        <v>386</v>
      </c>
      <c r="G179" s="944">
        <v>22</v>
      </c>
      <c r="H179" s="137" t="s">
        <v>279</v>
      </c>
      <c r="I179" s="948">
        <v>0</v>
      </c>
      <c r="J179" s="913" t="s">
        <v>342</v>
      </c>
      <c r="K179" s="944">
        <v>21</v>
      </c>
      <c r="L179" s="137" t="s">
        <v>279</v>
      </c>
      <c r="M179" s="952">
        <v>-0.19230769230769229</v>
      </c>
      <c r="N179" s="913" t="s">
        <v>448</v>
      </c>
      <c r="O179" s="944">
        <v>22</v>
      </c>
      <c r="P179" s="137"/>
      <c r="Q179" s="800">
        <v>-4.3478260869565188E-2</v>
      </c>
      <c r="R179" s="913" t="s">
        <v>453</v>
      </c>
      <c r="S179" s="944">
        <v>19</v>
      </c>
      <c r="T179" s="137"/>
      <c r="U179" s="800">
        <v>0.35714285714285721</v>
      </c>
    </row>
    <row r="180" spans="2:21" ht="27.75" customHeight="1" x14ac:dyDescent="0.15">
      <c r="B180" s="938">
        <v>144</v>
      </c>
      <c r="C180" s="923" t="s">
        <v>380</v>
      </c>
      <c r="D180" s="939">
        <v>22</v>
      </c>
      <c r="E180" s="781">
        <v>0</v>
      </c>
      <c r="F180" s="927" t="s">
        <v>418</v>
      </c>
      <c r="G180" s="944">
        <v>21</v>
      </c>
      <c r="H180" s="137"/>
      <c r="I180" s="948">
        <v>-0.125</v>
      </c>
      <c r="J180" s="935" t="s">
        <v>380</v>
      </c>
      <c r="K180" s="939">
        <v>21</v>
      </c>
      <c r="L180" s="140" t="s">
        <v>279</v>
      </c>
      <c r="M180" s="952">
        <v>0.10526315789473695</v>
      </c>
      <c r="N180" s="913" t="s">
        <v>345</v>
      </c>
      <c r="O180" s="944">
        <v>21</v>
      </c>
      <c r="P180" s="137"/>
      <c r="Q180" s="800">
        <v>-4.5454545454545414E-2</v>
      </c>
      <c r="R180" s="914" t="s">
        <v>463</v>
      </c>
      <c r="S180" s="944">
        <v>19</v>
      </c>
      <c r="T180" s="137"/>
      <c r="U180" s="800">
        <v>0.1875</v>
      </c>
    </row>
    <row r="181" spans="2:21" ht="27.75" customHeight="1" x14ac:dyDescent="0.15">
      <c r="B181" s="938">
        <v>145</v>
      </c>
      <c r="C181" s="923" t="s">
        <v>2076</v>
      </c>
      <c r="D181" s="939">
        <v>22</v>
      </c>
      <c r="E181" s="781">
        <f>(D181/G186)-1</f>
        <v>0.22222222222222232</v>
      </c>
      <c r="F181" s="927" t="s">
        <v>342</v>
      </c>
      <c r="G181" s="944">
        <v>21</v>
      </c>
      <c r="H181" s="137" t="s">
        <v>279</v>
      </c>
      <c r="I181" s="948">
        <v>0</v>
      </c>
      <c r="J181" s="913" t="s">
        <v>435</v>
      </c>
      <c r="K181" s="944">
        <v>20</v>
      </c>
      <c r="L181" s="137" t="s">
        <v>279</v>
      </c>
      <c r="M181" s="800">
        <v>-0.70149253731343286</v>
      </c>
      <c r="N181" s="913" t="s">
        <v>381</v>
      </c>
      <c r="O181" s="944">
        <v>20</v>
      </c>
      <c r="P181" s="137"/>
      <c r="Q181" s="800">
        <v>0.66666666666666674</v>
      </c>
      <c r="R181" s="913" t="s">
        <v>466</v>
      </c>
      <c r="S181" s="944">
        <v>19</v>
      </c>
      <c r="T181" s="137"/>
      <c r="U181" s="800">
        <v>-9.5238095238095233E-2</v>
      </c>
    </row>
    <row r="182" spans="2:21" ht="27.75" customHeight="1" x14ac:dyDescent="0.15">
      <c r="B182" s="938">
        <v>146</v>
      </c>
      <c r="C182" s="923" t="s">
        <v>2090</v>
      </c>
      <c r="D182" s="939">
        <v>21</v>
      </c>
      <c r="E182" s="781">
        <v>-0.16000000000000003</v>
      </c>
      <c r="F182" s="931" t="s">
        <v>399</v>
      </c>
      <c r="G182" s="944">
        <v>21</v>
      </c>
      <c r="H182" s="137"/>
      <c r="I182" s="948">
        <v>-8.6956521739130488E-2</v>
      </c>
      <c r="J182" s="913" t="s">
        <v>345</v>
      </c>
      <c r="K182" s="944">
        <v>19</v>
      </c>
      <c r="L182" s="137" t="s">
        <v>279</v>
      </c>
      <c r="M182" s="800">
        <v>-9.5238095238095233E-2</v>
      </c>
      <c r="N182" s="914" t="s">
        <v>466</v>
      </c>
      <c r="O182" s="944">
        <v>20</v>
      </c>
      <c r="P182" s="137"/>
      <c r="Q182" s="800">
        <v>5.2631578947368363E-2</v>
      </c>
      <c r="R182" s="914" t="s">
        <v>327</v>
      </c>
      <c r="S182" s="944">
        <v>19</v>
      </c>
      <c r="T182" s="137" t="s">
        <v>279</v>
      </c>
      <c r="U182" s="952">
        <v>-0.15789</v>
      </c>
    </row>
    <row r="183" spans="2:21" ht="27.75" customHeight="1" x14ac:dyDescent="0.15">
      <c r="B183" s="938">
        <v>147</v>
      </c>
      <c r="C183" s="973" t="s">
        <v>2033</v>
      </c>
      <c r="D183" s="939">
        <v>21</v>
      </c>
      <c r="E183" s="781">
        <v>0.39999999999999991</v>
      </c>
      <c r="F183" s="927" t="s">
        <v>452</v>
      </c>
      <c r="G183" s="944">
        <v>20</v>
      </c>
      <c r="H183" s="137"/>
      <c r="I183" s="948">
        <v>0.17647058823529416</v>
      </c>
      <c r="J183" s="913" t="s">
        <v>454</v>
      </c>
      <c r="K183" s="944">
        <v>19</v>
      </c>
      <c r="L183" s="137" t="s">
        <v>279</v>
      </c>
      <c r="M183" s="800">
        <v>0.1875</v>
      </c>
      <c r="N183" s="914" t="s">
        <v>451</v>
      </c>
      <c r="O183" s="944">
        <v>20</v>
      </c>
      <c r="P183" s="137"/>
      <c r="Q183" s="800">
        <v>5.2631578947368363E-2</v>
      </c>
      <c r="R183" s="914" t="s">
        <v>380</v>
      </c>
      <c r="S183" s="944">
        <v>19</v>
      </c>
      <c r="T183" s="137"/>
      <c r="U183" s="800">
        <v>-0.24</v>
      </c>
    </row>
    <row r="184" spans="2:21" ht="27.75" customHeight="1" x14ac:dyDescent="0.15">
      <c r="B184" s="938">
        <v>148</v>
      </c>
      <c r="C184" s="923" t="s">
        <v>2081</v>
      </c>
      <c r="D184" s="939">
        <v>21</v>
      </c>
      <c r="E184" s="781">
        <v>0.16666666666666674</v>
      </c>
      <c r="F184" s="927" t="s">
        <v>453</v>
      </c>
      <c r="G184" s="944">
        <v>19</v>
      </c>
      <c r="H184" s="137" t="s">
        <v>279</v>
      </c>
      <c r="I184" s="948">
        <v>-0.13636363636363635</v>
      </c>
      <c r="J184" s="914" t="s">
        <v>361</v>
      </c>
      <c r="K184" s="944">
        <v>19</v>
      </c>
      <c r="L184" s="137" t="s">
        <v>279</v>
      </c>
      <c r="M184" s="800">
        <v>5.555555555555558E-2</v>
      </c>
      <c r="N184" s="913" t="s">
        <v>458</v>
      </c>
      <c r="O184" s="944">
        <v>19</v>
      </c>
      <c r="P184" s="137"/>
      <c r="Q184" s="800">
        <v>-9.5238095238095233E-2</v>
      </c>
      <c r="R184" s="913" t="s">
        <v>451</v>
      </c>
      <c r="S184" s="944">
        <v>19</v>
      </c>
      <c r="T184" s="137"/>
      <c r="U184" s="800">
        <v>5.555555555555558E-2</v>
      </c>
    </row>
    <row r="185" spans="2:21" ht="27.75" customHeight="1" x14ac:dyDescent="0.15">
      <c r="B185" s="938">
        <v>149</v>
      </c>
      <c r="C185" s="923" t="s">
        <v>2105</v>
      </c>
      <c r="D185" s="939">
        <v>21</v>
      </c>
      <c r="E185" s="781">
        <v>0.16666666666666674</v>
      </c>
      <c r="F185" s="927" t="s">
        <v>454</v>
      </c>
      <c r="G185" s="944">
        <v>19</v>
      </c>
      <c r="H185" s="137"/>
      <c r="I185" s="948">
        <v>0</v>
      </c>
      <c r="J185" s="914" t="s">
        <v>459</v>
      </c>
      <c r="K185" s="944">
        <v>18</v>
      </c>
      <c r="L185" s="137"/>
      <c r="M185" s="800">
        <v>0.125</v>
      </c>
      <c r="N185" s="913" t="s">
        <v>380</v>
      </c>
      <c r="O185" s="944">
        <v>19</v>
      </c>
      <c r="P185" s="137"/>
      <c r="Q185" s="800">
        <v>0</v>
      </c>
      <c r="R185" s="913" t="s">
        <v>452</v>
      </c>
      <c r="S185" s="944">
        <v>18</v>
      </c>
      <c r="T185" s="137"/>
      <c r="U185" s="800">
        <v>0.125</v>
      </c>
    </row>
    <row r="186" spans="2:21" ht="27.75" customHeight="1" thickBot="1" x14ac:dyDescent="0.2">
      <c r="B186" s="936">
        <v>150</v>
      </c>
      <c r="C186" s="924" t="s">
        <v>2080</v>
      </c>
      <c r="D186" s="941">
        <v>20</v>
      </c>
      <c r="E186" s="782">
        <v>0.33333333333333326</v>
      </c>
      <c r="F186" s="928" t="s">
        <v>376</v>
      </c>
      <c r="G186" s="945">
        <v>18</v>
      </c>
      <c r="H186" s="138" t="s">
        <v>279</v>
      </c>
      <c r="I186" s="832">
        <v>0</v>
      </c>
      <c r="J186" s="920" t="s">
        <v>376</v>
      </c>
      <c r="K186" s="945">
        <v>18</v>
      </c>
      <c r="L186" s="138"/>
      <c r="M186" s="801">
        <v>0.28571428571428581</v>
      </c>
      <c r="N186" s="920" t="s">
        <v>361</v>
      </c>
      <c r="O186" s="945">
        <v>18</v>
      </c>
      <c r="P186" s="138"/>
      <c r="Q186" s="801">
        <v>0.5</v>
      </c>
      <c r="R186" s="915" t="s">
        <v>478</v>
      </c>
      <c r="S186" s="945">
        <v>18</v>
      </c>
      <c r="T186" s="138"/>
      <c r="U186" s="801">
        <v>0.125</v>
      </c>
    </row>
    <row r="187" spans="2:21" ht="25.5" customHeight="1" x14ac:dyDescent="0.15"/>
    <row r="188" spans="2:21" ht="31.5" customHeight="1" x14ac:dyDescent="0.15">
      <c r="F188" s="3824"/>
      <c r="G188" s="3824"/>
      <c r="H188" s="3824"/>
      <c r="I188" s="3824"/>
      <c r="J188" s="3824"/>
      <c r="K188" s="3824"/>
      <c r="L188" s="3824"/>
      <c r="M188" s="3824"/>
      <c r="N188" s="3824"/>
      <c r="O188" s="3824"/>
      <c r="P188" s="3824"/>
      <c r="Q188" s="3824"/>
      <c r="R188" s="3824"/>
      <c r="S188" s="3824"/>
      <c r="T188" s="131"/>
    </row>
    <row r="189" spans="2:21" ht="13.35" customHeight="1" thickBot="1" x14ac:dyDescent="0.2"/>
    <row r="190" spans="2:21" ht="30.75" customHeight="1" x14ac:dyDescent="0.15">
      <c r="B190" s="3715" t="s">
        <v>217</v>
      </c>
      <c r="C190" s="3712" t="s">
        <v>1488</v>
      </c>
      <c r="D190" s="3713"/>
      <c r="E190" s="3714"/>
      <c r="F190" s="3712" t="s">
        <v>1354</v>
      </c>
      <c r="G190" s="3713"/>
      <c r="H190" s="3713"/>
      <c r="I190" s="3714"/>
      <c r="J190" s="3708" t="s">
        <v>1356</v>
      </c>
      <c r="K190" s="3709"/>
      <c r="L190" s="3709"/>
      <c r="M190" s="3710"/>
      <c r="N190" s="3708" t="s">
        <v>1358</v>
      </c>
      <c r="O190" s="3709"/>
      <c r="P190" s="3709"/>
      <c r="Q190" s="3710"/>
      <c r="R190" s="3708" t="s">
        <v>1489</v>
      </c>
      <c r="S190" s="3709"/>
      <c r="T190" s="3709"/>
      <c r="U190" s="3710"/>
    </row>
    <row r="191" spans="2:21" ht="30.75" customHeight="1" thickBot="1" x14ac:dyDescent="0.2">
      <c r="B191" s="3717"/>
      <c r="C191" s="139" t="s">
        <v>916</v>
      </c>
      <c r="D191" s="520" t="s">
        <v>669</v>
      </c>
      <c r="E191" s="761" t="s">
        <v>671</v>
      </c>
      <c r="F191" s="907" t="s">
        <v>670</v>
      </c>
      <c r="G191" s="3822" t="s">
        <v>669</v>
      </c>
      <c r="H191" s="3823"/>
      <c r="I191" s="761" t="s">
        <v>671</v>
      </c>
      <c r="J191" s="907" t="s">
        <v>670</v>
      </c>
      <c r="K191" s="3822" t="s">
        <v>669</v>
      </c>
      <c r="L191" s="3823"/>
      <c r="M191" s="761" t="s">
        <v>671</v>
      </c>
      <c r="N191" s="907" t="s">
        <v>670</v>
      </c>
      <c r="O191" s="3822" t="s">
        <v>669</v>
      </c>
      <c r="P191" s="3823"/>
      <c r="Q191" s="761" t="s">
        <v>671</v>
      </c>
      <c r="R191" s="907" t="s">
        <v>670</v>
      </c>
      <c r="S191" s="3822" t="s">
        <v>669</v>
      </c>
      <c r="T191" s="3823"/>
      <c r="U191" s="761" t="s">
        <v>671</v>
      </c>
    </row>
    <row r="192" spans="2:21" ht="27.75" customHeight="1" x14ac:dyDescent="0.15">
      <c r="B192" s="937">
        <v>151</v>
      </c>
      <c r="C192" s="922" t="s">
        <v>2063</v>
      </c>
      <c r="D192" s="942">
        <v>20</v>
      </c>
      <c r="E192" s="780">
        <f>(D192/G180)-1</f>
        <v>-4.7619047619047672E-2</v>
      </c>
      <c r="F192" s="926" t="s">
        <v>361</v>
      </c>
      <c r="G192" s="943">
        <v>18</v>
      </c>
      <c r="H192" s="136"/>
      <c r="I192" s="833">
        <v>-5.2631578947368474E-2</v>
      </c>
      <c r="J192" s="912" t="s">
        <v>451</v>
      </c>
      <c r="K192" s="943">
        <v>18</v>
      </c>
      <c r="L192" s="136" t="s">
        <v>279</v>
      </c>
      <c r="M192" s="799">
        <v>-9.9999999999999978E-2</v>
      </c>
      <c r="N192" s="970" t="s">
        <v>327</v>
      </c>
      <c r="O192" s="943">
        <v>18</v>
      </c>
      <c r="P192" s="136" t="s">
        <v>279</v>
      </c>
      <c r="Q192" s="960">
        <v>-5.2600000000000001E-2</v>
      </c>
      <c r="R192" s="2165" t="s">
        <v>333</v>
      </c>
      <c r="S192" s="943">
        <v>16</v>
      </c>
      <c r="T192" s="136"/>
      <c r="U192" s="960">
        <v>-0.11111111111111116</v>
      </c>
    </row>
    <row r="193" spans="2:21" ht="27.75" customHeight="1" x14ac:dyDescent="0.15">
      <c r="B193" s="938">
        <v>152</v>
      </c>
      <c r="C193" s="923" t="s">
        <v>2096</v>
      </c>
      <c r="D193" s="939">
        <v>20</v>
      </c>
      <c r="E193" s="781">
        <v>-9.0909090909090939E-2</v>
      </c>
      <c r="F193" s="927" t="s">
        <v>455</v>
      </c>
      <c r="G193" s="944">
        <v>18</v>
      </c>
      <c r="H193" s="137"/>
      <c r="I193" s="948">
        <v>0.125</v>
      </c>
      <c r="J193" s="913" t="s">
        <v>452</v>
      </c>
      <c r="K193" s="944">
        <v>17</v>
      </c>
      <c r="L193" s="137" t="s">
        <v>279</v>
      </c>
      <c r="M193" s="800">
        <v>-5.555555555555558E-2</v>
      </c>
      <c r="N193" s="913" t="s">
        <v>452</v>
      </c>
      <c r="O193" s="944">
        <v>18</v>
      </c>
      <c r="P193" s="137"/>
      <c r="Q193" s="800">
        <v>0</v>
      </c>
      <c r="R193" s="913" t="s">
        <v>459</v>
      </c>
      <c r="S193" s="944">
        <v>15</v>
      </c>
      <c r="T193" s="137"/>
      <c r="U193" s="800">
        <v>7.1428571428571397E-2</v>
      </c>
    </row>
    <row r="194" spans="2:21" ht="27.75" customHeight="1" x14ac:dyDescent="0.15">
      <c r="B194" s="938">
        <v>153</v>
      </c>
      <c r="C194" s="923" t="s">
        <v>2066</v>
      </c>
      <c r="D194" s="939">
        <v>19</v>
      </c>
      <c r="E194" s="781">
        <v>-0.17391304347826086</v>
      </c>
      <c r="F194" s="927" t="s">
        <v>456</v>
      </c>
      <c r="G194" s="944">
        <v>18</v>
      </c>
      <c r="H194" s="137" t="s">
        <v>279</v>
      </c>
      <c r="I194" s="948">
        <v>0.38461538461538458</v>
      </c>
      <c r="J194" s="913" t="s">
        <v>457</v>
      </c>
      <c r="K194" s="944">
        <v>16</v>
      </c>
      <c r="L194" s="137" t="s">
        <v>279</v>
      </c>
      <c r="M194" s="952">
        <v>6.6666666666666652E-2</v>
      </c>
      <c r="N194" s="913" t="s">
        <v>478</v>
      </c>
      <c r="O194" s="944">
        <v>18</v>
      </c>
      <c r="P194" s="137"/>
      <c r="Q194" s="800">
        <v>0</v>
      </c>
      <c r="R194" s="913" t="s">
        <v>450</v>
      </c>
      <c r="S194" s="944">
        <v>15</v>
      </c>
      <c r="T194" s="137"/>
      <c r="U194" s="800">
        <v>7.1428571428571397E-2</v>
      </c>
    </row>
    <row r="195" spans="2:21" ht="27.75" customHeight="1" x14ac:dyDescent="0.15">
      <c r="B195" s="938">
        <v>154</v>
      </c>
      <c r="C195" s="923" t="s">
        <v>2086</v>
      </c>
      <c r="D195" s="939">
        <v>19</v>
      </c>
      <c r="E195" s="781">
        <v>-5.0000000000000044E-2</v>
      </c>
      <c r="F195" s="927" t="s">
        <v>457</v>
      </c>
      <c r="G195" s="944">
        <v>16</v>
      </c>
      <c r="H195" s="137"/>
      <c r="I195" s="948">
        <v>0</v>
      </c>
      <c r="J195" s="913" t="s">
        <v>455</v>
      </c>
      <c r="K195" s="944">
        <v>16</v>
      </c>
      <c r="L195" s="137" t="s">
        <v>279</v>
      </c>
      <c r="M195" s="800">
        <v>0.14285714285714279</v>
      </c>
      <c r="N195" s="913" t="s">
        <v>1495</v>
      </c>
      <c r="O195" s="944">
        <v>17</v>
      </c>
      <c r="P195" s="137"/>
      <c r="Q195" s="800">
        <v>0.1333333333333333</v>
      </c>
      <c r="R195" s="913" t="s">
        <v>457</v>
      </c>
      <c r="S195" s="944">
        <v>15</v>
      </c>
      <c r="T195" s="137"/>
      <c r="U195" s="800">
        <v>-0.5</v>
      </c>
    </row>
    <row r="196" spans="2:21" ht="27.75" customHeight="1" x14ac:dyDescent="0.15">
      <c r="B196" s="938">
        <v>155</v>
      </c>
      <c r="C196" s="923" t="s">
        <v>2092</v>
      </c>
      <c r="D196" s="939">
        <v>19</v>
      </c>
      <c r="E196" s="2156">
        <v>1.1111111111111112</v>
      </c>
      <c r="F196" s="927" t="s">
        <v>458</v>
      </c>
      <c r="G196" s="944">
        <v>16</v>
      </c>
      <c r="H196" s="137" t="s">
        <v>279</v>
      </c>
      <c r="I196" s="948">
        <v>6.6666666666666652E-2</v>
      </c>
      <c r="J196" s="913" t="s">
        <v>367</v>
      </c>
      <c r="K196" s="944">
        <v>15</v>
      </c>
      <c r="L196" s="137" t="s">
        <v>279</v>
      </c>
      <c r="M196" s="800">
        <v>0.25</v>
      </c>
      <c r="N196" s="913" t="s">
        <v>459</v>
      </c>
      <c r="O196" s="944">
        <v>16</v>
      </c>
      <c r="P196" s="137"/>
      <c r="Q196" s="800">
        <v>6.6666666666666652E-2</v>
      </c>
      <c r="R196" s="913" t="s">
        <v>417</v>
      </c>
      <c r="S196" s="944">
        <v>15</v>
      </c>
      <c r="T196" s="137"/>
      <c r="U196" s="800">
        <v>0.15384615384615374</v>
      </c>
    </row>
    <row r="197" spans="2:21" ht="27.75" customHeight="1" x14ac:dyDescent="0.15">
      <c r="B197" s="938">
        <v>156</v>
      </c>
      <c r="C197" s="923" t="s">
        <v>2072</v>
      </c>
      <c r="D197" s="939">
        <v>18</v>
      </c>
      <c r="E197" s="781">
        <v>0.125</v>
      </c>
      <c r="F197" s="927" t="s">
        <v>367</v>
      </c>
      <c r="G197" s="944">
        <v>15</v>
      </c>
      <c r="H197" s="137"/>
      <c r="I197" s="948">
        <v>0</v>
      </c>
      <c r="J197" s="913" t="s">
        <v>463</v>
      </c>
      <c r="K197" s="944">
        <v>15</v>
      </c>
      <c r="L197" s="137" t="s">
        <v>279</v>
      </c>
      <c r="M197" s="800">
        <v>-6.25E-2</v>
      </c>
      <c r="N197" s="913" t="s">
        <v>463</v>
      </c>
      <c r="O197" s="944">
        <v>16</v>
      </c>
      <c r="P197" s="137"/>
      <c r="Q197" s="800">
        <v>-0.15789473684210531</v>
      </c>
      <c r="R197" s="913" t="s">
        <v>1495</v>
      </c>
      <c r="S197" s="944">
        <v>15</v>
      </c>
      <c r="T197" s="137"/>
      <c r="U197" s="800">
        <v>0</v>
      </c>
    </row>
    <row r="198" spans="2:21" ht="27.75" customHeight="1" x14ac:dyDescent="0.15">
      <c r="B198" s="938">
        <v>157</v>
      </c>
      <c r="C198" s="923" t="s">
        <v>2074</v>
      </c>
      <c r="D198" s="939">
        <v>18</v>
      </c>
      <c r="E198" s="781">
        <v>-5.2631578947368474E-2</v>
      </c>
      <c r="F198" s="927" t="s">
        <v>459</v>
      </c>
      <c r="G198" s="944">
        <v>15</v>
      </c>
      <c r="H198" s="137"/>
      <c r="I198" s="948">
        <v>-0.16666666666666663</v>
      </c>
      <c r="J198" s="913" t="s">
        <v>458</v>
      </c>
      <c r="K198" s="944">
        <v>15</v>
      </c>
      <c r="L198" s="137"/>
      <c r="M198" s="800">
        <v>-0.21052631578947367</v>
      </c>
      <c r="N198" s="913" t="s">
        <v>454</v>
      </c>
      <c r="O198" s="944">
        <v>16</v>
      </c>
      <c r="P198" s="137"/>
      <c r="Q198" s="966">
        <v>2.2000000000000002</v>
      </c>
      <c r="R198" s="913" t="s">
        <v>461</v>
      </c>
      <c r="S198" s="944">
        <v>14</v>
      </c>
      <c r="T198" s="137"/>
      <c r="U198" s="800">
        <v>0.39999999999999991</v>
      </c>
    </row>
    <row r="199" spans="2:21" ht="27.75" customHeight="1" x14ac:dyDescent="0.15">
      <c r="B199" s="938">
        <v>158</v>
      </c>
      <c r="C199" s="923" t="s">
        <v>2112</v>
      </c>
      <c r="D199" s="939">
        <v>18</v>
      </c>
      <c r="E199" s="781">
        <v>0.19999999999999996</v>
      </c>
      <c r="F199" s="927" t="s">
        <v>460</v>
      </c>
      <c r="G199" s="944">
        <v>15</v>
      </c>
      <c r="H199" s="137"/>
      <c r="I199" s="948">
        <v>7.1428571428571397E-2</v>
      </c>
      <c r="J199" s="932" t="s">
        <v>333</v>
      </c>
      <c r="K199" s="944">
        <v>15</v>
      </c>
      <c r="L199" s="137" t="s">
        <v>279</v>
      </c>
      <c r="M199" s="800">
        <v>0</v>
      </c>
      <c r="N199" s="913" t="s">
        <v>457</v>
      </c>
      <c r="O199" s="944">
        <v>15</v>
      </c>
      <c r="P199" s="137"/>
      <c r="Q199" s="800">
        <v>0</v>
      </c>
      <c r="R199" s="913" t="s">
        <v>355</v>
      </c>
      <c r="S199" s="944">
        <v>14</v>
      </c>
      <c r="T199" s="137"/>
      <c r="U199" s="800">
        <v>7.6923076923076872E-2</v>
      </c>
    </row>
    <row r="200" spans="2:21" ht="27.75" customHeight="1" x14ac:dyDescent="0.15">
      <c r="B200" s="938">
        <v>159</v>
      </c>
      <c r="C200" s="923" t="s">
        <v>2114</v>
      </c>
      <c r="D200" s="939">
        <v>17</v>
      </c>
      <c r="E200" s="781">
        <v>0.1333333333333333</v>
      </c>
      <c r="F200" s="927" t="s">
        <v>345</v>
      </c>
      <c r="G200" s="944">
        <v>15</v>
      </c>
      <c r="H200" s="137"/>
      <c r="I200" s="948">
        <v>-0.21052631578947367</v>
      </c>
      <c r="J200" s="913" t="s">
        <v>381</v>
      </c>
      <c r="K200" s="944">
        <v>15</v>
      </c>
      <c r="L200" s="137"/>
      <c r="M200" s="800">
        <v>-0.25</v>
      </c>
      <c r="N200" s="2161" t="s">
        <v>333</v>
      </c>
      <c r="O200" s="939">
        <v>15</v>
      </c>
      <c r="P200" s="134"/>
      <c r="Q200" s="952">
        <v>-6.25E-2</v>
      </c>
      <c r="R200" s="913" t="s">
        <v>367</v>
      </c>
      <c r="S200" s="944">
        <v>13</v>
      </c>
      <c r="T200" s="137"/>
      <c r="U200" s="800">
        <v>0</v>
      </c>
    </row>
    <row r="201" spans="2:21" ht="27.75" customHeight="1" x14ac:dyDescent="0.15">
      <c r="B201" s="938">
        <v>160</v>
      </c>
      <c r="C201" s="923" t="s">
        <v>2101</v>
      </c>
      <c r="D201" s="939">
        <v>17</v>
      </c>
      <c r="E201" s="781">
        <f>(D201/G222)-1</f>
        <v>0.7</v>
      </c>
      <c r="F201" s="931" t="s">
        <v>333</v>
      </c>
      <c r="G201" s="944">
        <v>15</v>
      </c>
      <c r="H201" s="137" t="s">
        <v>279</v>
      </c>
      <c r="I201" s="948">
        <v>0</v>
      </c>
      <c r="J201" s="913" t="s">
        <v>466</v>
      </c>
      <c r="K201" s="944">
        <v>15</v>
      </c>
      <c r="L201" s="137"/>
      <c r="M201" s="800">
        <v>-0.25</v>
      </c>
      <c r="N201" s="913" t="s">
        <v>376</v>
      </c>
      <c r="O201" s="944">
        <v>14</v>
      </c>
      <c r="P201" s="137"/>
      <c r="Q201" s="800">
        <v>0.75</v>
      </c>
      <c r="R201" s="913" t="s">
        <v>467</v>
      </c>
      <c r="S201" s="944">
        <v>13</v>
      </c>
      <c r="T201" s="137"/>
      <c r="U201" s="800">
        <v>0</v>
      </c>
    </row>
    <row r="202" spans="2:21" ht="27.75" customHeight="1" x14ac:dyDescent="0.15">
      <c r="B202" s="938">
        <v>161</v>
      </c>
      <c r="C202" s="923" t="s">
        <v>2078</v>
      </c>
      <c r="D202" s="939">
        <v>17</v>
      </c>
      <c r="E202" s="781">
        <v>0.41666666666666674</v>
      </c>
      <c r="F202" s="927" t="s">
        <v>461</v>
      </c>
      <c r="G202" s="944">
        <v>15</v>
      </c>
      <c r="H202" s="137"/>
      <c r="I202" s="948">
        <v>7.1428571428571397E-2</v>
      </c>
      <c r="J202" s="913" t="s">
        <v>460</v>
      </c>
      <c r="K202" s="944">
        <v>14</v>
      </c>
      <c r="L202" s="137"/>
      <c r="M202" s="836">
        <v>0.75</v>
      </c>
      <c r="N202" s="913" t="s">
        <v>461</v>
      </c>
      <c r="O202" s="944">
        <v>14</v>
      </c>
      <c r="P202" s="137"/>
      <c r="Q202" s="800">
        <v>0</v>
      </c>
      <c r="R202" s="913" t="s">
        <v>455</v>
      </c>
      <c r="S202" s="944">
        <v>13</v>
      </c>
      <c r="T202" s="137" t="s">
        <v>279</v>
      </c>
      <c r="U202" s="800">
        <v>0.30000000000000004</v>
      </c>
    </row>
    <row r="203" spans="2:21" ht="27.75" customHeight="1" x14ac:dyDescent="0.15">
      <c r="B203" s="938">
        <v>162</v>
      </c>
      <c r="C203" s="923" t="s">
        <v>2046</v>
      </c>
      <c r="D203" s="939">
        <v>16</v>
      </c>
      <c r="E203" s="781">
        <v>6.6666666666666652E-2</v>
      </c>
      <c r="F203" s="927" t="s">
        <v>462</v>
      </c>
      <c r="G203" s="944">
        <v>15</v>
      </c>
      <c r="H203" s="137"/>
      <c r="I203" s="948">
        <v>7.1428571428571397E-2</v>
      </c>
      <c r="J203" s="913" t="s">
        <v>461</v>
      </c>
      <c r="K203" s="944">
        <v>14</v>
      </c>
      <c r="L203" s="137" t="s">
        <v>279</v>
      </c>
      <c r="M203" s="952">
        <v>0</v>
      </c>
      <c r="N203" s="913" t="s">
        <v>455</v>
      </c>
      <c r="O203" s="944">
        <v>14</v>
      </c>
      <c r="P203" s="137"/>
      <c r="Q203" s="800">
        <v>7.6923076923076872E-2</v>
      </c>
      <c r="R203" s="913" t="s">
        <v>464</v>
      </c>
      <c r="S203" s="944">
        <v>12</v>
      </c>
      <c r="T203" s="137" t="s">
        <v>279</v>
      </c>
      <c r="U203" s="800">
        <v>9.0909090909090828E-2</v>
      </c>
    </row>
    <row r="204" spans="2:21" ht="27.75" customHeight="1" x14ac:dyDescent="0.15">
      <c r="B204" s="938">
        <v>163</v>
      </c>
      <c r="C204" s="923" t="s">
        <v>2095</v>
      </c>
      <c r="D204" s="939">
        <v>16</v>
      </c>
      <c r="E204" s="781">
        <v>0</v>
      </c>
      <c r="F204" s="927" t="s">
        <v>348</v>
      </c>
      <c r="G204" s="944">
        <v>15</v>
      </c>
      <c r="H204" s="137"/>
      <c r="I204" s="948">
        <v>0.25</v>
      </c>
      <c r="J204" s="913" t="s">
        <v>462</v>
      </c>
      <c r="K204" s="944">
        <v>14</v>
      </c>
      <c r="L204" s="137" t="s">
        <v>279</v>
      </c>
      <c r="M204" s="966">
        <v>1</v>
      </c>
      <c r="N204" s="913" t="s">
        <v>355</v>
      </c>
      <c r="O204" s="944">
        <v>14</v>
      </c>
      <c r="P204" s="137"/>
      <c r="Q204" s="800">
        <v>0</v>
      </c>
      <c r="R204" s="913" t="s">
        <v>381</v>
      </c>
      <c r="S204" s="944">
        <v>12</v>
      </c>
      <c r="T204" s="137"/>
      <c r="U204" s="800">
        <v>0.71428571428571419</v>
      </c>
    </row>
    <row r="205" spans="2:21" ht="27.75" customHeight="1" x14ac:dyDescent="0.15">
      <c r="B205" s="938">
        <v>164</v>
      </c>
      <c r="C205" s="923" t="s">
        <v>2065</v>
      </c>
      <c r="D205" s="939">
        <v>15</v>
      </c>
      <c r="E205" s="781">
        <v>0</v>
      </c>
      <c r="F205" s="927" t="s">
        <v>355</v>
      </c>
      <c r="G205" s="944">
        <v>15</v>
      </c>
      <c r="H205" s="137"/>
      <c r="I205" s="948">
        <v>7.1428571428571397E-2</v>
      </c>
      <c r="J205" s="2167" t="s">
        <v>465</v>
      </c>
      <c r="K205" s="944">
        <v>14</v>
      </c>
      <c r="L205" s="137" t="s">
        <v>279</v>
      </c>
      <c r="M205" s="800">
        <v>-0.17647058823529416</v>
      </c>
      <c r="N205" s="913" t="s">
        <v>464</v>
      </c>
      <c r="O205" s="944">
        <v>13</v>
      </c>
      <c r="P205" s="137" t="s">
        <v>279</v>
      </c>
      <c r="Q205" s="800">
        <v>8.3333333333333259E-2</v>
      </c>
      <c r="R205" s="913" t="s">
        <v>361</v>
      </c>
      <c r="S205" s="944">
        <v>12</v>
      </c>
      <c r="T205" s="137"/>
      <c r="U205" s="800">
        <v>9.0909090909090828E-2</v>
      </c>
    </row>
    <row r="206" spans="2:21" ht="27.75" customHeight="1" x14ac:dyDescent="0.15">
      <c r="B206" s="938">
        <v>165</v>
      </c>
      <c r="C206" s="923" t="s">
        <v>2088</v>
      </c>
      <c r="D206" s="939">
        <v>15</v>
      </c>
      <c r="E206" s="781">
        <f>(D206/G215)-1</f>
        <v>0.36363636363636354</v>
      </c>
      <c r="F206" s="927" t="s">
        <v>463</v>
      </c>
      <c r="G206" s="944">
        <v>14</v>
      </c>
      <c r="H206" s="137"/>
      <c r="I206" s="948">
        <v>-6.6666666666666652E-2</v>
      </c>
      <c r="J206" s="913" t="s">
        <v>355</v>
      </c>
      <c r="K206" s="944">
        <v>14</v>
      </c>
      <c r="L206" s="137" t="s">
        <v>279</v>
      </c>
      <c r="M206" s="800">
        <v>0</v>
      </c>
      <c r="N206" s="913" t="s">
        <v>367</v>
      </c>
      <c r="O206" s="944">
        <v>12</v>
      </c>
      <c r="P206" s="137"/>
      <c r="Q206" s="800">
        <v>-7.6923076923076872E-2</v>
      </c>
      <c r="R206" s="913" t="s">
        <v>348</v>
      </c>
      <c r="S206" s="944">
        <v>11</v>
      </c>
      <c r="T206" s="137"/>
      <c r="U206" s="800">
        <v>-8.333333333333337E-2</v>
      </c>
    </row>
    <row r="207" spans="2:21" ht="27.75" customHeight="1" x14ac:dyDescent="0.15">
      <c r="B207" s="938">
        <v>166</v>
      </c>
      <c r="C207" s="976" t="s">
        <v>2119</v>
      </c>
      <c r="D207" s="939">
        <v>14</v>
      </c>
      <c r="E207" s="781">
        <f>(D207/G208)-1</f>
        <v>7.6923076923076872E-2</v>
      </c>
      <c r="F207" s="927" t="s">
        <v>464</v>
      </c>
      <c r="G207" s="944">
        <v>13</v>
      </c>
      <c r="H207" s="137"/>
      <c r="I207" s="948">
        <v>0</v>
      </c>
      <c r="J207" s="913" t="s">
        <v>464</v>
      </c>
      <c r="K207" s="944">
        <v>13</v>
      </c>
      <c r="L207" s="137" t="s">
        <v>279</v>
      </c>
      <c r="M207" s="800">
        <v>0</v>
      </c>
      <c r="N207" s="913" t="s">
        <v>417</v>
      </c>
      <c r="O207" s="944">
        <v>12</v>
      </c>
      <c r="P207" s="137"/>
      <c r="Q207" s="800">
        <v>-0.19999999999999996</v>
      </c>
      <c r="R207" s="913" t="s">
        <v>470</v>
      </c>
      <c r="S207" s="944">
        <v>10</v>
      </c>
      <c r="T207" s="137"/>
      <c r="U207" s="800">
        <v>0.4285714285714286</v>
      </c>
    </row>
    <row r="208" spans="2:21" ht="27.75" customHeight="1" x14ac:dyDescent="0.15">
      <c r="B208" s="938">
        <v>167</v>
      </c>
      <c r="C208" s="923" t="s">
        <v>378</v>
      </c>
      <c r="D208" s="939">
        <v>13</v>
      </c>
      <c r="E208" s="781">
        <v>0</v>
      </c>
      <c r="F208" s="934" t="s">
        <v>419</v>
      </c>
      <c r="G208" s="944">
        <v>13</v>
      </c>
      <c r="H208" s="137"/>
      <c r="I208" s="948">
        <v>0.18181818181818188</v>
      </c>
      <c r="J208" s="913" t="s">
        <v>456</v>
      </c>
      <c r="K208" s="944">
        <v>13</v>
      </c>
      <c r="L208" s="137" t="s">
        <v>279</v>
      </c>
      <c r="M208" s="800">
        <v>-0.43478260869565222</v>
      </c>
      <c r="N208" s="913" t="s">
        <v>348</v>
      </c>
      <c r="O208" s="944">
        <v>12</v>
      </c>
      <c r="P208" s="137"/>
      <c r="Q208" s="800">
        <v>9.0909090909090828E-2</v>
      </c>
      <c r="R208" s="932" t="s">
        <v>419</v>
      </c>
      <c r="S208" s="944">
        <v>10</v>
      </c>
      <c r="T208" s="137"/>
      <c r="U208" s="800">
        <v>0</v>
      </c>
    </row>
    <row r="209" spans="2:21" ht="27.75" customHeight="1" x14ac:dyDescent="0.15">
      <c r="B209" s="938">
        <v>168</v>
      </c>
      <c r="C209" s="923" t="s">
        <v>2107</v>
      </c>
      <c r="D209" s="939">
        <v>13</v>
      </c>
      <c r="E209" s="781">
        <v>8.3333333333333259E-2</v>
      </c>
      <c r="F209" s="2166" t="s">
        <v>465</v>
      </c>
      <c r="G209" s="944">
        <v>13</v>
      </c>
      <c r="H209" s="137"/>
      <c r="I209" s="948">
        <v>-7.1428571428571397E-2</v>
      </c>
      <c r="J209" s="913" t="s">
        <v>470</v>
      </c>
      <c r="K209" s="944">
        <v>12</v>
      </c>
      <c r="L209" s="137" t="s">
        <v>279</v>
      </c>
      <c r="M209" s="952">
        <v>9.0909090909090828E-2</v>
      </c>
      <c r="N209" s="913" t="s">
        <v>400</v>
      </c>
      <c r="O209" s="944">
        <v>11</v>
      </c>
      <c r="P209" s="137"/>
      <c r="Q209" s="800">
        <v>0.83333333333333326</v>
      </c>
      <c r="R209" s="913" t="s">
        <v>391</v>
      </c>
      <c r="S209" s="944">
        <v>10</v>
      </c>
      <c r="T209" s="137"/>
      <c r="U209" s="800">
        <v>-9.0909090909090939E-2</v>
      </c>
    </row>
    <row r="210" spans="2:21" ht="27.75" customHeight="1" x14ac:dyDescent="0.15">
      <c r="B210" s="938">
        <v>169</v>
      </c>
      <c r="C210" s="923" t="s">
        <v>2118</v>
      </c>
      <c r="D210" s="939">
        <v>13</v>
      </c>
      <c r="E210" s="781">
        <v>-7.1428571428571397E-2</v>
      </c>
      <c r="F210" s="927" t="s">
        <v>378</v>
      </c>
      <c r="G210" s="944">
        <v>13</v>
      </c>
      <c r="H210" s="137"/>
      <c r="I210" s="947">
        <v>1.6</v>
      </c>
      <c r="J210" s="913" t="s">
        <v>348</v>
      </c>
      <c r="K210" s="944">
        <v>12</v>
      </c>
      <c r="L210" s="137" t="s">
        <v>279</v>
      </c>
      <c r="M210" s="800">
        <v>0</v>
      </c>
      <c r="N210" s="913" t="s">
        <v>467</v>
      </c>
      <c r="O210" s="944">
        <v>11</v>
      </c>
      <c r="P210" s="137"/>
      <c r="Q210" s="800">
        <v>-0.15384615384615385</v>
      </c>
      <c r="R210" s="914" t="s">
        <v>474</v>
      </c>
      <c r="S210" s="944">
        <v>9</v>
      </c>
      <c r="T210" s="137"/>
      <c r="U210" s="800">
        <v>-0.3571428571428571</v>
      </c>
    </row>
    <row r="211" spans="2:21" ht="27.75" customHeight="1" x14ac:dyDescent="0.15">
      <c r="B211" s="938">
        <v>170</v>
      </c>
      <c r="C211" s="923" t="s">
        <v>2104</v>
      </c>
      <c r="D211" s="939">
        <v>13</v>
      </c>
      <c r="E211" s="781">
        <v>0</v>
      </c>
      <c r="F211" s="927" t="s">
        <v>466</v>
      </c>
      <c r="G211" s="944">
        <v>12</v>
      </c>
      <c r="H211" s="137"/>
      <c r="I211" s="948">
        <v>-0.19999999999999996</v>
      </c>
      <c r="J211" s="913" t="s">
        <v>468</v>
      </c>
      <c r="K211" s="944">
        <v>12</v>
      </c>
      <c r="L211" s="137" t="s">
        <v>279</v>
      </c>
      <c r="M211" s="800">
        <v>0.19999999999999996</v>
      </c>
      <c r="N211" s="913" t="s">
        <v>470</v>
      </c>
      <c r="O211" s="944">
        <v>11</v>
      </c>
      <c r="P211" s="137"/>
      <c r="Q211" s="800">
        <v>0.10000000000000009</v>
      </c>
      <c r="R211" s="913" t="s">
        <v>476</v>
      </c>
      <c r="S211" s="944">
        <v>8</v>
      </c>
      <c r="T211" s="137"/>
      <c r="U211" s="800">
        <v>0.33333333333333326</v>
      </c>
    </row>
    <row r="212" spans="2:21" ht="27.75" customHeight="1" x14ac:dyDescent="0.15">
      <c r="B212" s="938">
        <v>171</v>
      </c>
      <c r="C212" s="923" t="s">
        <v>2085</v>
      </c>
      <c r="D212" s="939">
        <v>13</v>
      </c>
      <c r="E212" s="781">
        <v>-0.43478260869565222</v>
      </c>
      <c r="F212" s="927" t="s">
        <v>467</v>
      </c>
      <c r="G212" s="944">
        <v>12</v>
      </c>
      <c r="H212" s="137"/>
      <c r="I212" s="948">
        <v>9.0909090909090828E-2</v>
      </c>
      <c r="J212" s="913" t="s">
        <v>467</v>
      </c>
      <c r="K212" s="944">
        <v>11</v>
      </c>
      <c r="L212" s="137" t="s">
        <v>279</v>
      </c>
      <c r="M212" s="800">
        <v>0</v>
      </c>
      <c r="N212" s="932" t="s">
        <v>419</v>
      </c>
      <c r="O212" s="944">
        <v>11</v>
      </c>
      <c r="P212" s="137"/>
      <c r="Q212" s="800">
        <v>0.10000000000000009</v>
      </c>
      <c r="R212" s="914" t="s">
        <v>376</v>
      </c>
      <c r="S212" s="944">
        <v>8</v>
      </c>
      <c r="T212" s="137"/>
      <c r="U212" s="966">
        <v>1</v>
      </c>
    </row>
    <row r="213" spans="2:21" ht="27.75" customHeight="1" x14ac:dyDescent="0.15">
      <c r="B213" s="938">
        <v>172</v>
      </c>
      <c r="C213" s="923" t="s">
        <v>2082</v>
      </c>
      <c r="D213" s="939">
        <v>13</v>
      </c>
      <c r="E213" s="781">
        <v>0.18181818181818188</v>
      </c>
      <c r="F213" s="927" t="s">
        <v>468</v>
      </c>
      <c r="G213" s="944">
        <v>12</v>
      </c>
      <c r="H213" s="137" t="s">
        <v>279</v>
      </c>
      <c r="I213" s="948">
        <v>0</v>
      </c>
      <c r="J213" s="932" t="s">
        <v>419</v>
      </c>
      <c r="K213" s="944">
        <v>11</v>
      </c>
      <c r="L213" s="137"/>
      <c r="M213" s="800">
        <v>0</v>
      </c>
      <c r="N213" s="914" t="s">
        <v>468</v>
      </c>
      <c r="O213" s="944">
        <v>10</v>
      </c>
      <c r="P213" s="137"/>
      <c r="Q213" s="800">
        <v>0.66666666666666674</v>
      </c>
      <c r="R213" s="914" t="s">
        <v>388</v>
      </c>
      <c r="S213" s="944">
        <v>8</v>
      </c>
      <c r="T213" s="137"/>
      <c r="U213" s="800">
        <v>0</v>
      </c>
    </row>
    <row r="214" spans="2:21" ht="27.75" customHeight="1" x14ac:dyDescent="0.15">
      <c r="B214" s="938">
        <v>173</v>
      </c>
      <c r="C214" s="923" t="s">
        <v>2083</v>
      </c>
      <c r="D214" s="939">
        <v>13</v>
      </c>
      <c r="E214" s="781">
        <v>0.85714285714285721</v>
      </c>
      <c r="F214" s="927" t="s">
        <v>469</v>
      </c>
      <c r="G214" s="944">
        <v>11</v>
      </c>
      <c r="H214" s="137" t="s">
        <v>279</v>
      </c>
      <c r="I214" s="948">
        <v>0.10000000000000009</v>
      </c>
      <c r="J214" s="914" t="s">
        <v>469</v>
      </c>
      <c r="K214" s="944">
        <v>10</v>
      </c>
      <c r="L214" s="137" t="s">
        <v>279</v>
      </c>
      <c r="M214" s="800">
        <v>0.25</v>
      </c>
      <c r="N214" s="913" t="s">
        <v>388</v>
      </c>
      <c r="O214" s="944">
        <v>9</v>
      </c>
      <c r="P214" s="137"/>
      <c r="Q214" s="800">
        <v>0.125</v>
      </c>
      <c r="R214" s="913" t="s">
        <v>372</v>
      </c>
      <c r="S214" s="944">
        <v>8</v>
      </c>
      <c r="T214" s="137"/>
      <c r="U214" s="800">
        <v>0</v>
      </c>
    </row>
    <row r="215" spans="2:21" ht="27.75" customHeight="1" x14ac:dyDescent="0.15">
      <c r="B215" s="938">
        <v>174</v>
      </c>
      <c r="C215" s="923" t="s">
        <v>345</v>
      </c>
      <c r="D215" s="939">
        <v>12</v>
      </c>
      <c r="E215" s="781">
        <v>-0.19999999999999996</v>
      </c>
      <c r="F215" s="927" t="s">
        <v>381</v>
      </c>
      <c r="G215" s="944">
        <v>11</v>
      </c>
      <c r="H215" s="137"/>
      <c r="I215" s="948">
        <v>-0.26666666666666672</v>
      </c>
      <c r="J215" s="914" t="s">
        <v>476</v>
      </c>
      <c r="K215" s="944">
        <v>9</v>
      </c>
      <c r="L215" s="137" t="s">
        <v>279</v>
      </c>
      <c r="M215" s="800">
        <v>0.5</v>
      </c>
      <c r="N215" s="913" t="s">
        <v>372</v>
      </c>
      <c r="O215" s="944">
        <v>9</v>
      </c>
      <c r="P215" s="137"/>
      <c r="Q215" s="800">
        <v>0.125</v>
      </c>
      <c r="R215" s="913" t="s">
        <v>420</v>
      </c>
      <c r="S215" s="944">
        <v>8</v>
      </c>
      <c r="T215" s="137"/>
      <c r="U215" s="800">
        <v>0</v>
      </c>
    </row>
    <row r="216" spans="2:21" ht="27.75" customHeight="1" thickBot="1" x14ac:dyDescent="0.2">
      <c r="B216" s="936">
        <v>175</v>
      </c>
      <c r="C216" s="924" t="s">
        <v>372</v>
      </c>
      <c r="D216" s="941">
        <v>12</v>
      </c>
      <c r="E216" s="782">
        <v>0.19999999999999996</v>
      </c>
      <c r="F216" s="928" t="s">
        <v>400</v>
      </c>
      <c r="G216" s="945">
        <v>10</v>
      </c>
      <c r="H216" s="138"/>
      <c r="I216" s="832">
        <v>0.25</v>
      </c>
      <c r="J216" s="920" t="s">
        <v>388</v>
      </c>
      <c r="K216" s="945">
        <v>9</v>
      </c>
      <c r="L216" s="138"/>
      <c r="M216" s="801">
        <v>0</v>
      </c>
      <c r="N216" s="920" t="s">
        <v>391</v>
      </c>
      <c r="O216" s="945">
        <v>9</v>
      </c>
      <c r="P216" s="138"/>
      <c r="Q216" s="801">
        <v>-9.9999999999999978E-2</v>
      </c>
      <c r="R216" s="915" t="s">
        <v>460</v>
      </c>
      <c r="S216" s="945">
        <v>7</v>
      </c>
      <c r="T216" s="138"/>
      <c r="U216" s="801">
        <v>0.16666666666666674</v>
      </c>
    </row>
    <row r="217" spans="2:21" ht="27.75" customHeight="1" x14ac:dyDescent="0.15"/>
    <row r="218" spans="2:21" ht="29.25" customHeight="1" x14ac:dyDescent="0.15">
      <c r="F218" s="3824"/>
      <c r="G218" s="3824"/>
      <c r="H218" s="3824"/>
      <c r="I218" s="3824"/>
      <c r="J218" s="3824"/>
      <c r="K218" s="3824"/>
      <c r="L218" s="3824"/>
      <c r="M218" s="3824"/>
      <c r="N218" s="3824"/>
      <c r="O218" s="3824"/>
      <c r="P218" s="3824"/>
      <c r="Q218" s="3824"/>
      <c r="R218" s="3824"/>
      <c r="S218" s="3824"/>
      <c r="T218" s="131"/>
    </row>
    <row r="219" spans="2:21" ht="13.35" customHeight="1" thickBot="1" x14ac:dyDescent="0.2"/>
    <row r="220" spans="2:21" ht="30.75" customHeight="1" x14ac:dyDescent="0.15">
      <c r="B220" s="3715" t="s">
        <v>217</v>
      </c>
      <c r="C220" s="3712" t="s">
        <v>1488</v>
      </c>
      <c r="D220" s="3713"/>
      <c r="E220" s="3714"/>
      <c r="F220" s="3712" t="s">
        <v>1354</v>
      </c>
      <c r="G220" s="3713"/>
      <c r="H220" s="3713"/>
      <c r="I220" s="3714"/>
      <c r="J220" s="3708" t="s">
        <v>1356</v>
      </c>
      <c r="K220" s="3709"/>
      <c r="L220" s="3709"/>
      <c r="M220" s="3710"/>
      <c r="N220" s="3708" t="s">
        <v>1358</v>
      </c>
      <c r="O220" s="3709"/>
      <c r="P220" s="3709"/>
      <c r="Q220" s="3710"/>
      <c r="R220" s="3708" t="s">
        <v>1489</v>
      </c>
      <c r="S220" s="3709"/>
      <c r="T220" s="3709"/>
      <c r="U220" s="3710"/>
    </row>
    <row r="221" spans="2:21" ht="30.75" customHeight="1" thickBot="1" x14ac:dyDescent="0.2">
      <c r="B221" s="3717"/>
      <c r="C221" s="139" t="s">
        <v>916</v>
      </c>
      <c r="D221" s="520" t="s">
        <v>669</v>
      </c>
      <c r="E221" s="761" t="s">
        <v>671</v>
      </c>
      <c r="F221" s="907" t="s">
        <v>670</v>
      </c>
      <c r="G221" s="3822" t="s">
        <v>669</v>
      </c>
      <c r="H221" s="3823"/>
      <c r="I221" s="761" t="s">
        <v>671</v>
      </c>
      <c r="J221" s="907" t="s">
        <v>670</v>
      </c>
      <c r="K221" s="3822" t="s">
        <v>669</v>
      </c>
      <c r="L221" s="3823"/>
      <c r="M221" s="761" t="s">
        <v>671</v>
      </c>
      <c r="N221" s="907" t="s">
        <v>670</v>
      </c>
      <c r="O221" s="3822" t="s">
        <v>669</v>
      </c>
      <c r="P221" s="3823"/>
      <c r="Q221" s="761" t="s">
        <v>671</v>
      </c>
      <c r="R221" s="907" t="s">
        <v>670</v>
      </c>
      <c r="S221" s="3822" t="s">
        <v>669</v>
      </c>
      <c r="T221" s="3823"/>
      <c r="U221" s="761" t="s">
        <v>671</v>
      </c>
    </row>
    <row r="222" spans="2:21" ht="27.75" customHeight="1" x14ac:dyDescent="0.15">
      <c r="B222" s="937">
        <v>176</v>
      </c>
      <c r="C222" s="922" t="s">
        <v>2098</v>
      </c>
      <c r="D222" s="942">
        <v>12</v>
      </c>
      <c r="E222" s="780">
        <v>0</v>
      </c>
      <c r="F222" s="926" t="s">
        <v>388</v>
      </c>
      <c r="G222" s="943">
        <v>10</v>
      </c>
      <c r="H222" s="136"/>
      <c r="I222" s="833">
        <v>0.11111111111111116</v>
      </c>
      <c r="J222" s="912" t="s">
        <v>372</v>
      </c>
      <c r="K222" s="943">
        <v>9</v>
      </c>
      <c r="L222" s="136" t="s">
        <v>279</v>
      </c>
      <c r="M222" s="799">
        <v>0</v>
      </c>
      <c r="N222" s="912" t="s">
        <v>474</v>
      </c>
      <c r="O222" s="943">
        <v>8</v>
      </c>
      <c r="P222" s="136"/>
      <c r="Q222" s="799">
        <v>-0.11111111111111116</v>
      </c>
      <c r="R222" s="970" t="s">
        <v>396</v>
      </c>
      <c r="S222" s="943">
        <v>7</v>
      </c>
      <c r="T222" s="136"/>
      <c r="U222" s="799">
        <v>0.16666666666666674</v>
      </c>
    </row>
    <row r="223" spans="2:21" ht="27.75" customHeight="1" x14ac:dyDescent="0.15">
      <c r="B223" s="938">
        <v>177</v>
      </c>
      <c r="C223" s="2168" t="s">
        <v>2100</v>
      </c>
      <c r="D223" s="939">
        <v>11</v>
      </c>
      <c r="E223" s="781">
        <v>-0.15384615384615385</v>
      </c>
      <c r="F223" s="927" t="s">
        <v>470</v>
      </c>
      <c r="G223" s="944">
        <v>10</v>
      </c>
      <c r="H223" s="137"/>
      <c r="I223" s="948">
        <v>-0.16666666666666663</v>
      </c>
      <c r="J223" s="913" t="s">
        <v>391</v>
      </c>
      <c r="K223" s="944">
        <v>9</v>
      </c>
      <c r="L223" s="137"/>
      <c r="M223" s="800">
        <v>0</v>
      </c>
      <c r="N223" s="913" t="s">
        <v>469</v>
      </c>
      <c r="O223" s="944">
        <v>8</v>
      </c>
      <c r="P223" s="137"/>
      <c r="Q223" s="800">
        <v>0.33333333333333326</v>
      </c>
      <c r="R223" s="913" t="s">
        <v>472</v>
      </c>
      <c r="S223" s="944">
        <v>7</v>
      </c>
      <c r="T223" s="137"/>
      <c r="U223" s="800">
        <v>0</v>
      </c>
    </row>
    <row r="224" spans="2:21" ht="27.75" customHeight="1" x14ac:dyDescent="0.15">
      <c r="B224" s="938">
        <v>178</v>
      </c>
      <c r="C224" s="923" t="s">
        <v>2129</v>
      </c>
      <c r="D224" s="939">
        <v>11</v>
      </c>
      <c r="E224" s="781">
        <v>0.22222222222222232</v>
      </c>
      <c r="F224" s="927" t="s">
        <v>372</v>
      </c>
      <c r="G224" s="944">
        <v>10</v>
      </c>
      <c r="H224" s="137"/>
      <c r="I224" s="948">
        <v>0.11111111111111116</v>
      </c>
      <c r="J224" s="913" t="s">
        <v>472</v>
      </c>
      <c r="K224" s="944">
        <v>9</v>
      </c>
      <c r="L224" s="137"/>
      <c r="M224" s="952">
        <v>0.5</v>
      </c>
      <c r="N224" s="913" t="s">
        <v>460</v>
      </c>
      <c r="O224" s="944">
        <v>8</v>
      </c>
      <c r="P224" s="137"/>
      <c r="Q224" s="800">
        <v>0.14285714285714279</v>
      </c>
      <c r="R224" s="913" t="s">
        <v>421</v>
      </c>
      <c r="S224" s="944">
        <v>7</v>
      </c>
      <c r="T224" s="137"/>
      <c r="U224" s="966">
        <v>1.3333333333333335</v>
      </c>
    </row>
    <row r="225" spans="2:21" ht="27.75" customHeight="1" x14ac:dyDescent="0.15">
      <c r="B225" s="938">
        <v>179</v>
      </c>
      <c r="C225" s="923" t="s">
        <v>420</v>
      </c>
      <c r="D225" s="939">
        <v>10</v>
      </c>
      <c r="E225" s="781">
        <v>0.11111111111111116</v>
      </c>
      <c r="F225" s="927" t="s">
        <v>420</v>
      </c>
      <c r="G225" s="944">
        <v>9</v>
      </c>
      <c r="H225" s="137" t="s">
        <v>279</v>
      </c>
      <c r="I225" s="948">
        <v>0.125</v>
      </c>
      <c r="J225" s="913" t="s">
        <v>474</v>
      </c>
      <c r="K225" s="944">
        <v>8</v>
      </c>
      <c r="L225" s="137" t="s">
        <v>279</v>
      </c>
      <c r="M225" s="800">
        <v>0</v>
      </c>
      <c r="N225" s="913" t="s">
        <v>420</v>
      </c>
      <c r="O225" s="944">
        <v>8</v>
      </c>
      <c r="P225" s="137"/>
      <c r="Q225" s="800">
        <v>0</v>
      </c>
      <c r="R225" s="914" t="s">
        <v>475</v>
      </c>
      <c r="S225" s="944">
        <v>6</v>
      </c>
      <c r="T225" s="137"/>
      <c r="U225" s="800">
        <v>0.19999999999999996</v>
      </c>
    </row>
    <row r="226" spans="2:21" ht="27.75" customHeight="1" x14ac:dyDescent="0.15">
      <c r="B226" s="938">
        <v>180</v>
      </c>
      <c r="C226" s="923" t="s">
        <v>2061</v>
      </c>
      <c r="D226" s="939">
        <v>10</v>
      </c>
      <c r="E226" s="781">
        <v>0</v>
      </c>
      <c r="F226" s="927" t="s">
        <v>391</v>
      </c>
      <c r="G226" s="944">
        <v>9</v>
      </c>
      <c r="H226" s="137"/>
      <c r="I226" s="948">
        <v>0</v>
      </c>
      <c r="J226" s="913" t="s">
        <v>400</v>
      </c>
      <c r="K226" s="944">
        <v>8</v>
      </c>
      <c r="L226" s="137"/>
      <c r="M226" s="800">
        <v>-0.27272727272727271</v>
      </c>
      <c r="N226" s="914" t="s">
        <v>475</v>
      </c>
      <c r="O226" s="944">
        <v>7</v>
      </c>
      <c r="P226" s="137"/>
      <c r="Q226" s="800">
        <v>0.16666666666666674</v>
      </c>
      <c r="R226" s="913" t="s">
        <v>469</v>
      </c>
      <c r="S226" s="944">
        <v>6</v>
      </c>
      <c r="T226" s="137"/>
      <c r="U226" s="800">
        <v>-0.45454545454545459</v>
      </c>
    </row>
    <row r="227" spans="2:21" ht="27.75" customHeight="1" x14ac:dyDescent="0.15">
      <c r="B227" s="938">
        <v>181</v>
      </c>
      <c r="C227" s="923" t="s">
        <v>2084</v>
      </c>
      <c r="D227" s="939">
        <v>10</v>
      </c>
      <c r="E227" s="781">
        <v>-0.33333333333333337</v>
      </c>
      <c r="F227" s="927" t="s">
        <v>471</v>
      </c>
      <c r="G227" s="944">
        <v>9</v>
      </c>
      <c r="H227" s="137"/>
      <c r="I227" s="948" t="s">
        <v>163</v>
      </c>
      <c r="J227" s="913" t="s">
        <v>420</v>
      </c>
      <c r="K227" s="944">
        <v>8</v>
      </c>
      <c r="L227" s="137" t="s">
        <v>279</v>
      </c>
      <c r="M227" s="800">
        <v>0</v>
      </c>
      <c r="N227" s="913" t="s">
        <v>462</v>
      </c>
      <c r="O227" s="944">
        <v>7</v>
      </c>
      <c r="P227" s="137"/>
      <c r="Q227" s="800">
        <v>0.16666666666666674</v>
      </c>
      <c r="R227" s="913" t="s">
        <v>489</v>
      </c>
      <c r="S227" s="944">
        <v>6</v>
      </c>
      <c r="T227" s="137"/>
      <c r="U227" s="800">
        <v>-0.4</v>
      </c>
    </row>
    <row r="228" spans="2:21" ht="27.75" customHeight="1" x14ac:dyDescent="0.15">
      <c r="B228" s="938">
        <v>182</v>
      </c>
      <c r="C228" s="973" t="s">
        <v>2139</v>
      </c>
      <c r="D228" s="939">
        <v>9</v>
      </c>
      <c r="E228" s="781">
        <v>0.28571428571428581</v>
      </c>
      <c r="F228" s="927" t="s">
        <v>472</v>
      </c>
      <c r="G228" s="944">
        <v>9</v>
      </c>
      <c r="H228" s="137" t="s">
        <v>279</v>
      </c>
      <c r="I228" s="948">
        <v>0</v>
      </c>
      <c r="J228" s="914" t="s">
        <v>397</v>
      </c>
      <c r="K228" s="944">
        <v>7</v>
      </c>
      <c r="L228" s="137"/>
      <c r="M228" s="800">
        <v>0.16666666666666674</v>
      </c>
      <c r="N228" s="913" t="s">
        <v>471</v>
      </c>
      <c r="O228" s="944">
        <v>7</v>
      </c>
      <c r="P228" s="137"/>
      <c r="Q228" s="800">
        <v>0.16666666666666674</v>
      </c>
      <c r="R228" s="913" t="s">
        <v>400</v>
      </c>
      <c r="S228" s="944">
        <v>6</v>
      </c>
      <c r="T228" s="137"/>
      <c r="U228" s="800">
        <v>0.19999999999999996</v>
      </c>
    </row>
    <row r="229" spans="2:21" ht="27.75" customHeight="1" x14ac:dyDescent="0.15">
      <c r="B229" s="938">
        <v>183</v>
      </c>
      <c r="C229" s="923" t="s">
        <v>2127</v>
      </c>
      <c r="D229" s="939">
        <v>9</v>
      </c>
      <c r="E229" s="781">
        <v>0.125</v>
      </c>
      <c r="F229" s="927" t="s">
        <v>473</v>
      </c>
      <c r="G229" s="944">
        <v>8</v>
      </c>
      <c r="H229" s="137"/>
      <c r="I229" s="948">
        <v>0.33333333333333326</v>
      </c>
      <c r="J229" s="2167" t="s">
        <v>477</v>
      </c>
      <c r="K229" s="944">
        <v>7</v>
      </c>
      <c r="L229" s="137" t="s">
        <v>279</v>
      </c>
      <c r="M229" s="800">
        <v>0.39999999999999991</v>
      </c>
      <c r="N229" s="913" t="s">
        <v>421</v>
      </c>
      <c r="O229" s="944">
        <v>7</v>
      </c>
      <c r="P229" s="137"/>
      <c r="Q229" s="800">
        <v>0</v>
      </c>
      <c r="R229" s="913" t="s">
        <v>462</v>
      </c>
      <c r="S229" s="944">
        <v>6</v>
      </c>
      <c r="T229" s="137"/>
      <c r="U229" s="800">
        <v>-0.1428571428571429</v>
      </c>
    </row>
    <row r="230" spans="2:21" ht="27.75" customHeight="1" x14ac:dyDescent="0.15">
      <c r="B230" s="938">
        <v>184</v>
      </c>
      <c r="C230" s="923" t="s">
        <v>2109</v>
      </c>
      <c r="D230" s="939">
        <v>9</v>
      </c>
      <c r="E230" s="781">
        <f>(D230/G226)-1</f>
        <v>0</v>
      </c>
      <c r="F230" s="927" t="s">
        <v>474</v>
      </c>
      <c r="G230" s="944">
        <v>8</v>
      </c>
      <c r="H230" s="137"/>
      <c r="I230" s="948">
        <v>0</v>
      </c>
      <c r="J230" s="913" t="s">
        <v>473</v>
      </c>
      <c r="K230" s="944">
        <v>6</v>
      </c>
      <c r="L230" s="137" t="s">
        <v>279</v>
      </c>
      <c r="M230" s="800">
        <v>0.19999999999999996</v>
      </c>
      <c r="N230" s="913" t="s">
        <v>476</v>
      </c>
      <c r="O230" s="944">
        <v>6</v>
      </c>
      <c r="P230" s="137"/>
      <c r="Q230" s="800">
        <v>-0.25</v>
      </c>
      <c r="R230" s="913" t="s">
        <v>468</v>
      </c>
      <c r="S230" s="944">
        <v>6</v>
      </c>
      <c r="T230" s="137"/>
      <c r="U230" s="800">
        <v>0.19999999999999996</v>
      </c>
    </row>
    <row r="231" spans="2:21" ht="27.75" customHeight="1" x14ac:dyDescent="0.15">
      <c r="B231" s="938">
        <v>185</v>
      </c>
      <c r="C231" s="923" t="s">
        <v>2115</v>
      </c>
      <c r="D231" s="939">
        <v>8</v>
      </c>
      <c r="E231" s="781">
        <v>0</v>
      </c>
      <c r="F231" s="934" t="s">
        <v>475</v>
      </c>
      <c r="G231" s="944">
        <v>7</v>
      </c>
      <c r="H231" s="137"/>
      <c r="I231" s="948">
        <v>0.16666666666666674</v>
      </c>
      <c r="J231" s="914" t="s">
        <v>475</v>
      </c>
      <c r="K231" s="944">
        <v>6</v>
      </c>
      <c r="L231" s="137"/>
      <c r="M231" s="800">
        <v>-0.1428571428571429</v>
      </c>
      <c r="N231" s="913" t="s">
        <v>489</v>
      </c>
      <c r="O231" s="944">
        <v>6</v>
      </c>
      <c r="P231" s="137"/>
      <c r="Q231" s="800">
        <v>0</v>
      </c>
      <c r="R231" s="913" t="s">
        <v>471</v>
      </c>
      <c r="S231" s="944">
        <v>6</v>
      </c>
      <c r="T231" s="137"/>
      <c r="U231" s="966">
        <v>1</v>
      </c>
    </row>
    <row r="232" spans="2:21" ht="27.75" customHeight="1" x14ac:dyDescent="0.15">
      <c r="B232" s="938">
        <v>186</v>
      </c>
      <c r="C232" s="2168" t="s">
        <v>2137</v>
      </c>
      <c r="D232" s="939">
        <v>8</v>
      </c>
      <c r="E232" s="781">
        <v>0.14285714285714279</v>
      </c>
      <c r="F232" s="927" t="s">
        <v>476</v>
      </c>
      <c r="G232" s="944">
        <v>7</v>
      </c>
      <c r="H232" s="137"/>
      <c r="I232" s="948">
        <v>-0.22222222222222221</v>
      </c>
      <c r="J232" s="914" t="s">
        <v>396</v>
      </c>
      <c r="K232" s="944">
        <v>6</v>
      </c>
      <c r="L232" s="137"/>
      <c r="M232" s="836">
        <v>0.19999999999999996</v>
      </c>
      <c r="N232" s="914" t="s">
        <v>397</v>
      </c>
      <c r="O232" s="944">
        <v>6</v>
      </c>
      <c r="P232" s="137"/>
      <c r="Q232" s="966">
        <v>2</v>
      </c>
      <c r="R232" s="913" t="s">
        <v>480</v>
      </c>
      <c r="S232" s="944">
        <v>6</v>
      </c>
      <c r="T232" s="137"/>
      <c r="U232" s="800">
        <v>0.19999999999999996</v>
      </c>
    </row>
    <row r="233" spans="2:21" ht="27.75" customHeight="1" x14ac:dyDescent="0.15">
      <c r="B233" s="938">
        <v>187</v>
      </c>
      <c r="C233" s="973" t="s">
        <v>2117</v>
      </c>
      <c r="D233" s="939">
        <v>8</v>
      </c>
      <c r="E233" s="781">
        <f>(D233/G236)-1</f>
        <v>0.33333333333333326</v>
      </c>
      <c r="F233" s="934" t="s">
        <v>397</v>
      </c>
      <c r="G233" s="944">
        <v>7</v>
      </c>
      <c r="H233" s="137"/>
      <c r="I233" s="948">
        <v>0</v>
      </c>
      <c r="J233" s="913" t="s">
        <v>479</v>
      </c>
      <c r="K233" s="944">
        <v>6</v>
      </c>
      <c r="L233" s="137" t="s">
        <v>279</v>
      </c>
      <c r="M233" s="952">
        <v>0.19999999999999996</v>
      </c>
      <c r="N233" s="913" t="s">
        <v>508</v>
      </c>
      <c r="O233" s="944">
        <v>6</v>
      </c>
      <c r="P233" s="137"/>
      <c r="Q233" s="800">
        <v>0.19999999999999996</v>
      </c>
      <c r="R233" s="913" t="s">
        <v>473</v>
      </c>
      <c r="S233" s="944">
        <v>5</v>
      </c>
      <c r="T233" s="137"/>
      <c r="U233" s="800">
        <v>0</v>
      </c>
    </row>
    <row r="234" spans="2:21" ht="27.75" customHeight="1" x14ac:dyDescent="0.15">
      <c r="B234" s="938">
        <v>188</v>
      </c>
      <c r="C234" s="923" t="s">
        <v>2132</v>
      </c>
      <c r="D234" s="939">
        <v>7</v>
      </c>
      <c r="E234" s="781">
        <v>0.16666666666666674</v>
      </c>
      <c r="F234" s="2166" t="s">
        <v>477</v>
      </c>
      <c r="G234" s="944">
        <v>7</v>
      </c>
      <c r="H234" s="137"/>
      <c r="I234" s="948">
        <v>0</v>
      </c>
      <c r="J234" s="913" t="s">
        <v>480</v>
      </c>
      <c r="K234" s="944">
        <v>6</v>
      </c>
      <c r="L234" s="137" t="s">
        <v>279</v>
      </c>
      <c r="M234" s="800">
        <v>0</v>
      </c>
      <c r="N234" s="913" t="s">
        <v>472</v>
      </c>
      <c r="O234" s="944">
        <v>6</v>
      </c>
      <c r="P234" s="137"/>
      <c r="Q234" s="800">
        <v>-0.1428571428571429</v>
      </c>
      <c r="R234" s="913" t="s">
        <v>342</v>
      </c>
      <c r="S234" s="944">
        <v>5</v>
      </c>
      <c r="T234" s="137" t="s">
        <v>279</v>
      </c>
      <c r="U234" s="800">
        <v>0</v>
      </c>
    </row>
    <row r="235" spans="2:21" ht="27.75" customHeight="1" x14ac:dyDescent="0.15">
      <c r="B235" s="938">
        <v>189</v>
      </c>
      <c r="C235" s="923" t="s">
        <v>2131</v>
      </c>
      <c r="D235" s="939">
        <v>6</v>
      </c>
      <c r="E235" s="2156">
        <v>1</v>
      </c>
      <c r="F235" s="927" t="s">
        <v>478</v>
      </c>
      <c r="G235" s="944">
        <v>7</v>
      </c>
      <c r="H235" s="137"/>
      <c r="I235" s="948" t="s">
        <v>163</v>
      </c>
      <c r="J235" s="913" t="s">
        <v>421</v>
      </c>
      <c r="K235" s="944">
        <v>6</v>
      </c>
      <c r="L235" s="137" t="s">
        <v>279</v>
      </c>
      <c r="M235" s="800">
        <v>-0.1428571428571429</v>
      </c>
      <c r="N235" s="913" t="s">
        <v>480</v>
      </c>
      <c r="O235" s="944">
        <v>6</v>
      </c>
      <c r="P235" s="137"/>
      <c r="Q235" s="800">
        <v>0</v>
      </c>
      <c r="R235" s="913" t="s">
        <v>454</v>
      </c>
      <c r="S235" s="944">
        <v>5</v>
      </c>
      <c r="T235" s="137"/>
      <c r="U235" s="800">
        <v>0.25</v>
      </c>
    </row>
    <row r="236" spans="2:21" ht="27.75" customHeight="1" x14ac:dyDescent="0.15">
      <c r="B236" s="938">
        <v>190</v>
      </c>
      <c r="C236" s="923" t="s">
        <v>2134</v>
      </c>
      <c r="D236" s="939">
        <v>6</v>
      </c>
      <c r="E236" s="781">
        <v>0.19999999999999996</v>
      </c>
      <c r="F236" s="934" t="s">
        <v>396</v>
      </c>
      <c r="G236" s="944">
        <v>6</v>
      </c>
      <c r="H236" s="137"/>
      <c r="I236" s="948">
        <v>0</v>
      </c>
      <c r="J236" s="913" t="s">
        <v>394</v>
      </c>
      <c r="K236" s="944">
        <v>5</v>
      </c>
      <c r="L236" s="137"/>
      <c r="M236" s="800">
        <v>0.25</v>
      </c>
      <c r="N236" s="913" t="s">
        <v>473</v>
      </c>
      <c r="O236" s="944">
        <v>5</v>
      </c>
      <c r="P236" s="137"/>
      <c r="Q236" s="800">
        <v>0</v>
      </c>
      <c r="R236" s="2167" t="s">
        <v>477</v>
      </c>
      <c r="S236" s="944">
        <v>5</v>
      </c>
      <c r="T236" s="137"/>
      <c r="U236" s="800">
        <v>0.25</v>
      </c>
    </row>
    <row r="237" spans="2:21" ht="27.75" customHeight="1" x14ac:dyDescent="0.15">
      <c r="B237" s="938">
        <v>191</v>
      </c>
      <c r="C237" s="923" t="s">
        <v>2099</v>
      </c>
      <c r="D237" s="939">
        <v>6</v>
      </c>
      <c r="E237" s="781">
        <v>0.19999999999999996</v>
      </c>
      <c r="F237" s="927" t="s">
        <v>479</v>
      </c>
      <c r="G237" s="944">
        <v>6</v>
      </c>
      <c r="H237" s="137"/>
      <c r="I237" s="948">
        <v>0</v>
      </c>
      <c r="J237" s="913" t="s">
        <v>481</v>
      </c>
      <c r="K237" s="944">
        <v>5</v>
      </c>
      <c r="L237" s="137" t="s">
        <v>279</v>
      </c>
      <c r="M237" s="966">
        <v>4</v>
      </c>
      <c r="N237" s="913" t="s">
        <v>482</v>
      </c>
      <c r="O237" s="944">
        <v>5</v>
      </c>
      <c r="P237" s="137"/>
      <c r="Q237" s="966">
        <v>1.5</v>
      </c>
      <c r="R237" s="913" t="s">
        <v>508</v>
      </c>
      <c r="S237" s="944">
        <v>5</v>
      </c>
      <c r="T237" s="137"/>
      <c r="U237" s="800">
        <v>0.25</v>
      </c>
    </row>
    <row r="238" spans="2:21" ht="27.75" customHeight="1" x14ac:dyDescent="0.15">
      <c r="B238" s="938">
        <v>192</v>
      </c>
      <c r="C238" s="923" t="s">
        <v>2126</v>
      </c>
      <c r="D238" s="939">
        <v>6</v>
      </c>
      <c r="E238" s="781">
        <v>0</v>
      </c>
      <c r="F238" s="927" t="s">
        <v>480</v>
      </c>
      <c r="G238" s="944">
        <v>6</v>
      </c>
      <c r="H238" s="137"/>
      <c r="I238" s="948">
        <v>0</v>
      </c>
      <c r="J238" s="913" t="s">
        <v>496</v>
      </c>
      <c r="K238" s="944">
        <v>5</v>
      </c>
      <c r="L238" s="137" t="s">
        <v>279</v>
      </c>
      <c r="M238" s="800">
        <v>0.25</v>
      </c>
      <c r="N238" s="914" t="s">
        <v>396</v>
      </c>
      <c r="O238" s="944">
        <v>5</v>
      </c>
      <c r="P238" s="137"/>
      <c r="Q238" s="800">
        <v>-0.2857142857142857</v>
      </c>
      <c r="R238" s="913" t="s">
        <v>354</v>
      </c>
      <c r="S238" s="944">
        <v>4</v>
      </c>
      <c r="T238" s="137"/>
      <c r="U238" s="800">
        <v>0.33333333333333326</v>
      </c>
    </row>
    <row r="239" spans="2:21" ht="27.75" customHeight="1" x14ac:dyDescent="0.15">
      <c r="B239" s="938">
        <v>193</v>
      </c>
      <c r="C239" s="973" t="s">
        <v>2130</v>
      </c>
      <c r="D239" s="939">
        <v>6</v>
      </c>
      <c r="E239" s="781">
        <f>(D239/G233)-1</f>
        <v>-0.1428571428571429</v>
      </c>
      <c r="F239" s="927" t="s">
        <v>481</v>
      </c>
      <c r="G239" s="944">
        <v>5</v>
      </c>
      <c r="H239" s="137"/>
      <c r="I239" s="948">
        <v>0</v>
      </c>
      <c r="J239" s="913" t="s">
        <v>378</v>
      </c>
      <c r="K239" s="944">
        <v>5</v>
      </c>
      <c r="L239" s="137" t="s">
        <v>279</v>
      </c>
      <c r="M239" s="952">
        <v>0</v>
      </c>
      <c r="N239" s="913" t="s">
        <v>479</v>
      </c>
      <c r="O239" s="944">
        <v>5</v>
      </c>
      <c r="P239" s="137"/>
      <c r="Q239" s="800" t="s">
        <v>163</v>
      </c>
      <c r="R239" s="913" t="s">
        <v>394</v>
      </c>
      <c r="S239" s="944">
        <v>4</v>
      </c>
      <c r="T239" s="137"/>
      <c r="U239" s="800">
        <v>0.33333333333333326</v>
      </c>
    </row>
    <row r="240" spans="2:21" ht="27.75" customHeight="1" x14ac:dyDescent="0.15">
      <c r="B240" s="938">
        <v>194</v>
      </c>
      <c r="C240" s="923" t="s">
        <v>2123</v>
      </c>
      <c r="D240" s="939">
        <v>6</v>
      </c>
      <c r="E240" s="781">
        <v>0.19999999999999996</v>
      </c>
      <c r="F240" s="927" t="s">
        <v>482</v>
      </c>
      <c r="G240" s="944">
        <v>5</v>
      </c>
      <c r="H240" s="137"/>
      <c r="I240" s="948" t="s">
        <v>163</v>
      </c>
      <c r="J240" s="913" t="s">
        <v>354</v>
      </c>
      <c r="K240" s="944">
        <v>4</v>
      </c>
      <c r="L240" s="137" t="s">
        <v>279</v>
      </c>
      <c r="M240" s="800">
        <v>0</v>
      </c>
      <c r="N240" s="2167" t="s">
        <v>477</v>
      </c>
      <c r="O240" s="944">
        <v>5</v>
      </c>
      <c r="P240" s="137"/>
      <c r="Q240" s="800">
        <v>0</v>
      </c>
      <c r="R240" s="914" t="s">
        <v>496</v>
      </c>
      <c r="S240" s="944">
        <v>4</v>
      </c>
      <c r="T240" s="137"/>
      <c r="U240" s="800" t="s">
        <v>163</v>
      </c>
    </row>
    <row r="241" spans="2:21" ht="27.75" customHeight="1" x14ac:dyDescent="0.15">
      <c r="B241" s="938">
        <v>195</v>
      </c>
      <c r="C241" s="923" t="s">
        <v>2094</v>
      </c>
      <c r="D241" s="939">
        <v>6</v>
      </c>
      <c r="E241" s="781">
        <v>0.5</v>
      </c>
      <c r="F241" s="927" t="s">
        <v>483</v>
      </c>
      <c r="G241" s="944">
        <v>5</v>
      </c>
      <c r="H241" s="137"/>
      <c r="I241" s="948">
        <v>0.25</v>
      </c>
      <c r="J241" s="913" t="s">
        <v>483</v>
      </c>
      <c r="K241" s="944">
        <v>4</v>
      </c>
      <c r="L241" s="137" t="s">
        <v>279</v>
      </c>
      <c r="M241" s="800">
        <v>0</v>
      </c>
      <c r="N241" s="913" t="s">
        <v>378</v>
      </c>
      <c r="O241" s="944">
        <v>5</v>
      </c>
      <c r="P241" s="137"/>
      <c r="Q241" s="800" t="s">
        <v>163</v>
      </c>
      <c r="R241" s="913" t="s">
        <v>483</v>
      </c>
      <c r="S241" s="944">
        <v>4</v>
      </c>
      <c r="T241" s="137"/>
      <c r="U241" s="800">
        <v>0</v>
      </c>
    </row>
    <row r="242" spans="2:21" ht="27.75" customHeight="1" x14ac:dyDescent="0.15">
      <c r="B242" s="938">
        <v>196</v>
      </c>
      <c r="C242" s="923" t="s">
        <v>2110</v>
      </c>
      <c r="D242" s="939">
        <v>5</v>
      </c>
      <c r="E242" s="781">
        <v>0</v>
      </c>
      <c r="F242" s="927" t="s">
        <v>484</v>
      </c>
      <c r="G242" s="944">
        <v>5</v>
      </c>
      <c r="H242" s="137"/>
      <c r="I242" s="948">
        <v>0.25</v>
      </c>
      <c r="J242" s="913" t="s">
        <v>486</v>
      </c>
      <c r="K242" s="944">
        <v>4</v>
      </c>
      <c r="L242" s="137"/>
      <c r="M242" s="800">
        <v>0</v>
      </c>
      <c r="N242" s="914" t="s">
        <v>354</v>
      </c>
      <c r="O242" s="944">
        <v>4</v>
      </c>
      <c r="P242" s="137"/>
      <c r="Q242" s="800">
        <v>0</v>
      </c>
      <c r="R242" s="914" t="s">
        <v>501</v>
      </c>
      <c r="S242" s="944">
        <v>4</v>
      </c>
      <c r="T242" s="137"/>
      <c r="U242" s="800">
        <v>0.33333333333333326</v>
      </c>
    </row>
    <row r="243" spans="2:21" ht="27.75" customHeight="1" x14ac:dyDescent="0.15">
      <c r="B243" s="938">
        <v>197</v>
      </c>
      <c r="C243" s="923" t="s">
        <v>354</v>
      </c>
      <c r="D243" s="939">
        <v>4</v>
      </c>
      <c r="E243" s="781">
        <v>0</v>
      </c>
      <c r="F243" s="927" t="s">
        <v>485</v>
      </c>
      <c r="G243" s="944">
        <v>5</v>
      </c>
      <c r="H243" s="137"/>
      <c r="I243" s="948">
        <v>0.25</v>
      </c>
      <c r="J243" s="913" t="s">
        <v>444</v>
      </c>
      <c r="K243" s="944">
        <v>4</v>
      </c>
      <c r="L243" s="137" t="s">
        <v>279</v>
      </c>
      <c r="M243" s="800">
        <v>0</v>
      </c>
      <c r="N243" s="914" t="s">
        <v>394</v>
      </c>
      <c r="O243" s="944">
        <v>4</v>
      </c>
      <c r="P243" s="137"/>
      <c r="Q243" s="800">
        <v>0</v>
      </c>
      <c r="R243" s="914" t="s">
        <v>444</v>
      </c>
      <c r="S243" s="944">
        <v>4</v>
      </c>
      <c r="T243" s="137"/>
      <c r="U243" s="800">
        <v>0</v>
      </c>
    </row>
    <row r="244" spans="2:21" ht="27.75" customHeight="1" x14ac:dyDescent="0.15">
      <c r="B244" s="938">
        <v>198</v>
      </c>
      <c r="C244" s="923" t="s">
        <v>2124</v>
      </c>
      <c r="D244" s="939">
        <v>4</v>
      </c>
      <c r="E244" s="781">
        <v>-0.19999999999999996</v>
      </c>
      <c r="F244" s="927" t="s">
        <v>421</v>
      </c>
      <c r="G244" s="944">
        <v>5</v>
      </c>
      <c r="H244" s="137"/>
      <c r="I244" s="948">
        <v>-0.16666666666666663</v>
      </c>
      <c r="J244" s="914" t="s">
        <v>484</v>
      </c>
      <c r="K244" s="944">
        <v>4</v>
      </c>
      <c r="L244" s="137" t="s">
        <v>279</v>
      </c>
      <c r="M244" s="966">
        <v>3</v>
      </c>
      <c r="N244" s="913" t="s">
        <v>496</v>
      </c>
      <c r="O244" s="944">
        <v>4</v>
      </c>
      <c r="P244" s="137"/>
      <c r="Q244" s="800">
        <v>0</v>
      </c>
      <c r="R244" s="913" t="s">
        <v>393</v>
      </c>
      <c r="S244" s="944">
        <v>3</v>
      </c>
      <c r="T244" s="137"/>
      <c r="U244" s="800">
        <v>0</v>
      </c>
    </row>
    <row r="245" spans="2:21" ht="27.75" customHeight="1" x14ac:dyDescent="0.15">
      <c r="B245" s="938">
        <v>199</v>
      </c>
      <c r="C245" s="923" t="s">
        <v>2133</v>
      </c>
      <c r="D245" s="939">
        <v>4</v>
      </c>
      <c r="E245" s="781">
        <v>0</v>
      </c>
      <c r="F245" s="927" t="s">
        <v>354</v>
      </c>
      <c r="G245" s="944">
        <v>4</v>
      </c>
      <c r="H245" s="137"/>
      <c r="I245" s="948">
        <v>0</v>
      </c>
      <c r="J245" s="914" t="s">
        <v>487</v>
      </c>
      <c r="K245" s="944">
        <v>4</v>
      </c>
      <c r="L245" s="137" t="s">
        <v>279</v>
      </c>
      <c r="M245" s="800">
        <v>0</v>
      </c>
      <c r="N245" s="913" t="s">
        <v>483</v>
      </c>
      <c r="O245" s="944">
        <v>4</v>
      </c>
      <c r="P245" s="137"/>
      <c r="Q245" s="800">
        <v>0</v>
      </c>
      <c r="R245" s="935" t="s">
        <v>486</v>
      </c>
      <c r="S245" s="939">
        <v>3</v>
      </c>
      <c r="T245" s="134"/>
      <c r="U245" s="952">
        <v>0.5</v>
      </c>
    </row>
    <row r="246" spans="2:21" ht="27.75" customHeight="1" thickBot="1" x14ac:dyDescent="0.2">
      <c r="B246" s="936">
        <v>200</v>
      </c>
      <c r="C246" s="924" t="s">
        <v>2093</v>
      </c>
      <c r="D246" s="941">
        <v>4</v>
      </c>
      <c r="E246" s="782">
        <v>0.33333333333333326</v>
      </c>
      <c r="F246" s="928" t="s">
        <v>486</v>
      </c>
      <c r="G246" s="945">
        <v>4</v>
      </c>
      <c r="H246" s="138"/>
      <c r="I246" s="961">
        <v>0</v>
      </c>
      <c r="J246" s="920" t="s">
        <v>488</v>
      </c>
      <c r="K246" s="945">
        <v>4</v>
      </c>
      <c r="L246" s="138" t="s">
        <v>279</v>
      </c>
      <c r="M246" s="967">
        <v>1</v>
      </c>
      <c r="N246" s="920" t="s">
        <v>501</v>
      </c>
      <c r="O246" s="945">
        <v>4</v>
      </c>
      <c r="P246" s="138"/>
      <c r="Q246" s="801">
        <v>0</v>
      </c>
      <c r="R246" s="915" t="s">
        <v>487</v>
      </c>
      <c r="S246" s="945">
        <v>3</v>
      </c>
      <c r="T246" s="138"/>
      <c r="U246" s="801">
        <v>-0.25</v>
      </c>
    </row>
    <row r="247" spans="2:21" ht="27.75" customHeight="1" x14ac:dyDescent="0.15"/>
    <row r="248" spans="2:21" ht="28.5" customHeight="1" x14ac:dyDescent="0.15">
      <c r="F248" s="3824"/>
      <c r="G248" s="3824"/>
      <c r="H248" s="3824"/>
      <c r="I248" s="3824"/>
      <c r="J248" s="3824"/>
      <c r="K248" s="3824"/>
      <c r="L248" s="3824"/>
      <c r="M248" s="3824"/>
      <c r="N248" s="3824"/>
      <c r="O248" s="3824"/>
      <c r="P248" s="3824"/>
      <c r="Q248" s="3824"/>
      <c r="R248" s="3824"/>
      <c r="S248" s="3824"/>
      <c r="T248" s="131"/>
    </row>
    <row r="249" spans="2:21" ht="13.35" customHeight="1" thickBot="1" x14ac:dyDescent="0.2"/>
    <row r="250" spans="2:21" ht="30.75" customHeight="1" x14ac:dyDescent="0.15">
      <c r="B250" s="3715" t="s">
        <v>217</v>
      </c>
      <c r="C250" s="3712" t="s">
        <v>1488</v>
      </c>
      <c r="D250" s="3713"/>
      <c r="E250" s="3714"/>
      <c r="F250" s="3712" t="s">
        <v>1354</v>
      </c>
      <c r="G250" s="3713"/>
      <c r="H250" s="3713"/>
      <c r="I250" s="3714"/>
      <c r="J250" s="3708" t="s">
        <v>1356</v>
      </c>
      <c r="K250" s="3709"/>
      <c r="L250" s="3709"/>
      <c r="M250" s="3710"/>
      <c r="N250" s="3708" t="s">
        <v>1358</v>
      </c>
      <c r="O250" s="3709"/>
      <c r="P250" s="3709"/>
      <c r="Q250" s="3710"/>
      <c r="R250" s="3708" t="s">
        <v>1489</v>
      </c>
      <c r="S250" s="3709"/>
      <c r="T250" s="3709"/>
      <c r="U250" s="3710"/>
    </row>
    <row r="251" spans="2:21" ht="30.75" customHeight="1" thickBot="1" x14ac:dyDescent="0.2">
      <c r="B251" s="3717"/>
      <c r="C251" s="139" t="s">
        <v>916</v>
      </c>
      <c r="D251" s="520" t="s">
        <v>669</v>
      </c>
      <c r="E251" s="761" t="s">
        <v>671</v>
      </c>
      <c r="F251" s="907" t="s">
        <v>670</v>
      </c>
      <c r="G251" s="3822" t="s">
        <v>669</v>
      </c>
      <c r="H251" s="3823"/>
      <c r="I251" s="761" t="s">
        <v>671</v>
      </c>
      <c r="J251" s="907" t="s">
        <v>670</v>
      </c>
      <c r="K251" s="3822" t="s">
        <v>669</v>
      </c>
      <c r="L251" s="3823"/>
      <c r="M251" s="761" t="s">
        <v>671</v>
      </c>
      <c r="N251" s="907" t="s">
        <v>670</v>
      </c>
      <c r="O251" s="3822" t="s">
        <v>669</v>
      </c>
      <c r="P251" s="3823"/>
      <c r="Q251" s="761" t="s">
        <v>671</v>
      </c>
      <c r="R251" s="907" t="s">
        <v>670</v>
      </c>
      <c r="S251" s="3822" t="s">
        <v>669</v>
      </c>
      <c r="T251" s="3823"/>
      <c r="U251" s="761" t="s">
        <v>671</v>
      </c>
    </row>
    <row r="252" spans="2:21" ht="27.75" customHeight="1" x14ac:dyDescent="0.15">
      <c r="B252" s="937">
        <v>201</v>
      </c>
      <c r="C252" s="922" t="s">
        <v>2103</v>
      </c>
      <c r="D252" s="942">
        <v>4</v>
      </c>
      <c r="E252" s="780">
        <v>0.33333333333333326</v>
      </c>
      <c r="F252" s="926" t="s">
        <v>487</v>
      </c>
      <c r="G252" s="943">
        <v>4</v>
      </c>
      <c r="H252" s="136"/>
      <c r="I252" s="833">
        <v>0</v>
      </c>
      <c r="J252" s="912" t="s">
        <v>485</v>
      </c>
      <c r="K252" s="943">
        <v>4</v>
      </c>
      <c r="L252" s="136" t="s">
        <v>279</v>
      </c>
      <c r="M252" s="968">
        <v>1</v>
      </c>
      <c r="N252" s="912" t="s">
        <v>486</v>
      </c>
      <c r="O252" s="943">
        <v>4</v>
      </c>
      <c r="P252" s="136"/>
      <c r="Q252" s="799">
        <v>0.33333333333333326</v>
      </c>
      <c r="R252" s="912" t="s">
        <v>481</v>
      </c>
      <c r="S252" s="943">
        <v>2</v>
      </c>
      <c r="T252" s="136"/>
      <c r="U252" s="799">
        <v>-0.33333333333333337</v>
      </c>
    </row>
    <row r="253" spans="2:21" ht="27.75" customHeight="1" x14ac:dyDescent="0.15">
      <c r="B253" s="938">
        <v>202</v>
      </c>
      <c r="C253" s="923" t="s">
        <v>2150</v>
      </c>
      <c r="D253" s="939">
        <v>4</v>
      </c>
      <c r="E253" s="781">
        <v>-0.19999999999999996</v>
      </c>
      <c r="F253" s="927" t="s">
        <v>488</v>
      </c>
      <c r="G253" s="944">
        <v>4</v>
      </c>
      <c r="H253" s="137"/>
      <c r="I253" s="948">
        <v>0</v>
      </c>
      <c r="J253" s="913" t="s">
        <v>491</v>
      </c>
      <c r="K253" s="944">
        <v>3</v>
      </c>
      <c r="L253" s="137" t="s">
        <v>279</v>
      </c>
      <c r="M253" s="800">
        <v>0.5</v>
      </c>
      <c r="N253" s="913" t="s">
        <v>444</v>
      </c>
      <c r="O253" s="944">
        <v>4</v>
      </c>
      <c r="P253" s="137" t="s">
        <v>279</v>
      </c>
      <c r="Q253" s="800">
        <v>0</v>
      </c>
      <c r="R253" s="913" t="s">
        <v>482</v>
      </c>
      <c r="S253" s="944">
        <v>2</v>
      </c>
      <c r="T253" s="137"/>
      <c r="U253" s="800">
        <v>0</v>
      </c>
    </row>
    <row r="254" spans="2:21" ht="27.75" customHeight="1" x14ac:dyDescent="0.15">
      <c r="B254" s="938">
        <v>203</v>
      </c>
      <c r="C254" s="923" t="s">
        <v>2121</v>
      </c>
      <c r="D254" s="939">
        <v>4</v>
      </c>
      <c r="E254" s="2156">
        <f>(D254/G262)-1</f>
        <v>1</v>
      </c>
      <c r="F254" s="927" t="s">
        <v>489</v>
      </c>
      <c r="G254" s="944">
        <v>3</v>
      </c>
      <c r="H254" s="137"/>
      <c r="I254" s="948">
        <v>0.5</v>
      </c>
      <c r="J254" s="913" t="s">
        <v>501</v>
      </c>
      <c r="K254" s="944">
        <v>3</v>
      </c>
      <c r="L254" s="137"/>
      <c r="M254" s="952">
        <v>-0.25</v>
      </c>
      <c r="N254" s="913" t="s">
        <v>487</v>
      </c>
      <c r="O254" s="944">
        <v>4</v>
      </c>
      <c r="P254" s="137"/>
      <c r="Q254" s="800">
        <v>0.33333333333333326</v>
      </c>
      <c r="R254" s="914" t="s">
        <v>397</v>
      </c>
      <c r="S254" s="944">
        <v>2</v>
      </c>
      <c r="T254" s="137"/>
      <c r="U254" s="800" t="s">
        <v>163</v>
      </c>
    </row>
    <row r="255" spans="2:21" ht="27.75" customHeight="1" x14ac:dyDescent="0.15">
      <c r="B255" s="938">
        <v>204</v>
      </c>
      <c r="C255" s="923" t="s">
        <v>2120</v>
      </c>
      <c r="D255" s="939">
        <v>4</v>
      </c>
      <c r="E255" s="781">
        <v>0.33333333333333326</v>
      </c>
      <c r="F255" s="927" t="s">
        <v>394</v>
      </c>
      <c r="G255" s="944">
        <v>3</v>
      </c>
      <c r="H255" s="137"/>
      <c r="I255" s="948">
        <v>-0.4</v>
      </c>
      <c r="J255" s="913" t="s">
        <v>489</v>
      </c>
      <c r="K255" s="944">
        <v>2</v>
      </c>
      <c r="L255" s="137" t="s">
        <v>279</v>
      </c>
      <c r="M255" s="800">
        <v>-0.66666666666666674</v>
      </c>
      <c r="N255" s="913" t="s">
        <v>393</v>
      </c>
      <c r="O255" s="944">
        <v>3</v>
      </c>
      <c r="P255" s="137"/>
      <c r="Q255" s="800">
        <v>0</v>
      </c>
      <c r="R255" s="913" t="s">
        <v>497</v>
      </c>
      <c r="S255" s="944">
        <v>2</v>
      </c>
      <c r="T255" s="137"/>
      <c r="U255" s="800">
        <v>0</v>
      </c>
    </row>
    <row r="256" spans="2:21" ht="27.75" customHeight="1" x14ac:dyDescent="0.15">
      <c r="B256" s="938">
        <v>205</v>
      </c>
      <c r="C256" s="923" t="s">
        <v>2070</v>
      </c>
      <c r="D256" s="939">
        <v>4</v>
      </c>
      <c r="E256" s="781">
        <v>0.33333333333333326</v>
      </c>
      <c r="F256" s="927" t="s">
        <v>490</v>
      </c>
      <c r="G256" s="944">
        <v>3</v>
      </c>
      <c r="H256" s="137"/>
      <c r="I256" s="948">
        <v>0</v>
      </c>
      <c r="J256" s="913" t="s">
        <v>393</v>
      </c>
      <c r="K256" s="944">
        <v>2</v>
      </c>
      <c r="L256" s="137"/>
      <c r="M256" s="800">
        <v>-0.33333333333333337</v>
      </c>
      <c r="N256" s="935" t="s">
        <v>497</v>
      </c>
      <c r="O256" s="939">
        <v>2</v>
      </c>
      <c r="P256" s="134"/>
      <c r="Q256" s="952">
        <v>0</v>
      </c>
      <c r="R256" s="913" t="s">
        <v>493</v>
      </c>
      <c r="S256" s="944">
        <v>2</v>
      </c>
      <c r="T256" s="137"/>
      <c r="U256" s="800">
        <v>0</v>
      </c>
    </row>
    <row r="257" spans="2:21" ht="27.75" customHeight="1" x14ac:dyDescent="0.15">
      <c r="B257" s="938">
        <v>206</v>
      </c>
      <c r="C257" s="923" t="s">
        <v>2128</v>
      </c>
      <c r="D257" s="939">
        <v>3</v>
      </c>
      <c r="E257" s="781">
        <v>0</v>
      </c>
      <c r="F257" s="927" t="s">
        <v>491</v>
      </c>
      <c r="G257" s="944">
        <v>3</v>
      </c>
      <c r="H257" s="137" t="s">
        <v>279</v>
      </c>
      <c r="I257" s="948">
        <v>0</v>
      </c>
      <c r="J257" s="913" t="s">
        <v>499</v>
      </c>
      <c r="K257" s="944">
        <v>2</v>
      </c>
      <c r="L257" s="137"/>
      <c r="M257" s="966">
        <v>1</v>
      </c>
      <c r="N257" s="913" t="s">
        <v>491</v>
      </c>
      <c r="O257" s="944">
        <v>2</v>
      </c>
      <c r="P257" s="137"/>
      <c r="Q257" s="966">
        <v>1</v>
      </c>
      <c r="R257" s="913" t="s">
        <v>360</v>
      </c>
      <c r="S257" s="944">
        <v>2</v>
      </c>
      <c r="T257" s="137"/>
      <c r="U257" s="800">
        <v>0</v>
      </c>
    </row>
    <row r="258" spans="2:21" ht="27.75" customHeight="1" x14ac:dyDescent="0.15">
      <c r="B258" s="938">
        <v>207</v>
      </c>
      <c r="C258" s="923" t="s">
        <v>2136</v>
      </c>
      <c r="D258" s="939">
        <v>3</v>
      </c>
      <c r="E258" s="957" t="s">
        <v>2149</v>
      </c>
      <c r="F258" s="927" t="s">
        <v>492</v>
      </c>
      <c r="G258" s="944">
        <v>3</v>
      </c>
      <c r="H258" s="137"/>
      <c r="I258" s="948">
        <v>0.5</v>
      </c>
      <c r="J258" s="913" t="s">
        <v>497</v>
      </c>
      <c r="K258" s="944">
        <v>2</v>
      </c>
      <c r="L258" s="137" t="s">
        <v>279</v>
      </c>
      <c r="M258" s="800">
        <v>0</v>
      </c>
      <c r="N258" s="913" t="s">
        <v>492</v>
      </c>
      <c r="O258" s="944">
        <v>2</v>
      </c>
      <c r="P258" s="137"/>
      <c r="Q258" s="966">
        <v>1</v>
      </c>
      <c r="R258" s="913" t="s">
        <v>488</v>
      </c>
      <c r="S258" s="944">
        <v>2</v>
      </c>
      <c r="T258" s="137"/>
      <c r="U258" s="966">
        <v>1</v>
      </c>
    </row>
    <row r="259" spans="2:21" ht="27.75" customHeight="1" x14ac:dyDescent="0.15">
      <c r="B259" s="938">
        <v>208</v>
      </c>
      <c r="C259" s="923" t="s">
        <v>360</v>
      </c>
      <c r="D259" s="939">
        <v>3</v>
      </c>
      <c r="E259" s="781">
        <v>0.5</v>
      </c>
      <c r="F259" s="927" t="s">
        <v>493</v>
      </c>
      <c r="G259" s="944">
        <v>3</v>
      </c>
      <c r="H259" s="137" t="s">
        <v>279</v>
      </c>
      <c r="I259" s="948">
        <v>0.5</v>
      </c>
      <c r="J259" s="913" t="s">
        <v>492</v>
      </c>
      <c r="K259" s="944">
        <v>2</v>
      </c>
      <c r="L259" s="137" t="s">
        <v>279</v>
      </c>
      <c r="M259" s="800">
        <v>0</v>
      </c>
      <c r="N259" s="913" t="s">
        <v>493</v>
      </c>
      <c r="O259" s="944">
        <v>2</v>
      </c>
      <c r="P259" s="137"/>
      <c r="Q259" s="800">
        <v>0</v>
      </c>
      <c r="R259" s="913" t="s">
        <v>485</v>
      </c>
      <c r="S259" s="944">
        <v>2</v>
      </c>
      <c r="T259" s="137"/>
      <c r="U259" s="800">
        <v>0</v>
      </c>
    </row>
    <row r="260" spans="2:21" ht="27.75" customHeight="1" x14ac:dyDescent="0.15">
      <c r="B260" s="938">
        <v>209</v>
      </c>
      <c r="C260" s="923" t="s">
        <v>2142</v>
      </c>
      <c r="D260" s="939">
        <v>3</v>
      </c>
      <c r="E260" s="781">
        <v>-0.25</v>
      </c>
      <c r="F260" s="927" t="s">
        <v>494</v>
      </c>
      <c r="G260" s="944">
        <v>3</v>
      </c>
      <c r="H260" s="137"/>
      <c r="I260" s="948">
        <v>0.5</v>
      </c>
      <c r="J260" s="913" t="s">
        <v>493</v>
      </c>
      <c r="K260" s="944">
        <v>2</v>
      </c>
      <c r="L260" s="137" t="s">
        <v>279</v>
      </c>
      <c r="M260" s="800">
        <v>0</v>
      </c>
      <c r="N260" s="913" t="s">
        <v>360</v>
      </c>
      <c r="O260" s="944">
        <v>2</v>
      </c>
      <c r="P260" s="137"/>
      <c r="Q260" s="800">
        <v>0</v>
      </c>
      <c r="R260" s="913" t="s">
        <v>505</v>
      </c>
      <c r="S260" s="944">
        <v>1</v>
      </c>
      <c r="T260" s="137"/>
      <c r="U260" s="800">
        <v>0</v>
      </c>
    </row>
    <row r="261" spans="2:21" ht="27.75" customHeight="1" x14ac:dyDescent="0.15">
      <c r="B261" s="938">
        <v>210</v>
      </c>
      <c r="C261" s="923" t="s">
        <v>2113</v>
      </c>
      <c r="D261" s="939">
        <v>3</v>
      </c>
      <c r="E261" s="781">
        <v>0</v>
      </c>
      <c r="F261" s="927" t="s">
        <v>495</v>
      </c>
      <c r="G261" s="944">
        <v>3</v>
      </c>
      <c r="H261" s="137"/>
      <c r="I261" s="948" t="s">
        <v>163</v>
      </c>
      <c r="J261" s="913" t="s">
        <v>360</v>
      </c>
      <c r="K261" s="944">
        <v>2</v>
      </c>
      <c r="L261" s="137"/>
      <c r="M261" s="800">
        <v>0</v>
      </c>
      <c r="N261" s="913" t="s">
        <v>498</v>
      </c>
      <c r="O261" s="944">
        <v>2</v>
      </c>
      <c r="P261" s="137"/>
      <c r="Q261" s="966">
        <v>1</v>
      </c>
      <c r="R261" s="913" t="s">
        <v>499</v>
      </c>
      <c r="S261" s="944">
        <v>1</v>
      </c>
      <c r="T261" s="137"/>
      <c r="U261" s="800">
        <v>-0.8</v>
      </c>
    </row>
    <row r="262" spans="2:21" ht="27.75" customHeight="1" x14ac:dyDescent="0.15">
      <c r="B262" s="938">
        <v>211</v>
      </c>
      <c r="C262" s="923" t="s">
        <v>2097</v>
      </c>
      <c r="D262" s="939">
        <v>2</v>
      </c>
      <c r="E262" s="781">
        <v>0</v>
      </c>
      <c r="F262" s="927" t="s">
        <v>393</v>
      </c>
      <c r="G262" s="944">
        <v>2</v>
      </c>
      <c r="H262" s="137" t="s">
        <v>279</v>
      </c>
      <c r="I262" s="948">
        <v>0</v>
      </c>
      <c r="J262" s="913" t="s">
        <v>498</v>
      </c>
      <c r="K262" s="944">
        <v>2</v>
      </c>
      <c r="L262" s="137" t="s">
        <v>279</v>
      </c>
      <c r="M262" s="836">
        <v>0</v>
      </c>
      <c r="N262" s="913" t="s">
        <v>488</v>
      </c>
      <c r="O262" s="944">
        <v>2</v>
      </c>
      <c r="P262" s="137"/>
      <c r="Q262" s="800">
        <v>0</v>
      </c>
      <c r="R262" s="913" t="s">
        <v>491</v>
      </c>
      <c r="S262" s="944">
        <v>1</v>
      </c>
      <c r="T262" s="137"/>
      <c r="U262" s="800">
        <v>0</v>
      </c>
    </row>
    <row r="263" spans="2:21" ht="27.75" customHeight="1" x14ac:dyDescent="0.15">
      <c r="B263" s="938">
        <v>212</v>
      </c>
      <c r="C263" s="923" t="s">
        <v>2138</v>
      </c>
      <c r="D263" s="939">
        <v>2</v>
      </c>
      <c r="E263" s="2156">
        <v>1</v>
      </c>
      <c r="F263" s="927" t="s">
        <v>496</v>
      </c>
      <c r="G263" s="944">
        <v>2</v>
      </c>
      <c r="H263" s="137"/>
      <c r="I263" s="948">
        <v>-0.6</v>
      </c>
      <c r="J263" s="913" t="s">
        <v>494</v>
      </c>
      <c r="K263" s="944">
        <v>2</v>
      </c>
      <c r="L263" s="137" t="s">
        <v>279</v>
      </c>
      <c r="M263" s="952">
        <v>0</v>
      </c>
      <c r="N263" s="913" t="s">
        <v>485</v>
      </c>
      <c r="O263" s="944">
        <v>2</v>
      </c>
      <c r="P263" s="137"/>
      <c r="Q263" s="800">
        <v>0</v>
      </c>
      <c r="R263" s="913" t="s">
        <v>492</v>
      </c>
      <c r="S263" s="944">
        <v>1</v>
      </c>
      <c r="T263" s="137"/>
      <c r="U263" s="800">
        <v>0</v>
      </c>
    </row>
    <row r="264" spans="2:21" ht="27.75" customHeight="1" x14ac:dyDescent="0.15">
      <c r="B264" s="938">
        <v>213</v>
      </c>
      <c r="C264" s="923" t="s">
        <v>2144</v>
      </c>
      <c r="D264" s="939">
        <v>2</v>
      </c>
      <c r="E264" s="2156">
        <v>1</v>
      </c>
      <c r="F264" s="927" t="s">
        <v>360</v>
      </c>
      <c r="G264" s="944">
        <v>2</v>
      </c>
      <c r="H264" s="137"/>
      <c r="I264" s="948">
        <v>0</v>
      </c>
      <c r="J264" s="913" t="s">
        <v>500</v>
      </c>
      <c r="K264" s="944">
        <v>1</v>
      </c>
      <c r="L264" s="137" t="s">
        <v>279</v>
      </c>
      <c r="M264" s="800" t="s">
        <v>163</v>
      </c>
      <c r="N264" s="913" t="s">
        <v>494</v>
      </c>
      <c r="O264" s="944">
        <v>2</v>
      </c>
      <c r="P264" s="137"/>
      <c r="Q264" s="800" t="s">
        <v>163</v>
      </c>
      <c r="R264" s="913" t="s">
        <v>503</v>
      </c>
      <c r="S264" s="944">
        <v>1</v>
      </c>
      <c r="T264" s="137"/>
      <c r="U264" s="800">
        <v>0</v>
      </c>
    </row>
    <row r="265" spans="2:21" ht="27.75" customHeight="1" x14ac:dyDescent="0.15">
      <c r="B265" s="938">
        <v>214</v>
      </c>
      <c r="C265" s="923" t="s">
        <v>2106</v>
      </c>
      <c r="D265" s="939">
        <v>2</v>
      </c>
      <c r="E265" s="2156">
        <v>1</v>
      </c>
      <c r="F265" s="927" t="s">
        <v>498</v>
      </c>
      <c r="G265" s="944">
        <v>2</v>
      </c>
      <c r="H265" s="137"/>
      <c r="I265" s="948">
        <v>0</v>
      </c>
      <c r="J265" s="913" t="s">
        <v>503</v>
      </c>
      <c r="K265" s="944">
        <v>1</v>
      </c>
      <c r="L265" s="137" t="s">
        <v>279</v>
      </c>
      <c r="M265" s="800" t="s">
        <v>163</v>
      </c>
      <c r="N265" s="913" t="s">
        <v>499</v>
      </c>
      <c r="O265" s="944">
        <v>1</v>
      </c>
      <c r="P265" s="137"/>
      <c r="Q265" s="800">
        <v>0</v>
      </c>
      <c r="R265" s="913" t="s">
        <v>484</v>
      </c>
      <c r="S265" s="944">
        <v>1</v>
      </c>
      <c r="T265" s="137"/>
      <c r="U265" s="800">
        <v>0</v>
      </c>
    </row>
    <row r="266" spans="2:21" ht="27.75" customHeight="1" x14ac:dyDescent="0.15">
      <c r="B266" s="938">
        <v>215</v>
      </c>
      <c r="C266" s="923" t="s">
        <v>2140</v>
      </c>
      <c r="D266" s="939">
        <v>1</v>
      </c>
      <c r="E266" s="957" t="s">
        <v>163</v>
      </c>
      <c r="F266" s="927" t="s">
        <v>499</v>
      </c>
      <c r="G266" s="944">
        <v>1</v>
      </c>
      <c r="H266" s="137"/>
      <c r="I266" s="948">
        <v>-0.5</v>
      </c>
      <c r="J266" s="913" t="s">
        <v>504</v>
      </c>
      <c r="K266" s="944">
        <v>1</v>
      </c>
      <c r="L266" s="137"/>
      <c r="M266" s="800">
        <v>0</v>
      </c>
      <c r="N266" s="913" t="s">
        <v>481</v>
      </c>
      <c r="O266" s="944">
        <v>1</v>
      </c>
      <c r="P266" s="137"/>
      <c r="Q266" s="800">
        <v>-0.5</v>
      </c>
      <c r="R266" s="913" t="s">
        <v>498</v>
      </c>
      <c r="S266" s="944">
        <v>1</v>
      </c>
      <c r="T266" s="137"/>
      <c r="U266" s="800">
        <v>0</v>
      </c>
    </row>
    <row r="267" spans="2:21" ht="27.75" customHeight="1" x14ac:dyDescent="0.15">
      <c r="B267" s="938">
        <v>216</v>
      </c>
      <c r="C267" s="923" t="s">
        <v>2122</v>
      </c>
      <c r="D267" s="939">
        <v>1</v>
      </c>
      <c r="E267" s="781">
        <f>(D267/G255)-1</f>
        <v>-0.66666666666666674</v>
      </c>
      <c r="F267" s="927" t="s">
        <v>500</v>
      </c>
      <c r="G267" s="944">
        <v>1</v>
      </c>
      <c r="H267" s="137"/>
      <c r="I267" s="948">
        <v>0</v>
      </c>
      <c r="J267" s="913" t="s">
        <v>505</v>
      </c>
      <c r="K267" s="944">
        <v>0</v>
      </c>
      <c r="L267" s="137"/>
      <c r="M267" s="800" t="s">
        <v>163</v>
      </c>
      <c r="N267" s="913" t="s">
        <v>502</v>
      </c>
      <c r="O267" s="944">
        <v>1</v>
      </c>
      <c r="P267" s="137"/>
      <c r="Q267" s="800" t="s">
        <v>163</v>
      </c>
      <c r="R267" s="913" t="s">
        <v>504</v>
      </c>
      <c r="S267" s="944">
        <v>1</v>
      </c>
      <c r="T267" s="137"/>
      <c r="U267" s="800" t="s">
        <v>163</v>
      </c>
    </row>
    <row r="268" spans="2:21" ht="27.75" customHeight="1" x14ac:dyDescent="0.15">
      <c r="B268" s="938">
        <v>217</v>
      </c>
      <c r="C268" s="923" t="s">
        <v>2108</v>
      </c>
      <c r="D268" s="939">
        <v>1</v>
      </c>
      <c r="E268" s="781">
        <v>0</v>
      </c>
      <c r="F268" s="927" t="s">
        <v>501</v>
      </c>
      <c r="G268" s="944">
        <v>1</v>
      </c>
      <c r="H268" s="137"/>
      <c r="I268" s="948">
        <v>-0.66666666666666674</v>
      </c>
      <c r="J268" s="914" t="s">
        <v>347</v>
      </c>
      <c r="K268" s="944">
        <v>0</v>
      </c>
      <c r="L268" s="137"/>
      <c r="M268" s="800" t="s">
        <v>163</v>
      </c>
      <c r="N268" s="913" t="s">
        <v>484</v>
      </c>
      <c r="O268" s="944">
        <v>1</v>
      </c>
      <c r="P268" s="137"/>
      <c r="Q268" s="800">
        <v>0</v>
      </c>
      <c r="R268" s="914" t="s">
        <v>347</v>
      </c>
      <c r="S268" s="944">
        <v>0</v>
      </c>
      <c r="T268" s="137"/>
      <c r="U268" s="800" t="s">
        <v>163</v>
      </c>
    </row>
    <row r="269" spans="2:21" ht="27.75" customHeight="1" x14ac:dyDescent="0.15">
      <c r="B269" s="938">
        <v>218</v>
      </c>
      <c r="C269" s="923" t="s">
        <v>2125</v>
      </c>
      <c r="D269" s="939">
        <v>1</v>
      </c>
      <c r="E269" s="781">
        <v>0</v>
      </c>
      <c r="F269" s="927" t="s">
        <v>502</v>
      </c>
      <c r="G269" s="944">
        <v>1</v>
      </c>
      <c r="H269" s="137"/>
      <c r="I269" s="948" t="s">
        <v>163</v>
      </c>
      <c r="J269" s="913" t="s">
        <v>482</v>
      </c>
      <c r="K269" s="944">
        <v>0</v>
      </c>
      <c r="L269" s="137"/>
      <c r="M269" s="952" t="s">
        <v>163</v>
      </c>
      <c r="N269" s="913" t="s">
        <v>504</v>
      </c>
      <c r="O269" s="944">
        <v>1</v>
      </c>
      <c r="P269" s="137"/>
      <c r="Q269" s="800">
        <v>0</v>
      </c>
      <c r="R269" s="913" t="s">
        <v>500</v>
      </c>
      <c r="S269" s="944">
        <v>0</v>
      </c>
      <c r="T269" s="137"/>
      <c r="U269" s="800" t="s">
        <v>163</v>
      </c>
    </row>
    <row r="270" spans="2:21" ht="27.75" customHeight="1" x14ac:dyDescent="0.15">
      <c r="B270" s="938">
        <v>219</v>
      </c>
      <c r="C270" s="923" t="s">
        <v>2143</v>
      </c>
      <c r="D270" s="939">
        <v>1</v>
      </c>
      <c r="E270" s="781">
        <v>0</v>
      </c>
      <c r="F270" s="927" t="s">
        <v>503</v>
      </c>
      <c r="G270" s="944">
        <v>1</v>
      </c>
      <c r="H270" s="137"/>
      <c r="I270" s="948">
        <v>0</v>
      </c>
      <c r="J270" s="913" t="s">
        <v>506</v>
      </c>
      <c r="K270" s="944">
        <v>0</v>
      </c>
      <c r="L270" s="137"/>
      <c r="M270" s="800" t="s">
        <v>163</v>
      </c>
      <c r="N270" s="913" t="s">
        <v>505</v>
      </c>
      <c r="O270" s="944">
        <v>0</v>
      </c>
      <c r="P270" s="137"/>
      <c r="Q270" s="800" t="s">
        <v>163</v>
      </c>
      <c r="R270" s="914" t="s">
        <v>506</v>
      </c>
      <c r="S270" s="944">
        <v>0</v>
      </c>
      <c r="T270" s="137"/>
      <c r="U270" s="800" t="s">
        <v>163</v>
      </c>
    </row>
    <row r="271" spans="2:21" ht="27.75" customHeight="1" x14ac:dyDescent="0.15">
      <c r="B271" s="938">
        <v>220</v>
      </c>
      <c r="C271" s="923" t="s">
        <v>2145</v>
      </c>
      <c r="D271" s="939">
        <v>1</v>
      </c>
      <c r="E271" s="781">
        <v>-0.85714285714285721</v>
      </c>
      <c r="F271" s="927" t="s">
        <v>504</v>
      </c>
      <c r="G271" s="944">
        <v>1</v>
      </c>
      <c r="H271" s="137"/>
      <c r="I271" s="948">
        <v>0</v>
      </c>
      <c r="J271" s="913" t="s">
        <v>507</v>
      </c>
      <c r="K271" s="944">
        <v>0</v>
      </c>
      <c r="L271" s="137"/>
      <c r="M271" s="800" t="s">
        <v>163</v>
      </c>
      <c r="N271" s="914" t="s">
        <v>347</v>
      </c>
      <c r="O271" s="944">
        <v>0</v>
      </c>
      <c r="P271" s="137"/>
      <c r="Q271" s="800" t="s">
        <v>163</v>
      </c>
      <c r="R271" s="913" t="s">
        <v>507</v>
      </c>
      <c r="S271" s="944">
        <v>0</v>
      </c>
      <c r="T271" s="137"/>
      <c r="U271" s="800" t="s">
        <v>163</v>
      </c>
    </row>
    <row r="272" spans="2:21" ht="27.75" customHeight="1" x14ac:dyDescent="0.15">
      <c r="B272" s="938">
        <v>221</v>
      </c>
      <c r="C272" s="973" t="s">
        <v>2037</v>
      </c>
      <c r="D272" s="939">
        <v>0</v>
      </c>
      <c r="E272" s="957" t="s">
        <v>163</v>
      </c>
      <c r="F272" s="927" t="s">
        <v>505</v>
      </c>
      <c r="G272" s="944">
        <v>0</v>
      </c>
      <c r="H272" s="137"/>
      <c r="I272" s="948" t="s">
        <v>163</v>
      </c>
      <c r="J272" s="913" t="s">
        <v>502</v>
      </c>
      <c r="K272" s="944">
        <v>0</v>
      </c>
      <c r="L272" s="137"/>
      <c r="M272" s="800" t="s">
        <v>163</v>
      </c>
      <c r="N272" s="914" t="s">
        <v>500</v>
      </c>
      <c r="O272" s="944">
        <v>0</v>
      </c>
      <c r="P272" s="137"/>
      <c r="Q272" s="800" t="s">
        <v>163</v>
      </c>
      <c r="R272" s="914" t="s">
        <v>502</v>
      </c>
      <c r="S272" s="944">
        <v>0</v>
      </c>
      <c r="T272" s="137"/>
      <c r="U272" s="800" t="s">
        <v>163</v>
      </c>
    </row>
    <row r="273" spans="2:21" ht="27.75" customHeight="1" x14ac:dyDescent="0.15">
      <c r="B273" s="938">
        <v>222</v>
      </c>
      <c r="C273" s="923" t="s">
        <v>2146</v>
      </c>
      <c r="D273" s="939">
        <v>0</v>
      </c>
      <c r="E273" s="957" t="s">
        <v>163</v>
      </c>
      <c r="F273" s="934" t="s">
        <v>347</v>
      </c>
      <c r="G273" s="944">
        <v>0</v>
      </c>
      <c r="H273" s="137"/>
      <c r="I273" s="948" t="s">
        <v>163</v>
      </c>
      <c r="J273" s="913" t="s">
        <v>508</v>
      </c>
      <c r="K273" s="944">
        <v>0</v>
      </c>
      <c r="L273" s="137"/>
      <c r="M273" s="800" t="s">
        <v>163</v>
      </c>
      <c r="N273" s="914" t="s">
        <v>506</v>
      </c>
      <c r="O273" s="944">
        <v>0</v>
      </c>
      <c r="P273" s="137"/>
      <c r="Q273" s="800" t="s">
        <v>163</v>
      </c>
      <c r="R273" s="914" t="s">
        <v>479</v>
      </c>
      <c r="S273" s="944">
        <v>0</v>
      </c>
      <c r="T273" s="137"/>
      <c r="U273" s="800" t="s">
        <v>163</v>
      </c>
    </row>
    <row r="274" spans="2:21" ht="27.75" customHeight="1" x14ac:dyDescent="0.15">
      <c r="B274" s="938">
        <v>223</v>
      </c>
      <c r="C274" s="923" t="s">
        <v>2135</v>
      </c>
      <c r="D274" s="939">
        <v>0</v>
      </c>
      <c r="E274" s="957" t="s">
        <v>163</v>
      </c>
      <c r="F274" s="927" t="s">
        <v>506</v>
      </c>
      <c r="G274" s="944">
        <v>0</v>
      </c>
      <c r="H274" s="137"/>
      <c r="I274" s="948" t="s">
        <v>163</v>
      </c>
      <c r="J274" s="914" t="s">
        <v>471</v>
      </c>
      <c r="K274" s="944">
        <v>0</v>
      </c>
      <c r="L274" s="137"/>
      <c r="M274" s="800" t="s">
        <v>163</v>
      </c>
      <c r="N274" s="913" t="s">
        <v>507</v>
      </c>
      <c r="O274" s="944">
        <v>0</v>
      </c>
      <c r="P274" s="137"/>
      <c r="Q274" s="800" t="s">
        <v>163</v>
      </c>
      <c r="R274" s="913" t="s">
        <v>494</v>
      </c>
      <c r="S274" s="944">
        <v>0</v>
      </c>
      <c r="T274" s="137"/>
      <c r="U274" s="800" t="s">
        <v>163</v>
      </c>
    </row>
    <row r="275" spans="2:21" ht="27.75" customHeight="1" x14ac:dyDescent="0.15">
      <c r="B275" s="938">
        <v>224</v>
      </c>
      <c r="C275" s="923" t="s">
        <v>2141</v>
      </c>
      <c r="D275" s="939">
        <v>0</v>
      </c>
      <c r="E275" s="957" t="s">
        <v>163</v>
      </c>
      <c r="F275" s="927" t="s">
        <v>507</v>
      </c>
      <c r="G275" s="944">
        <v>0</v>
      </c>
      <c r="H275" s="137"/>
      <c r="I275" s="948" t="s">
        <v>163</v>
      </c>
      <c r="J275" s="914" t="s">
        <v>478</v>
      </c>
      <c r="K275" s="944">
        <v>0</v>
      </c>
      <c r="L275" s="137"/>
      <c r="M275" s="800" t="s">
        <v>163</v>
      </c>
      <c r="N275" s="913" t="s">
        <v>503</v>
      </c>
      <c r="O275" s="944">
        <v>0</v>
      </c>
      <c r="P275" s="137"/>
      <c r="Q275" s="800" t="s">
        <v>163</v>
      </c>
      <c r="R275" s="913" t="s">
        <v>378</v>
      </c>
      <c r="S275" s="944">
        <v>0</v>
      </c>
      <c r="T275" s="137"/>
      <c r="U275" s="800" t="s">
        <v>163</v>
      </c>
    </row>
    <row r="276" spans="2:21" ht="27.75" customHeight="1" thickBot="1" x14ac:dyDescent="0.2">
      <c r="B276" s="936">
        <v>225</v>
      </c>
      <c r="C276" s="924"/>
      <c r="D276" s="2155"/>
      <c r="E276" s="958"/>
      <c r="F276" s="928" t="s">
        <v>2148</v>
      </c>
      <c r="G276" s="945">
        <v>0</v>
      </c>
      <c r="H276" s="138"/>
      <c r="I276" s="961" t="s">
        <v>163</v>
      </c>
      <c r="J276" s="915"/>
      <c r="K276" s="962"/>
      <c r="L276" s="138"/>
      <c r="M276" s="801"/>
      <c r="N276" s="915"/>
      <c r="O276" s="962"/>
      <c r="P276" s="138"/>
      <c r="Q276" s="801"/>
      <c r="R276" s="915"/>
      <c r="S276" s="962"/>
      <c r="T276" s="138"/>
      <c r="U276" s="801"/>
    </row>
    <row r="277" spans="2:21" ht="38.1" customHeight="1" x14ac:dyDescent="0.15">
      <c r="B277" s="3825" t="s">
        <v>2159</v>
      </c>
      <c r="C277" s="3825"/>
      <c r="D277" s="3825"/>
      <c r="E277" s="3825"/>
      <c r="F277" s="3825"/>
      <c r="G277" s="3825"/>
      <c r="H277" s="3825"/>
      <c r="I277" s="3825"/>
      <c r="J277" s="3825"/>
      <c r="K277" s="3825"/>
      <c r="L277" s="3825"/>
      <c r="M277" s="3825"/>
      <c r="N277" s="3825"/>
      <c r="O277" s="3825"/>
      <c r="P277" s="3825"/>
      <c r="Q277" s="3825"/>
      <c r="R277" s="3825"/>
      <c r="S277" s="3825"/>
      <c r="T277" s="3825"/>
      <c r="U277" s="3825"/>
    </row>
    <row r="278" spans="2:21" ht="17.25" customHeight="1" x14ac:dyDescent="0.15">
      <c r="F278" s="3824"/>
      <c r="G278" s="3824"/>
      <c r="H278" s="3824"/>
      <c r="I278" s="3824"/>
      <c r="J278" s="3824"/>
      <c r="K278" s="3824"/>
      <c r="L278" s="3824"/>
      <c r="M278" s="3824"/>
      <c r="N278" s="3824"/>
      <c r="O278" s="3824"/>
      <c r="P278" s="3824"/>
      <c r="Q278" s="3824"/>
      <c r="R278" s="3824"/>
      <c r="S278" s="3824"/>
      <c r="T278" s="253"/>
    </row>
  </sheetData>
  <mergeCells count="101">
    <mergeCell ref="B277:U277"/>
    <mergeCell ref="B66:U66"/>
    <mergeCell ref="F278:S278"/>
    <mergeCell ref="F248:S248"/>
    <mergeCell ref="B250:B251"/>
    <mergeCell ref="F250:I250"/>
    <mergeCell ref="J250:M250"/>
    <mergeCell ref="N250:Q250"/>
    <mergeCell ref="R250:U250"/>
    <mergeCell ref="G251:H251"/>
    <mergeCell ref="K251:L251"/>
    <mergeCell ref="O251:P251"/>
    <mergeCell ref="S251:T251"/>
    <mergeCell ref="C250:E250"/>
    <mergeCell ref="F218:S218"/>
    <mergeCell ref="B220:B221"/>
    <mergeCell ref="F220:I220"/>
    <mergeCell ref="J220:M220"/>
    <mergeCell ref="N220:Q220"/>
    <mergeCell ref="R220:U220"/>
    <mergeCell ref="G221:H221"/>
    <mergeCell ref="K221:L221"/>
    <mergeCell ref="O221:P221"/>
    <mergeCell ref="S221:T221"/>
    <mergeCell ref="C220:E220"/>
    <mergeCell ref="F188:S188"/>
    <mergeCell ref="B190:B191"/>
    <mergeCell ref="F190:I190"/>
    <mergeCell ref="J190:M190"/>
    <mergeCell ref="N190:Q190"/>
    <mergeCell ref="R190:U190"/>
    <mergeCell ref="G191:H191"/>
    <mergeCell ref="K191:L191"/>
    <mergeCell ref="O191:P191"/>
    <mergeCell ref="S191:T191"/>
    <mergeCell ref="C190:E190"/>
    <mergeCell ref="F158:S158"/>
    <mergeCell ref="B160:B161"/>
    <mergeCell ref="F160:I160"/>
    <mergeCell ref="J160:M160"/>
    <mergeCell ref="N160:Q160"/>
    <mergeCell ref="R160:U160"/>
    <mergeCell ref="G161:H161"/>
    <mergeCell ref="K161:L161"/>
    <mergeCell ref="O161:P161"/>
    <mergeCell ref="S161:T161"/>
    <mergeCell ref="C160:E160"/>
    <mergeCell ref="F128:S128"/>
    <mergeCell ref="B130:B131"/>
    <mergeCell ref="F130:I130"/>
    <mergeCell ref="J130:M130"/>
    <mergeCell ref="N130:Q130"/>
    <mergeCell ref="R130:U130"/>
    <mergeCell ref="G131:H131"/>
    <mergeCell ref="K131:L131"/>
    <mergeCell ref="O131:P131"/>
    <mergeCell ref="S131:T131"/>
    <mergeCell ref="C130:E130"/>
    <mergeCell ref="F98:S98"/>
    <mergeCell ref="B100:B101"/>
    <mergeCell ref="F100:I100"/>
    <mergeCell ref="J100:M100"/>
    <mergeCell ref="N100:Q100"/>
    <mergeCell ref="R100:U100"/>
    <mergeCell ref="G101:H101"/>
    <mergeCell ref="K101:L101"/>
    <mergeCell ref="O101:P101"/>
    <mergeCell ref="S101:T101"/>
    <mergeCell ref="C100:E100"/>
    <mergeCell ref="F68:S68"/>
    <mergeCell ref="B70:B71"/>
    <mergeCell ref="F70:I70"/>
    <mergeCell ref="J70:M70"/>
    <mergeCell ref="N70:Q70"/>
    <mergeCell ref="R70:U70"/>
    <mergeCell ref="G71:H71"/>
    <mergeCell ref="K71:L71"/>
    <mergeCell ref="O71:P71"/>
    <mergeCell ref="S71:T71"/>
    <mergeCell ref="C70:E70"/>
    <mergeCell ref="F37:S37"/>
    <mergeCell ref="B39:B40"/>
    <mergeCell ref="F39:I39"/>
    <mergeCell ref="J39:M39"/>
    <mergeCell ref="N39:Q39"/>
    <mergeCell ref="R39:U39"/>
    <mergeCell ref="G40:H40"/>
    <mergeCell ref="K40:L40"/>
    <mergeCell ref="S40:T40"/>
    <mergeCell ref="O40:P40"/>
    <mergeCell ref="C39:E39"/>
    <mergeCell ref="B5:B6"/>
    <mergeCell ref="F5:I5"/>
    <mergeCell ref="J5:M5"/>
    <mergeCell ref="N5:Q5"/>
    <mergeCell ref="R5:U5"/>
    <mergeCell ref="G6:H6"/>
    <mergeCell ref="K6:L6"/>
    <mergeCell ref="O6:P6"/>
    <mergeCell ref="S6:T6"/>
    <mergeCell ref="C5:E5"/>
  </mergeCells>
  <phoneticPr fontId="35"/>
  <pageMargins left="0" right="0" top="0" bottom="0" header="0" footer="0"/>
  <pageSetup paperSize="9" orientation="portrait" horizontalDpi="4294967293" verticalDpi="300" r:id="rId1"/>
  <headerFooter alignWithMargins="0"/>
  <rowBreaks count="8" manualBreakCount="8">
    <brk id="35" max="20" man="1"/>
    <brk id="66" max="16383" man="1"/>
    <brk id="96" max="16383" man="1"/>
    <brk id="126" max="16383" man="1"/>
    <brk id="156" max="16383" man="1"/>
    <brk id="186" max="16383" man="1"/>
    <brk id="216" max="16383" man="1"/>
    <brk id="24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3"/>
  <sheetViews>
    <sheetView zoomScaleNormal="100" workbookViewId="0">
      <selection activeCell="F8" sqref="F8"/>
    </sheetView>
  </sheetViews>
  <sheetFormatPr defaultColWidth="0" defaultRowHeight="0" customHeight="1" zeroHeight="1" x14ac:dyDescent="0.15"/>
  <cols>
    <col min="1" max="1" width="17.875" style="1037" customWidth="1"/>
    <col min="2" max="2" width="18.375" style="1037" customWidth="1"/>
    <col min="3" max="3" width="35.25" style="1037" customWidth="1"/>
    <col min="4" max="4" width="3.75" style="1037" customWidth="1"/>
    <col min="5" max="5" width="1.875" style="1037" customWidth="1"/>
    <col min="6" max="6" width="8.25" style="1037" customWidth="1"/>
    <col min="7" max="7" width="3.375" style="1037" customWidth="1"/>
    <col min="8" max="16384" width="9" style="1037" hidden="1"/>
  </cols>
  <sheetData>
    <row r="1" spans="1:7" ht="13.5" x14ac:dyDescent="0.15"/>
    <row r="2" spans="1:7" ht="13.5" x14ac:dyDescent="0.15">
      <c r="B2" s="1038"/>
      <c r="C2" s="1038"/>
      <c r="D2" s="1038"/>
    </row>
    <row r="3" spans="1:7" ht="13.5" x14ac:dyDescent="0.15">
      <c r="B3" s="1038"/>
      <c r="C3" s="1038"/>
      <c r="D3" s="1038"/>
    </row>
    <row r="4" spans="1:7" ht="13.5" x14ac:dyDescent="0.15">
      <c r="B4" s="1038"/>
      <c r="C4" s="1038"/>
      <c r="D4" s="1038"/>
    </row>
    <row r="5" spans="1:7" ht="141.75" customHeight="1" x14ac:dyDescent="0.15">
      <c r="A5" s="1039"/>
      <c r="B5" s="3832" t="s">
        <v>833</v>
      </c>
      <c r="C5" s="3832"/>
      <c r="D5" s="1040"/>
      <c r="E5" s="1041"/>
      <c r="F5" s="1041"/>
      <c r="G5" s="1039"/>
    </row>
    <row r="6" spans="1:7" ht="21" x14ac:dyDescent="0.15">
      <c r="B6" s="1042"/>
    </row>
    <row r="7" spans="1:7" ht="17.25" x14ac:dyDescent="0.15">
      <c r="B7" s="1043" t="s">
        <v>1509</v>
      </c>
      <c r="D7" s="1044">
        <v>68</v>
      </c>
    </row>
    <row r="8" spans="1:7" ht="17.25" x14ac:dyDescent="0.15">
      <c r="B8" s="1043"/>
      <c r="D8" s="1044"/>
    </row>
    <row r="9" spans="1:7" ht="17.25" x14ac:dyDescent="0.15">
      <c r="B9" s="1043" t="s">
        <v>834</v>
      </c>
      <c r="C9" s="1045" t="s">
        <v>930</v>
      </c>
      <c r="D9" s="1044">
        <v>70</v>
      </c>
    </row>
    <row r="10" spans="1:7" ht="17.25" x14ac:dyDescent="0.15">
      <c r="B10" s="1043"/>
    </row>
    <row r="11" spans="1:7" ht="17.25" x14ac:dyDescent="0.15">
      <c r="B11" s="1043" t="s">
        <v>835</v>
      </c>
      <c r="C11" s="1045" t="s">
        <v>930</v>
      </c>
      <c r="D11" s="1044">
        <v>74</v>
      </c>
    </row>
    <row r="12" spans="1:7" ht="17.25" x14ac:dyDescent="0.15">
      <c r="B12" s="1043"/>
    </row>
    <row r="13" spans="1:7" ht="17.25" x14ac:dyDescent="0.15">
      <c r="B13" s="1043" t="s">
        <v>836</v>
      </c>
      <c r="C13" s="1045" t="s">
        <v>930</v>
      </c>
      <c r="D13" s="1044">
        <v>76</v>
      </c>
    </row>
    <row r="14" spans="1:7" ht="17.25" x14ac:dyDescent="0.15">
      <c r="B14" s="1043"/>
    </row>
    <row r="15" spans="1:7" ht="17.25" x14ac:dyDescent="0.15">
      <c r="B15" s="1043" t="s">
        <v>2378</v>
      </c>
      <c r="C15" s="1045" t="s">
        <v>930</v>
      </c>
      <c r="D15" s="1044">
        <v>78</v>
      </c>
    </row>
    <row r="16" spans="1:7" ht="17.25" x14ac:dyDescent="0.15">
      <c r="B16" s="1043"/>
    </row>
    <row r="17" spans="1:6" ht="17.25" x14ac:dyDescent="0.15">
      <c r="B17" s="1043" t="s">
        <v>837</v>
      </c>
      <c r="C17" s="1045" t="s">
        <v>930</v>
      </c>
      <c r="D17" s="1044">
        <v>80</v>
      </c>
    </row>
    <row r="18" spans="1:6" ht="17.25" x14ac:dyDescent="0.15">
      <c r="B18" s="1043"/>
      <c r="D18" s="1044"/>
    </row>
    <row r="19" spans="1:6" ht="17.25" x14ac:dyDescent="0.15">
      <c r="B19" s="1043" t="s">
        <v>838</v>
      </c>
      <c r="C19" s="1045" t="s">
        <v>930</v>
      </c>
      <c r="D19" s="1044">
        <v>82</v>
      </c>
    </row>
    <row r="20" spans="1:6" ht="17.25" x14ac:dyDescent="0.15">
      <c r="B20" s="1043"/>
      <c r="D20" s="1044"/>
    </row>
    <row r="21" spans="1:6" ht="17.25" x14ac:dyDescent="0.15">
      <c r="B21" s="1043" t="s">
        <v>2379</v>
      </c>
      <c r="C21" s="1045" t="s">
        <v>1510</v>
      </c>
      <c r="D21" s="1044">
        <v>86</v>
      </c>
    </row>
    <row r="22" spans="1:6" ht="17.25" x14ac:dyDescent="0.15">
      <c r="B22" s="1043"/>
      <c r="D22" s="1044"/>
    </row>
    <row r="23" spans="1:6" ht="17.25" x14ac:dyDescent="0.15">
      <c r="B23" s="1043" t="s">
        <v>839</v>
      </c>
      <c r="C23" s="1045" t="s">
        <v>1510</v>
      </c>
      <c r="D23" s="1044">
        <v>88</v>
      </c>
    </row>
    <row r="24" spans="1:6" ht="17.25" x14ac:dyDescent="0.15">
      <c r="B24" s="1043"/>
      <c r="D24" s="1044"/>
    </row>
    <row r="25" spans="1:6" ht="17.25" x14ac:dyDescent="0.15">
      <c r="B25" s="1043" t="s">
        <v>840</v>
      </c>
      <c r="C25" s="1045" t="s">
        <v>1510</v>
      </c>
      <c r="D25" s="1044">
        <v>90</v>
      </c>
    </row>
    <row r="26" spans="1:6" ht="17.25" x14ac:dyDescent="0.15">
      <c r="C26" s="1043"/>
    </row>
    <row r="27" spans="1:6" ht="14.25" thickBot="1" x14ac:dyDescent="0.2"/>
    <row r="28" spans="1:6" ht="15.75" customHeight="1" x14ac:dyDescent="0.15">
      <c r="A28" s="3833" t="s">
        <v>1511</v>
      </c>
      <c r="B28" s="1046" t="s">
        <v>841</v>
      </c>
      <c r="C28" s="3836" t="s">
        <v>1512</v>
      </c>
      <c r="D28" s="3837"/>
      <c r="E28" s="3837"/>
      <c r="F28" s="3838"/>
    </row>
    <row r="29" spans="1:6" ht="28.5" customHeight="1" x14ac:dyDescent="0.15">
      <c r="A29" s="3834"/>
      <c r="B29" s="1047" t="s">
        <v>1513</v>
      </c>
      <c r="C29" s="3826" t="s">
        <v>1514</v>
      </c>
      <c r="D29" s="3827"/>
      <c r="E29" s="3827"/>
      <c r="F29" s="3828"/>
    </row>
    <row r="30" spans="1:6" ht="28.5" customHeight="1" x14ac:dyDescent="0.15">
      <c r="A30" s="3834"/>
      <c r="B30" s="1047" t="s">
        <v>1515</v>
      </c>
      <c r="C30" s="3826" t="s">
        <v>1516</v>
      </c>
      <c r="D30" s="3827"/>
      <c r="E30" s="3827"/>
      <c r="F30" s="3828"/>
    </row>
    <row r="31" spans="1:6" ht="28.5" customHeight="1" x14ac:dyDescent="0.15">
      <c r="A31" s="3834"/>
      <c r="B31" s="1047" t="s">
        <v>1517</v>
      </c>
      <c r="C31" s="3826" t="s">
        <v>1518</v>
      </c>
      <c r="D31" s="3827"/>
      <c r="E31" s="3827"/>
      <c r="F31" s="3828"/>
    </row>
    <row r="32" spans="1:6" ht="16.5" customHeight="1" x14ac:dyDescent="0.15">
      <c r="A32" s="3834"/>
      <c r="B32" s="1048" t="s">
        <v>1519</v>
      </c>
      <c r="C32" s="3839" t="s">
        <v>842</v>
      </c>
      <c r="D32" s="3840"/>
      <c r="E32" s="3840"/>
      <c r="F32" s="3841"/>
    </row>
    <row r="33" spans="1:6" ht="16.5" customHeight="1" x14ac:dyDescent="0.15">
      <c r="A33" s="3834"/>
      <c r="B33" s="1048" t="s">
        <v>1520</v>
      </c>
      <c r="C33" s="3839" t="s">
        <v>1521</v>
      </c>
      <c r="D33" s="3840"/>
      <c r="E33" s="3840"/>
      <c r="F33" s="3841"/>
    </row>
    <row r="34" spans="1:6" ht="30" customHeight="1" x14ac:dyDescent="0.15">
      <c r="A34" s="3834"/>
      <c r="B34" s="1047" t="s">
        <v>843</v>
      </c>
      <c r="C34" s="3826" t="s">
        <v>844</v>
      </c>
      <c r="D34" s="3827"/>
      <c r="E34" s="3827"/>
      <c r="F34" s="3828"/>
    </row>
    <row r="35" spans="1:6" ht="16.5" customHeight="1" x14ac:dyDescent="0.15">
      <c r="A35" s="3834"/>
      <c r="B35" s="1048" t="s">
        <v>1522</v>
      </c>
      <c r="C35" s="3826" t="s">
        <v>1523</v>
      </c>
      <c r="D35" s="3827"/>
      <c r="E35" s="3827"/>
      <c r="F35" s="3828"/>
    </row>
    <row r="36" spans="1:6" ht="16.5" customHeight="1" x14ac:dyDescent="0.15">
      <c r="A36" s="3834"/>
      <c r="B36" s="1048" t="s">
        <v>1524</v>
      </c>
      <c r="C36" s="3826" t="s">
        <v>1525</v>
      </c>
      <c r="D36" s="3827"/>
      <c r="E36" s="3827"/>
      <c r="F36" s="3828"/>
    </row>
    <row r="37" spans="1:6" ht="16.5" customHeight="1" x14ac:dyDescent="0.15">
      <c r="A37" s="3834"/>
      <c r="B37" s="1048" t="s">
        <v>1526</v>
      </c>
      <c r="C37" s="3826" t="s">
        <v>1527</v>
      </c>
      <c r="D37" s="3827"/>
      <c r="E37" s="3827"/>
      <c r="F37" s="3828"/>
    </row>
    <row r="38" spans="1:6" ht="16.5" customHeight="1" thickBot="1" x14ac:dyDescent="0.2">
      <c r="A38" s="3835"/>
      <c r="B38" s="3576" t="s">
        <v>2380</v>
      </c>
      <c r="C38" s="3829" t="s">
        <v>2381</v>
      </c>
      <c r="D38" s="3830"/>
      <c r="E38" s="3830"/>
      <c r="F38" s="3831"/>
    </row>
    <row r="39" spans="1:6" ht="13.5" x14ac:dyDescent="0.15"/>
    <row r="40" spans="1:6" ht="13.5" hidden="1" x14ac:dyDescent="0.15"/>
    <row r="41" spans="1:6" ht="13.5" hidden="1" x14ac:dyDescent="0.15"/>
    <row r="42" spans="1:6" ht="13.5" hidden="1" x14ac:dyDescent="0.15"/>
    <row r="43" spans="1:6" ht="13.5" hidden="1" x14ac:dyDescent="0.15">
      <c r="B43" s="1049"/>
    </row>
    <row r="44" spans="1:6" ht="13.5" hidden="1" x14ac:dyDescent="0.15"/>
    <row r="45" spans="1:6" ht="13.5" hidden="1" x14ac:dyDescent="0.15"/>
    <row r="46" spans="1:6" ht="13.5" hidden="1" x14ac:dyDescent="0.15"/>
    <row r="47" spans="1:6" ht="13.5" hidden="1" x14ac:dyDescent="0.15"/>
    <row r="48" spans="1:6" ht="13.5" hidden="1" x14ac:dyDescent="0.15"/>
    <row r="49" ht="13.5" hidden="1" x14ac:dyDescent="0.15"/>
    <row r="50" ht="13.5" hidden="1" x14ac:dyDescent="0.15"/>
    <row r="51" ht="13.5" hidden="1" x14ac:dyDescent="0.15"/>
    <row r="52" ht="13.5" hidden="1" x14ac:dyDescent="0.15"/>
    <row r="53" ht="13.5" hidden="1" x14ac:dyDescent="0.15"/>
    <row r="54" ht="13.5" hidden="1" x14ac:dyDescent="0.15"/>
    <row r="55" ht="13.5" hidden="1" x14ac:dyDescent="0.15"/>
    <row r="56" ht="13.5" hidden="1" x14ac:dyDescent="0.15"/>
    <row r="57" ht="13.5" hidden="1" x14ac:dyDescent="0.15"/>
    <row r="58" ht="13.5" hidden="1" x14ac:dyDescent="0.15"/>
    <row r="59" ht="13.5" hidden="1" x14ac:dyDescent="0.15"/>
    <row r="60" ht="13.5" hidden="1" x14ac:dyDescent="0.15"/>
    <row r="61" ht="13.5" hidden="1" x14ac:dyDescent="0.15"/>
    <row r="62" ht="13.5" hidden="1" x14ac:dyDescent="0.15"/>
    <row r="63" ht="13.5" hidden="1" x14ac:dyDescent="0.15"/>
    <row r="64" ht="13.5" hidden="1" x14ac:dyDescent="0.15"/>
    <row r="65" ht="13.5" hidden="1" x14ac:dyDescent="0.15"/>
    <row r="66" ht="13.5" hidden="1" x14ac:dyDescent="0.15"/>
    <row r="67" ht="13.5" hidden="1" x14ac:dyDescent="0.15"/>
    <row r="68" ht="13.5" hidden="1" x14ac:dyDescent="0.15"/>
    <row r="69" ht="13.5" hidden="1" x14ac:dyDescent="0.15"/>
    <row r="70" ht="13.5" hidden="1" x14ac:dyDescent="0.15"/>
    <row r="71" ht="13.5" hidden="1" x14ac:dyDescent="0.15"/>
    <row r="72" ht="13.5" hidden="1" x14ac:dyDescent="0.15"/>
    <row r="73" ht="13.5" hidden="1" x14ac:dyDescent="0.15"/>
    <row r="74" ht="13.5" hidden="1" x14ac:dyDescent="0.15"/>
    <row r="75" ht="13.5" hidden="1" x14ac:dyDescent="0.15"/>
    <row r="76" ht="13.5" hidden="1" x14ac:dyDescent="0.15"/>
    <row r="77" ht="13.5" hidden="1" x14ac:dyDescent="0.15"/>
    <row r="78" ht="13.5" hidden="1" x14ac:dyDescent="0.15"/>
    <row r="79" ht="13.5" hidden="1" x14ac:dyDescent="0.15"/>
    <row r="80" ht="13.5" hidden="1" x14ac:dyDescent="0.15"/>
    <row r="81" ht="13.5" hidden="1" x14ac:dyDescent="0.15"/>
    <row r="82" ht="13.5" hidden="1" x14ac:dyDescent="0.15"/>
    <row r="83" ht="13.5" hidden="1" x14ac:dyDescent="0.15"/>
    <row r="84" ht="13.5" hidden="1" x14ac:dyDescent="0.15"/>
    <row r="85" ht="13.5" hidden="1" x14ac:dyDescent="0.15"/>
    <row r="86" ht="13.5" hidden="1" x14ac:dyDescent="0.15"/>
    <row r="87" ht="13.5" hidden="1" x14ac:dyDescent="0.15"/>
    <row r="88" ht="13.5" hidden="1" x14ac:dyDescent="0.15"/>
    <row r="89" ht="13.5" hidden="1" x14ac:dyDescent="0.15"/>
    <row r="90" ht="13.5" hidden="1" x14ac:dyDescent="0.15"/>
    <row r="91" ht="13.5" hidden="1" x14ac:dyDescent="0.15"/>
    <row r="92" ht="13.5" hidden="1" x14ac:dyDescent="0.15"/>
    <row r="93" ht="13.5" hidden="1" x14ac:dyDescent="0.15"/>
    <row r="94" ht="13.5" hidden="1" x14ac:dyDescent="0.15"/>
    <row r="95" ht="13.5" hidden="1" x14ac:dyDescent="0.15"/>
    <row r="96" ht="13.5" hidden="1" x14ac:dyDescent="0.15"/>
    <row r="97" spans="2:2" ht="13.5" hidden="1" x14ac:dyDescent="0.15"/>
    <row r="98" spans="2:2" ht="13.5" hidden="1" x14ac:dyDescent="0.15"/>
    <row r="99" spans="2:2" ht="13.5" hidden="1" x14ac:dyDescent="0.15"/>
    <row r="100" spans="2:2" ht="13.5" hidden="1" x14ac:dyDescent="0.15"/>
    <row r="101" spans="2:2" ht="13.5" hidden="1" x14ac:dyDescent="0.15"/>
    <row r="102" spans="2:2" ht="13.5" hidden="1" x14ac:dyDescent="0.15">
      <c r="B102" s="1049"/>
    </row>
    <row r="103" spans="2:2" ht="13.5" hidden="1" x14ac:dyDescent="0.15"/>
    <row r="104" spans="2:2" ht="13.5" hidden="1" x14ac:dyDescent="0.15"/>
    <row r="105" spans="2:2" ht="13.5" hidden="1" x14ac:dyDescent="0.15"/>
    <row r="106" spans="2:2" ht="13.5" hidden="1" x14ac:dyDescent="0.15"/>
    <row r="107" spans="2:2" ht="13.5" hidden="1" x14ac:dyDescent="0.15"/>
    <row r="108" spans="2:2" ht="13.5" hidden="1" x14ac:dyDescent="0.15"/>
    <row r="109" spans="2:2" ht="13.5" hidden="1" x14ac:dyDescent="0.15"/>
    <row r="110" spans="2:2" ht="13.5" hidden="1" x14ac:dyDescent="0.15"/>
    <row r="111" spans="2:2" ht="13.5" hidden="1" x14ac:dyDescent="0.15"/>
    <row r="112" spans="2:2" ht="13.5" hidden="1" x14ac:dyDescent="0.15"/>
    <row r="113" ht="13.5" hidden="1" x14ac:dyDescent="0.15"/>
    <row r="114" ht="13.5" hidden="1" x14ac:dyDescent="0.15"/>
    <row r="115" ht="13.5" hidden="1" x14ac:dyDescent="0.15"/>
    <row r="116" ht="13.5" hidden="1" x14ac:dyDescent="0.15"/>
    <row r="117" ht="13.5" hidden="1" x14ac:dyDescent="0.15"/>
    <row r="118" ht="13.5" hidden="1" x14ac:dyDescent="0.15"/>
    <row r="119" ht="13.5" hidden="1" x14ac:dyDescent="0.15"/>
    <row r="120" ht="13.5" hidden="1" x14ac:dyDescent="0.15"/>
    <row r="121" ht="13.5" hidden="1" x14ac:dyDescent="0.15"/>
    <row r="122" ht="13.5" hidden="1" x14ac:dyDescent="0.15"/>
    <row r="123" ht="13.5" hidden="1" x14ac:dyDescent="0.15"/>
    <row r="124" ht="13.5" hidden="1" x14ac:dyDescent="0.15"/>
    <row r="125" ht="13.5" hidden="1" x14ac:dyDescent="0.15"/>
    <row r="126" ht="13.5" hidden="1" x14ac:dyDescent="0.15"/>
    <row r="127" ht="13.5" hidden="1" x14ac:dyDescent="0.15"/>
    <row r="128" ht="13.5" hidden="1" x14ac:dyDescent="0.15"/>
    <row r="129" spans="2:2" ht="13.5" hidden="1" x14ac:dyDescent="0.15"/>
    <row r="130" spans="2:2" ht="13.5" hidden="1" x14ac:dyDescent="0.15"/>
    <row r="131" spans="2:2" ht="13.5" hidden="1" x14ac:dyDescent="0.15"/>
    <row r="132" spans="2:2" ht="13.5" hidden="1" x14ac:dyDescent="0.15">
      <c r="B132" s="1049"/>
    </row>
    <row r="133" spans="2:2" ht="13.5" hidden="1" x14ac:dyDescent="0.15"/>
    <row r="134" spans="2:2" ht="13.5" hidden="1" x14ac:dyDescent="0.15"/>
    <row r="135" spans="2:2" ht="13.5" hidden="1" x14ac:dyDescent="0.15"/>
    <row r="136" spans="2:2" ht="13.5" hidden="1" x14ac:dyDescent="0.15"/>
    <row r="137" spans="2:2" ht="13.5" hidden="1" x14ac:dyDescent="0.15"/>
    <row r="138" spans="2:2" ht="13.5" hidden="1" x14ac:dyDescent="0.15"/>
    <row r="139" spans="2:2" ht="13.5" hidden="1" x14ac:dyDescent="0.15"/>
    <row r="140" spans="2:2" ht="13.5" hidden="1" x14ac:dyDescent="0.15"/>
    <row r="141" spans="2:2" ht="13.5" hidden="1" x14ac:dyDescent="0.15"/>
    <row r="142" spans="2:2" ht="13.5" hidden="1" x14ac:dyDescent="0.15"/>
    <row r="143" spans="2:2" ht="13.5" hidden="1" x14ac:dyDescent="0.15"/>
    <row r="144" spans="2:2" ht="13.5" hidden="1" x14ac:dyDescent="0.15"/>
    <row r="145" ht="13.5" hidden="1" x14ac:dyDescent="0.15"/>
    <row r="146" ht="13.5" hidden="1" x14ac:dyDescent="0.15"/>
    <row r="147" ht="13.5" hidden="1" x14ac:dyDescent="0.15"/>
    <row r="148" ht="13.5" hidden="1" x14ac:dyDescent="0.15"/>
    <row r="149" ht="13.5" hidden="1" x14ac:dyDescent="0.15"/>
    <row r="150" ht="13.5" hidden="1" x14ac:dyDescent="0.15"/>
    <row r="151" ht="13.5" hidden="1" x14ac:dyDescent="0.15"/>
    <row r="152" ht="13.5" hidden="1" x14ac:dyDescent="0.15"/>
    <row r="153" ht="13.5" hidden="1" x14ac:dyDescent="0.15"/>
    <row r="154" ht="13.5" hidden="1" x14ac:dyDescent="0.15"/>
    <row r="155" ht="13.5" hidden="1" x14ac:dyDescent="0.15"/>
    <row r="156" ht="13.5" hidden="1" x14ac:dyDescent="0.15"/>
    <row r="157" ht="13.5" hidden="1" x14ac:dyDescent="0.15"/>
    <row r="158" ht="13.5" hidden="1" x14ac:dyDescent="0.15"/>
    <row r="159" ht="13.5" hidden="1" x14ac:dyDescent="0.15"/>
    <row r="160" ht="13.5" hidden="1" x14ac:dyDescent="0.15"/>
    <row r="161" ht="13.5" hidden="1" x14ac:dyDescent="0.15"/>
    <row r="162" ht="13.5" hidden="1" x14ac:dyDescent="0.15"/>
    <row r="163" ht="13.5" hidden="1" x14ac:dyDescent="0.15"/>
    <row r="164" ht="13.5" hidden="1" x14ac:dyDescent="0.15"/>
    <row r="165" ht="13.5" hidden="1" x14ac:dyDescent="0.15"/>
    <row r="166" ht="13.5" hidden="1" x14ac:dyDescent="0.15"/>
    <row r="167" ht="13.5" hidden="1" x14ac:dyDescent="0.15"/>
    <row r="168" ht="13.5" hidden="1" x14ac:dyDescent="0.15"/>
    <row r="169" ht="13.5" hidden="1" x14ac:dyDescent="0.15"/>
    <row r="170" ht="13.5" hidden="1" x14ac:dyDescent="0.15"/>
    <row r="171" ht="13.5" hidden="1" x14ac:dyDescent="0.15"/>
    <row r="172" ht="13.5" hidden="1" x14ac:dyDescent="0.15"/>
    <row r="173" ht="13.5" hidden="1" x14ac:dyDescent="0.15"/>
    <row r="174" ht="13.5" hidden="1" x14ac:dyDescent="0.15"/>
    <row r="175" ht="13.5" hidden="1" x14ac:dyDescent="0.15"/>
    <row r="176" ht="13.5" hidden="1" x14ac:dyDescent="0.15"/>
    <row r="177" spans="2:2" ht="13.5" hidden="1" x14ac:dyDescent="0.15"/>
    <row r="178" spans="2:2" ht="13.5" hidden="1" x14ac:dyDescent="0.15"/>
    <row r="179" spans="2:2" ht="13.5" hidden="1" x14ac:dyDescent="0.15"/>
    <row r="180" spans="2:2" ht="13.5" hidden="1" x14ac:dyDescent="0.15"/>
    <row r="181" spans="2:2" ht="13.5" hidden="1" x14ac:dyDescent="0.15"/>
    <row r="182" spans="2:2" ht="13.5" hidden="1" x14ac:dyDescent="0.15"/>
    <row r="183" spans="2:2" ht="13.5" hidden="1" x14ac:dyDescent="0.15"/>
    <row r="184" spans="2:2" ht="13.5" hidden="1" x14ac:dyDescent="0.15"/>
    <row r="185" spans="2:2" ht="13.5" hidden="1" x14ac:dyDescent="0.15"/>
    <row r="186" spans="2:2" ht="13.5" hidden="1" x14ac:dyDescent="0.15"/>
    <row r="187" spans="2:2" ht="13.5" hidden="1" x14ac:dyDescent="0.15"/>
    <row r="188" spans="2:2" ht="13.5" hidden="1" x14ac:dyDescent="0.15"/>
    <row r="189" spans="2:2" ht="13.5" hidden="1" x14ac:dyDescent="0.15"/>
    <row r="190" spans="2:2" ht="13.5" hidden="1" x14ac:dyDescent="0.15"/>
    <row r="191" spans="2:2" ht="13.5" hidden="1" x14ac:dyDescent="0.15"/>
    <row r="192" spans="2:2" ht="13.5" hidden="1" x14ac:dyDescent="0.15">
      <c r="B192" s="1049"/>
    </row>
    <row r="193" spans="2:3" ht="13.5" hidden="1" x14ac:dyDescent="0.15"/>
    <row r="194" spans="2:3" ht="13.5" hidden="1" x14ac:dyDescent="0.15">
      <c r="B194" s="1038"/>
      <c r="C194" s="1038"/>
    </row>
    <row r="195" spans="2:3" ht="13.5" hidden="1" x14ac:dyDescent="0.15">
      <c r="B195" s="1038"/>
      <c r="C195" s="1038"/>
    </row>
    <row r="196" spans="2:3" ht="13.5" hidden="1" x14ac:dyDescent="0.15">
      <c r="B196" s="1038"/>
      <c r="C196" s="1038"/>
    </row>
    <row r="197" spans="2:3" ht="13.5" hidden="1" x14ac:dyDescent="0.15">
      <c r="B197" s="1038"/>
      <c r="C197" s="1038"/>
    </row>
    <row r="198" spans="2:3" ht="13.5" hidden="1" x14ac:dyDescent="0.15">
      <c r="B198" s="1038"/>
      <c r="C198" s="1038"/>
    </row>
    <row r="199" spans="2:3" ht="13.5" hidden="1" x14ac:dyDescent="0.15"/>
    <row r="200" spans="2:3" ht="13.5" hidden="1" x14ac:dyDescent="0.15">
      <c r="B200" s="1049"/>
    </row>
    <row r="201" spans="2:3" ht="13.5" hidden="1" x14ac:dyDescent="0.15"/>
    <row r="202" spans="2:3" ht="13.5" hidden="1" x14ac:dyDescent="0.15">
      <c r="B202" s="1038"/>
      <c r="C202" s="1038"/>
    </row>
    <row r="203" spans="2:3" ht="13.5" hidden="1" x14ac:dyDescent="0.15">
      <c r="B203" s="1038"/>
      <c r="C203" s="1038"/>
    </row>
    <row r="204" spans="2:3" ht="13.5" hidden="1" x14ac:dyDescent="0.15">
      <c r="B204" s="1038"/>
      <c r="C204" s="1038"/>
    </row>
    <row r="205" spans="2:3" ht="13.5" hidden="1" x14ac:dyDescent="0.15">
      <c r="B205" s="1038"/>
      <c r="C205" s="1038"/>
    </row>
    <row r="206" spans="2:3" ht="13.5" hidden="1" x14ac:dyDescent="0.15">
      <c r="B206" s="1038"/>
      <c r="C206" s="1038"/>
    </row>
    <row r="207" spans="2:3" ht="13.5" hidden="1" x14ac:dyDescent="0.15">
      <c r="B207" s="1038"/>
      <c r="C207" s="1038"/>
    </row>
    <row r="208" spans="2:3" ht="13.5" hidden="1" x14ac:dyDescent="0.15">
      <c r="B208" s="1038"/>
      <c r="C208" s="1038"/>
    </row>
    <row r="209" spans="2:3" ht="13.5" hidden="1" x14ac:dyDescent="0.15">
      <c r="B209" s="1038"/>
      <c r="C209" s="1038"/>
    </row>
    <row r="210" spans="2:3" ht="13.5" hidden="1" x14ac:dyDescent="0.15">
      <c r="B210" s="1038"/>
      <c r="C210" s="1038"/>
    </row>
    <row r="211" spans="2:3" ht="13.5" hidden="1" x14ac:dyDescent="0.15">
      <c r="B211" s="1038"/>
      <c r="C211" s="1038"/>
    </row>
    <row r="212" spans="2:3" ht="13.5" hidden="1" x14ac:dyDescent="0.15">
      <c r="B212" s="1038"/>
      <c r="C212" s="1038"/>
    </row>
    <row r="213" spans="2:3" ht="13.5" hidden="1" x14ac:dyDescent="0.15">
      <c r="B213" s="1038"/>
      <c r="C213" s="1038"/>
    </row>
    <row r="214" spans="2:3" ht="13.5" customHeight="1" x14ac:dyDescent="0.15"/>
    <row r="215" spans="2:3" ht="13.5" customHeight="1" x14ac:dyDescent="0.15"/>
    <row r="216" spans="2:3" ht="13.5" customHeight="1" x14ac:dyDescent="0.15"/>
    <row r="217" spans="2:3" ht="13.5" customHeight="1" x14ac:dyDescent="0.15"/>
    <row r="218" spans="2:3" ht="13.5" customHeight="1" x14ac:dyDescent="0.15"/>
    <row r="219" spans="2:3" ht="13.5" customHeight="1" x14ac:dyDescent="0.15"/>
    <row r="220" spans="2:3" ht="13.5" customHeight="1" x14ac:dyDescent="0.15"/>
    <row r="221" spans="2:3" ht="13.5" customHeight="1" x14ac:dyDescent="0.15"/>
    <row r="222" spans="2:3" ht="13.5" customHeight="1" x14ac:dyDescent="0.15"/>
    <row r="223" spans="2:3" ht="13.5" customHeight="1" x14ac:dyDescent="0.15"/>
  </sheetData>
  <mergeCells count="13">
    <mergeCell ref="C36:F36"/>
    <mergeCell ref="C38:F38"/>
    <mergeCell ref="B5:C5"/>
    <mergeCell ref="A28:A38"/>
    <mergeCell ref="C28:F28"/>
    <mergeCell ref="C29:F29"/>
    <mergeCell ref="C30:F30"/>
    <mergeCell ref="C31:F31"/>
    <mergeCell ref="C32:F32"/>
    <mergeCell ref="C33:F33"/>
    <mergeCell ref="C34:F34"/>
    <mergeCell ref="C35:F35"/>
    <mergeCell ref="C37:F37"/>
  </mergeCells>
  <phoneticPr fontId="35"/>
  <pageMargins left="0.70866141732283472" right="0.70866141732283472" top="0.74803149606299213" bottom="0.74803149606299213" header="0.31496062992125984" footer="0.31496062992125984"/>
  <pageSetup paperSize="9" orientation="portrait"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H23"/>
  <sheetViews>
    <sheetView showGridLines="0" view="pageBreakPreview" zoomScale="85" zoomScaleNormal="100" zoomScaleSheetLayoutView="85" workbookViewId="0">
      <pane xSplit="3" ySplit="5" topLeftCell="D6" activePane="bottomRight" state="frozen"/>
      <selection pane="topRight" activeCell="D1" sqref="D1"/>
      <selection pane="bottomLeft" activeCell="A6" sqref="A6"/>
      <selection pane="bottomRight" activeCell="AZ1" sqref="AZ1"/>
    </sheetView>
  </sheetViews>
  <sheetFormatPr defaultColWidth="11.125" defaultRowHeight="13.5" x14ac:dyDescent="0.15"/>
  <cols>
    <col min="1" max="2" width="2.125" style="2229" customWidth="1"/>
    <col min="3" max="3" width="8" style="2229" customWidth="1"/>
    <col min="4" max="4" width="6" style="272" customWidth="1"/>
    <col min="5" max="5" width="8.375" style="261" customWidth="1"/>
    <col min="6" max="6" width="5.875" style="267" customWidth="1"/>
    <col min="7" max="7" width="6.25" style="277" customWidth="1"/>
    <col min="8" max="8" width="6.5" style="260" customWidth="1"/>
    <col min="9" max="9" width="6.5" style="216" customWidth="1"/>
    <col min="10" max="10" width="7.875" style="216" hidden="1" customWidth="1"/>
    <col min="11" max="12" width="6.25" style="216" customWidth="1"/>
    <col min="13" max="13" width="7.875" style="216" hidden="1" customWidth="1"/>
    <col min="14" max="15" width="6.25" style="216" customWidth="1"/>
    <col min="16" max="16" width="6.5" style="217" customWidth="1"/>
    <col min="17" max="17" width="5.875" style="270" customWidth="1"/>
    <col min="18" max="18" width="6.375" style="221" customWidth="1"/>
    <col min="19" max="21" width="7.875" style="254" hidden="1" customWidth="1"/>
    <col min="22" max="22" width="6.125" style="216" customWidth="1"/>
    <col min="23" max="23" width="6.375" style="216" customWidth="1"/>
    <col min="24" max="24" width="7.875" style="254" hidden="1" customWidth="1"/>
    <col min="25" max="25" width="6.125" style="216" customWidth="1"/>
    <col min="26" max="26" width="6.375" style="216" customWidth="1"/>
    <col min="27" max="27" width="6.75" style="216" customWidth="1"/>
    <col min="28" max="28" width="6.125" style="243" customWidth="1"/>
    <col min="29" max="29" width="6.25" style="275" customWidth="1"/>
    <col min="30" max="31" width="7.875" style="216" hidden="1" customWidth="1"/>
    <col min="32" max="32" width="7.875" style="254" hidden="1" customWidth="1"/>
    <col min="33" max="34" width="6.5" style="254" customWidth="1"/>
    <col min="35" max="35" width="7.875" style="254" hidden="1" customWidth="1"/>
    <col min="36" max="37" width="6.375" style="254" customWidth="1"/>
    <col min="38" max="38" width="6.5" style="216" customWidth="1"/>
    <col min="39" max="41" width="7.875" style="216" hidden="1" customWidth="1"/>
    <col min="42" max="42" width="6.25" style="260" customWidth="1"/>
    <col min="43" max="43" width="5.625" style="216" customWidth="1"/>
    <col min="44" max="44" width="7.875" style="216" hidden="1" customWidth="1"/>
    <col min="45" max="45" width="5.5" style="216" customWidth="1"/>
    <col min="46" max="46" width="6.125" style="216" customWidth="1"/>
    <col min="47" max="47" width="5.75" style="216" customWidth="1"/>
    <col min="48" max="50" width="5.875" style="216" hidden="1" customWidth="1"/>
    <col min="51" max="51" width="5.125" style="216" customWidth="1"/>
    <col min="52" max="52" width="5" style="216" customWidth="1"/>
    <col min="53" max="53" width="5.875" style="216" hidden="1" customWidth="1"/>
    <col min="54" max="55" width="5.625" style="216" customWidth="1"/>
    <col min="56" max="56" width="6.625" style="216" customWidth="1"/>
    <col min="57" max="59" width="6.875" style="216" hidden="1" customWidth="1"/>
    <col min="60" max="61" width="5.875" style="216" customWidth="1"/>
    <col min="62" max="62" width="6.875" style="216" hidden="1" customWidth="1"/>
    <col min="63" max="64" width="5.875" style="216" customWidth="1"/>
    <col min="65" max="65" width="6.625" style="216" customWidth="1"/>
    <col min="66" max="66" width="6.875" style="216" hidden="1" customWidth="1"/>
    <col min="67" max="68" width="7.875" style="216" hidden="1" customWidth="1"/>
    <col min="69" max="70" width="6.125" style="216" customWidth="1"/>
    <col min="71" max="71" width="6.875" style="216" hidden="1" customWidth="1"/>
    <col min="72" max="73" width="6.125" style="216" customWidth="1"/>
    <col min="74" max="74" width="6.375" style="216" customWidth="1"/>
    <col min="75" max="77" width="6.875" style="216" hidden="1" customWidth="1"/>
    <col min="78" max="79" width="5.375" style="216" customWidth="1"/>
    <col min="80" max="80" width="6.875" style="216" hidden="1" customWidth="1"/>
    <col min="81" max="82" width="5.375" style="216" customWidth="1"/>
    <col min="83" max="83" width="7" style="216" customWidth="1"/>
    <col min="84" max="86" width="6.875" style="216" hidden="1" customWidth="1"/>
    <col min="87" max="88" width="6.25" style="216" customWidth="1"/>
    <col min="89" max="89" width="6.875" style="216" hidden="1" customWidth="1"/>
    <col min="90" max="91" width="6.25" style="216" customWidth="1"/>
    <col min="92" max="92" width="8.625" style="261" hidden="1" customWidth="1"/>
    <col min="93" max="93" width="7.875" style="261" hidden="1" customWidth="1"/>
    <col min="94" max="95" width="6.625" style="261" customWidth="1"/>
    <col min="96" max="96" width="7.875" style="261" hidden="1" customWidth="1"/>
    <col min="97" max="98" width="6.625" style="261" customWidth="1"/>
    <col min="99" max="99" width="7.875" style="261" hidden="1" customWidth="1"/>
    <col min="100" max="101" width="6.625" style="261" customWidth="1"/>
    <col min="102" max="102" width="7.875" style="261" hidden="1" customWidth="1"/>
    <col min="103" max="104" width="6.625" style="261" customWidth="1"/>
    <col min="105" max="105" width="7.875" style="261" hidden="1" customWidth="1"/>
    <col min="106" max="107" width="6.5" style="261" customWidth="1"/>
    <col min="108" max="108" width="7.875" style="1104" hidden="1" customWidth="1"/>
    <col min="109" max="110" width="6.625" style="261" customWidth="1"/>
    <col min="111" max="111" width="21.5" style="255" customWidth="1"/>
    <col min="112" max="114" width="11.125" style="227" customWidth="1"/>
    <col min="115" max="16384" width="11.125" style="227"/>
  </cols>
  <sheetData>
    <row r="1" spans="1:112" s="226" customFormat="1" ht="31.5" customHeight="1" x14ac:dyDescent="0.15">
      <c r="A1" s="2231" t="s">
        <v>1660</v>
      </c>
      <c r="B1" s="2232"/>
      <c r="C1" s="2232"/>
      <c r="D1" s="235"/>
      <c r="E1" s="215"/>
      <c r="F1" s="220"/>
      <c r="G1" s="232"/>
      <c r="H1" s="215"/>
      <c r="I1" s="222"/>
      <c r="J1" s="233"/>
      <c r="K1" s="217"/>
      <c r="L1" s="220"/>
      <c r="M1" s="222"/>
      <c r="N1" s="222"/>
      <c r="O1" s="222"/>
      <c r="P1" s="222"/>
      <c r="Q1" s="222"/>
      <c r="R1" s="222"/>
      <c r="S1" s="222"/>
      <c r="T1" s="224"/>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6"/>
      <c r="AZ1" s="2226" t="s">
        <v>1341</v>
      </c>
      <c r="BA1" s="222"/>
      <c r="BC1" s="234"/>
      <c r="BD1" s="217"/>
      <c r="BE1" s="235"/>
      <c r="DD1" s="271"/>
      <c r="DF1" s="235" t="s">
        <v>1660</v>
      </c>
    </row>
    <row r="2" spans="1:112" customFormat="1" ht="21.75" customHeight="1" thickBot="1" x14ac:dyDescent="0.2">
      <c r="A2" s="2228"/>
      <c r="B2" s="2228"/>
      <c r="C2" s="2228"/>
      <c r="D2" s="1135"/>
      <c r="E2" s="1135"/>
      <c r="F2" s="1135"/>
      <c r="G2" s="1135"/>
      <c r="H2" s="1135"/>
      <c r="I2" s="1135"/>
      <c r="K2" s="1135"/>
      <c r="L2" s="1135"/>
      <c r="N2" s="1135"/>
      <c r="O2" s="1135"/>
      <c r="P2" s="1135"/>
      <c r="Q2" s="1135"/>
      <c r="R2" s="1135"/>
      <c r="V2" s="1135"/>
      <c r="W2" s="1135"/>
      <c r="Y2" s="1135"/>
      <c r="Z2" s="1135"/>
      <c r="AA2" s="1135"/>
      <c r="AB2" s="1135"/>
      <c r="AC2" s="1135"/>
      <c r="AG2" s="1135"/>
      <c r="AH2" s="1135"/>
      <c r="AJ2" s="1135"/>
      <c r="AK2" s="1135"/>
      <c r="AL2" s="1135"/>
      <c r="AP2" s="1135"/>
      <c r="AQ2" s="1135"/>
      <c r="AS2" s="1135"/>
      <c r="AT2" s="1135"/>
      <c r="AU2" s="1135"/>
      <c r="AY2" s="1135"/>
      <c r="AZ2" s="1135"/>
      <c r="BB2" s="1135"/>
      <c r="BC2" s="1135"/>
      <c r="BD2" s="1135"/>
      <c r="BH2" s="1135"/>
      <c r="BI2" s="1135"/>
      <c r="BK2" s="1135"/>
      <c r="BL2" s="1135"/>
      <c r="BM2" s="1135"/>
      <c r="BQ2" s="1135"/>
      <c r="BR2" s="1135"/>
      <c r="BT2" s="1135"/>
      <c r="BU2" s="1135"/>
      <c r="BV2" s="1135"/>
      <c r="BZ2" s="1135"/>
      <c r="CA2" s="1135"/>
      <c r="CC2" s="1135"/>
      <c r="CD2" s="1135"/>
      <c r="CE2" s="1135"/>
      <c r="CI2" s="1135"/>
      <c r="CJ2" s="1135"/>
      <c r="CL2" s="1135"/>
      <c r="CM2" s="1135"/>
      <c r="CN2" s="30"/>
      <c r="CP2" s="1135"/>
      <c r="CQ2" s="1135"/>
      <c r="CS2" s="1135"/>
      <c r="CT2" s="1135"/>
      <c r="CV2" s="1135"/>
      <c r="CW2" s="1135"/>
      <c r="CY2" s="1135"/>
      <c r="CZ2" s="1135"/>
      <c r="DB2" s="1135"/>
      <c r="DC2" s="1135"/>
      <c r="DE2" s="1135"/>
      <c r="DF2" s="1135"/>
    </row>
    <row r="3" spans="1:112" s="265" customFormat="1" ht="37.5" customHeight="1" thickTop="1" thickBot="1" x14ac:dyDescent="0.2">
      <c r="A3" s="3932" t="s">
        <v>1661</v>
      </c>
      <c r="B3" s="3933"/>
      <c r="C3" s="3934"/>
      <c r="D3" s="3941" t="s">
        <v>853</v>
      </c>
      <c r="E3" s="3910" t="s">
        <v>1668</v>
      </c>
      <c r="F3" s="3910"/>
      <c r="G3" s="3910"/>
      <c r="H3" s="3910"/>
      <c r="I3" s="3910"/>
      <c r="J3" s="3910"/>
      <c r="K3" s="3910"/>
      <c r="L3" s="3910"/>
      <c r="M3" s="3910"/>
      <c r="N3" s="3910"/>
      <c r="O3" s="3910"/>
      <c r="P3" s="3911" t="s">
        <v>1219</v>
      </c>
      <c r="Q3" s="3912"/>
      <c r="R3" s="3912"/>
      <c r="S3" s="3912"/>
      <c r="T3" s="3912"/>
      <c r="U3" s="3912"/>
      <c r="V3" s="3912"/>
      <c r="W3" s="3912"/>
      <c r="X3" s="3912"/>
      <c r="Y3" s="3912"/>
      <c r="Z3" s="3913"/>
      <c r="AA3" s="3914" t="s">
        <v>1215</v>
      </c>
      <c r="AB3" s="3915"/>
      <c r="AC3" s="3915"/>
      <c r="AD3" s="3915"/>
      <c r="AE3" s="3915"/>
      <c r="AF3" s="3915"/>
      <c r="AG3" s="3915"/>
      <c r="AH3" s="3915"/>
      <c r="AI3" s="3915"/>
      <c r="AJ3" s="3915"/>
      <c r="AK3" s="3916"/>
      <c r="AL3" s="3917" t="s">
        <v>932</v>
      </c>
      <c r="AM3" s="3918"/>
      <c r="AN3" s="3918"/>
      <c r="AO3" s="3918"/>
      <c r="AP3" s="3918"/>
      <c r="AQ3" s="3918"/>
      <c r="AR3" s="3918"/>
      <c r="AS3" s="3918"/>
      <c r="AT3" s="3919"/>
      <c r="AU3" s="3920" t="s">
        <v>845</v>
      </c>
      <c r="AV3" s="3921"/>
      <c r="AW3" s="3921"/>
      <c r="AX3" s="3921"/>
      <c r="AY3" s="3921"/>
      <c r="AZ3" s="3921"/>
      <c r="BA3" s="3921"/>
      <c r="BB3" s="3921"/>
      <c r="BC3" s="3922"/>
      <c r="BD3" s="3949" t="s">
        <v>850</v>
      </c>
      <c r="BE3" s="3950"/>
      <c r="BF3" s="3950"/>
      <c r="BG3" s="3950"/>
      <c r="BH3" s="3950"/>
      <c r="BI3" s="3950"/>
      <c r="BJ3" s="3950"/>
      <c r="BK3" s="3950"/>
      <c r="BL3" s="3951"/>
      <c r="BM3" s="3923" t="s">
        <v>1213</v>
      </c>
      <c r="BN3" s="3924"/>
      <c r="BO3" s="3924"/>
      <c r="BP3" s="3924"/>
      <c r="BQ3" s="3924"/>
      <c r="BR3" s="3924"/>
      <c r="BS3" s="3924"/>
      <c r="BT3" s="3924"/>
      <c r="BU3" s="3925"/>
      <c r="BV3" s="3926" t="s">
        <v>846</v>
      </c>
      <c r="BW3" s="3927"/>
      <c r="BX3" s="3927"/>
      <c r="BY3" s="3927"/>
      <c r="BZ3" s="3927"/>
      <c r="CA3" s="3927"/>
      <c r="CB3" s="3927"/>
      <c r="CC3" s="3927"/>
      <c r="CD3" s="3928"/>
      <c r="CE3" s="3929" t="s">
        <v>847</v>
      </c>
      <c r="CF3" s="3930"/>
      <c r="CG3" s="3930"/>
      <c r="CH3" s="3930"/>
      <c r="CI3" s="3930"/>
      <c r="CJ3" s="3930"/>
      <c r="CK3" s="3930"/>
      <c r="CL3" s="3930"/>
      <c r="CM3" s="3931"/>
      <c r="CN3" s="3908" t="s">
        <v>931</v>
      </c>
      <c r="CO3" s="3908"/>
      <c r="CP3" s="3908"/>
      <c r="CQ3" s="3908"/>
      <c r="CR3" s="3908"/>
      <c r="CS3" s="3908"/>
      <c r="CT3" s="3908"/>
      <c r="CU3" s="3908"/>
      <c r="CV3" s="3908"/>
      <c r="CW3" s="3908"/>
      <c r="CX3" s="3908"/>
      <c r="CY3" s="3908"/>
      <c r="CZ3" s="3908"/>
      <c r="DA3" s="3908"/>
      <c r="DB3" s="3908"/>
      <c r="DC3" s="3908"/>
      <c r="DD3" s="3908"/>
      <c r="DE3" s="3908"/>
      <c r="DF3" s="3909"/>
      <c r="DG3" s="264"/>
    </row>
    <row r="4" spans="1:112" s="280" customFormat="1" ht="90" customHeight="1" x14ac:dyDescent="0.15">
      <c r="A4" s="3935"/>
      <c r="B4" s="3936"/>
      <c r="C4" s="3937"/>
      <c r="D4" s="3942"/>
      <c r="E4" s="3944" t="s">
        <v>1218</v>
      </c>
      <c r="F4" s="3850" t="s">
        <v>2191</v>
      </c>
      <c r="G4" s="3851"/>
      <c r="H4" s="3844" t="s">
        <v>2210</v>
      </c>
      <c r="I4" s="3845"/>
      <c r="J4" s="3846" t="s">
        <v>2192</v>
      </c>
      <c r="K4" s="3847"/>
      <c r="L4" s="3848"/>
      <c r="M4" s="3846" t="s">
        <v>2193</v>
      </c>
      <c r="N4" s="3847"/>
      <c r="O4" s="3849"/>
      <c r="P4" s="3952" t="s">
        <v>1217</v>
      </c>
      <c r="Q4" s="3852" t="s">
        <v>2191</v>
      </c>
      <c r="R4" s="3853"/>
      <c r="S4" s="3842" t="s">
        <v>2210</v>
      </c>
      <c r="T4" s="3843"/>
      <c r="U4" s="3963" t="s">
        <v>2194</v>
      </c>
      <c r="V4" s="3964"/>
      <c r="W4" s="3965"/>
      <c r="X4" s="3963" t="s">
        <v>2195</v>
      </c>
      <c r="Y4" s="3964"/>
      <c r="Z4" s="3966"/>
      <c r="AA4" s="3901" t="s">
        <v>2275</v>
      </c>
      <c r="AB4" s="3903" t="s">
        <v>2191</v>
      </c>
      <c r="AC4" s="3904"/>
      <c r="AD4" s="3905" t="s">
        <v>2210</v>
      </c>
      <c r="AE4" s="3906"/>
      <c r="AF4" s="3898" t="s">
        <v>2196</v>
      </c>
      <c r="AG4" s="3899"/>
      <c r="AH4" s="3900"/>
      <c r="AI4" s="3969" t="s">
        <v>2197</v>
      </c>
      <c r="AJ4" s="3899"/>
      <c r="AK4" s="3970"/>
      <c r="AL4" s="3967" t="s">
        <v>1662</v>
      </c>
      <c r="AM4" s="3971" t="s">
        <v>2210</v>
      </c>
      <c r="AN4" s="3972"/>
      <c r="AO4" s="3894" t="s">
        <v>2198</v>
      </c>
      <c r="AP4" s="3895"/>
      <c r="AQ4" s="3896"/>
      <c r="AR4" s="3894" t="s">
        <v>2199</v>
      </c>
      <c r="AS4" s="3895"/>
      <c r="AT4" s="3897"/>
      <c r="AU4" s="3890" t="s">
        <v>1663</v>
      </c>
      <c r="AV4" s="3892" t="s">
        <v>2210</v>
      </c>
      <c r="AW4" s="3893"/>
      <c r="AX4" s="3887" t="s">
        <v>2200</v>
      </c>
      <c r="AY4" s="3888"/>
      <c r="AZ4" s="3907"/>
      <c r="BA4" s="3887" t="s">
        <v>2201</v>
      </c>
      <c r="BB4" s="3888"/>
      <c r="BC4" s="3889"/>
      <c r="BD4" s="3866" t="s">
        <v>1664</v>
      </c>
      <c r="BE4" s="3871" t="s">
        <v>2210</v>
      </c>
      <c r="BF4" s="3872"/>
      <c r="BG4" s="3859" t="s">
        <v>2202</v>
      </c>
      <c r="BH4" s="3860"/>
      <c r="BI4" s="3865"/>
      <c r="BJ4" s="3859" t="s">
        <v>2203</v>
      </c>
      <c r="BK4" s="3860"/>
      <c r="BL4" s="3884"/>
      <c r="BM4" s="3878" t="s">
        <v>1666</v>
      </c>
      <c r="BN4" s="3885" t="s">
        <v>2210</v>
      </c>
      <c r="BO4" s="3886"/>
      <c r="BP4" s="3880" t="s">
        <v>2204</v>
      </c>
      <c r="BQ4" s="3881"/>
      <c r="BR4" s="3882"/>
      <c r="BS4" s="3880" t="s">
        <v>2205</v>
      </c>
      <c r="BT4" s="3881"/>
      <c r="BU4" s="3883"/>
      <c r="BV4" s="3874" t="s">
        <v>1665</v>
      </c>
      <c r="BW4" s="3876" t="s">
        <v>2210</v>
      </c>
      <c r="BX4" s="3877"/>
      <c r="BY4" s="3868" t="s">
        <v>2206</v>
      </c>
      <c r="BZ4" s="3869"/>
      <c r="CA4" s="3873"/>
      <c r="CB4" s="3868" t="s">
        <v>2207</v>
      </c>
      <c r="CC4" s="3869"/>
      <c r="CD4" s="3870"/>
      <c r="CE4" s="3866" t="s">
        <v>1667</v>
      </c>
      <c r="CF4" s="3871" t="s">
        <v>2210</v>
      </c>
      <c r="CG4" s="3872"/>
      <c r="CH4" s="3859" t="s">
        <v>2208</v>
      </c>
      <c r="CI4" s="3860"/>
      <c r="CJ4" s="3865"/>
      <c r="CK4" s="3859" t="s">
        <v>2209</v>
      </c>
      <c r="CL4" s="3860"/>
      <c r="CM4" s="3861"/>
      <c r="CN4" s="3857" t="s">
        <v>1216</v>
      </c>
      <c r="CO4" s="3862" t="s">
        <v>1644</v>
      </c>
      <c r="CP4" s="3855"/>
      <c r="CQ4" s="3863"/>
      <c r="CR4" s="3855" t="s">
        <v>1645</v>
      </c>
      <c r="CS4" s="3855"/>
      <c r="CT4" s="3864"/>
      <c r="CU4" s="3854" t="s">
        <v>1646</v>
      </c>
      <c r="CV4" s="3855"/>
      <c r="CW4" s="3864"/>
      <c r="CX4" s="3855" t="s">
        <v>1647</v>
      </c>
      <c r="CY4" s="3855"/>
      <c r="CZ4" s="3864"/>
      <c r="DA4" s="3854" t="s">
        <v>1648</v>
      </c>
      <c r="DB4" s="3855"/>
      <c r="DC4" s="3864"/>
      <c r="DD4" s="3854" t="s">
        <v>1649</v>
      </c>
      <c r="DE4" s="3855"/>
      <c r="DF4" s="3856"/>
      <c r="DG4" s="279"/>
    </row>
    <row r="5" spans="1:112" s="280" customFormat="1" ht="90" customHeight="1" thickBot="1" x14ac:dyDescent="0.2">
      <c r="A5" s="3938"/>
      <c r="B5" s="3939"/>
      <c r="C5" s="3940"/>
      <c r="D5" s="3943"/>
      <c r="E5" s="3945"/>
      <c r="F5" s="2278" t="s">
        <v>2188</v>
      </c>
      <c r="G5" s="2279" t="s">
        <v>2190</v>
      </c>
      <c r="H5" s="2286" t="s">
        <v>2214</v>
      </c>
      <c r="I5" s="2281" t="s">
        <v>2213</v>
      </c>
      <c r="J5" s="2257" t="s">
        <v>1485</v>
      </c>
      <c r="K5" s="2258" t="s">
        <v>2219</v>
      </c>
      <c r="L5" s="2258" t="s">
        <v>2220</v>
      </c>
      <c r="M5" s="2257" t="s">
        <v>1485</v>
      </c>
      <c r="N5" s="2258" t="s">
        <v>2221</v>
      </c>
      <c r="O5" s="2277" t="s">
        <v>2222</v>
      </c>
      <c r="P5" s="3953"/>
      <c r="Q5" s="2299" t="s">
        <v>2187</v>
      </c>
      <c r="R5" s="2300" t="s">
        <v>2189</v>
      </c>
      <c r="S5" s="2293" t="s">
        <v>2212</v>
      </c>
      <c r="T5" s="2287" t="s">
        <v>2211</v>
      </c>
      <c r="U5" s="2272" t="s">
        <v>1485</v>
      </c>
      <c r="V5" s="2275" t="s">
        <v>2223</v>
      </c>
      <c r="W5" s="2275" t="s">
        <v>2224</v>
      </c>
      <c r="X5" s="2272" t="s">
        <v>1485</v>
      </c>
      <c r="Y5" s="2275" t="s">
        <v>2225</v>
      </c>
      <c r="Z5" s="2276" t="s">
        <v>2226</v>
      </c>
      <c r="AA5" s="3902"/>
      <c r="AB5" s="2302" t="s">
        <v>2187</v>
      </c>
      <c r="AC5" s="2303" t="s">
        <v>2189</v>
      </c>
      <c r="AD5" s="2301" t="s">
        <v>2185</v>
      </c>
      <c r="AE5" s="2285" t="s">
        <v>2186</v>
      </c>
      <c r="AF5" s="2271" t="s">
        <v>1485</v>
      </c>
      <c r="AG5" s="2273" t="s">
        <v>2227</v>
      </c>
      <c r="AH5" s="2273" t="s">
        <v>2228</v>
      </c>
      <c r="AI5" s="2272" t="s">
        <v>1485</v>
      </c>
      <c r="AJ5" s="2273" t="s">
        <v>2229</v>
      </c>
      <c r="AK5" s="2274" t="s">
        <v>2230</v>
      </c>
      <c r="AL5" s="3968"/>
      <c r="AM5" s="2284" t="s">
        <v>2167</v>
      </c>
      <c r="AN5" s="2284" t="s">
        <v>2168</v>
      </c>
      <c r="AO5" s="2267" t="s">
        <v>1485</v>
      </c>
      <c r="AP5" s="2268" t="s">
        <v>2231</v>
      </c>
      <c r="AQ5" s="2269" t="s">
        <v>2232</v>
      </c>
      <c r="AR5" s="2267" t="s">
        <v>1485</v>
      </c>
      <c r="AS5" s="2269" t="s">
        <v>2233</v>
      </c>
      <c r="AT5" s="2270" t="s">
        <v>2234</v>
      </c>
      <c r="AU5" s="3891"/>
      <c r="AV5" s="2283" t="s">
        <v>2169</v>
      </c>
      <c r="AW5" s="2283" t="s">
        <v>2170</v>
      </c>
      <c r="AX5" s="2264" t="s">
        <v>1485</v>
      </c>
      <c r="AY5" s="2265" t="s">
        <v>2235</v>
      </c>
      <c r="AZ5" s="2265" t="s">
        <v>2236</v>
      </c>
      <c r="BA5" s="2264" t="s">
        <v>1485</v>
      </c>
      <c r="BB5" s="2265" t="s">
        <v>2237</v>
      </c>
      <c r="BC5" s="2266" t="s">
        <v>2238</v>
      </c>
      <c r="BD5" s="3867"/>
      <c r="BE5" s="2280" t="s">
        <v>2171</v>
      </c>
      <c r="BF5" s="2280" t="s">
        <v>2172</v>
      </c>
      <c r="BG5" s="2256" t="s">
        <v>1485</v>
      </c>
      <c r="BH5" s="2254" t="s">
        <v>2215</v>
      </c>
      <c r="BI5" s="2254" t="s">
        <v>2216</v>
      </c>
      <c r="BJ5" s="2256" t="s">
        <v>1485</v>
      </c>
      <c r="BK5" s="2254" t="s">
        <v>2217</v>
      </c>
      <c r="BL5" s="2263" t="s">
        <v>2218</v>
      </c>
      <c r="BM5" s="3879"/>
      <c r="BN5" s="2282" t="s">
        <v>2173</v>
      </c>
      <c r="BO5" s="2282" t="s">
        <v>2174</v>
      </c>
      <c r="BP5" s="2260" t="s">
        <v>1485</v>
      </c>
      <c r="BQ5" s="2261" t="s">
        <v>2239</v>
      </c>
      <c r="BR5" s="2261" t="s">
        <v>2240</v>
      </c>
      <c r="BS5" s="2260" t="s">
        <v>1485</v>
      </c>
      <c r="BT5" s="2261" t="s">
        <v>2241</v>
      </c>
      <c r="BU5" s="2262" t="s">
        <v>2242</v>
      </c>
      <c r="BV5" s="3875"/>
      <c r="BW5" s="2281" t="s">
        <v>2175</v>
      </c>
      <c r="BX5" s="2281" t="s">
        <v>2176</v>
      </c>
      <c r="BY5" s="2257" t="s">
        <v>1485</v>
      </c>
      <c r="BZ5" s="2258" t="s">
        <v>2243</v>
      </c>
      <c r="CA5" s="2258" t="s">
        <v>2244</v>
      </c>
      <c r="CB5" s="2257" t="s">
        <v>1485</v>
      </c>
      <c r="CC5" s="2258" t="s">
        <v>2245</v>
      </c>
      <c r="CD5" s="2259" t="s">
        <v>2246</v>
      </c>
      <c r="CE5" s="3867"/>
      <c r="CF5" s="2280" t="s">
        <v>2177</v>
      </c>
      <c r="CG5" s="2280" t="s">
        <v>2178</v>
      </c>
      <c r="CH5" s="2256" t="s">
        <v>1485</v>
      </c>
      <c r="CI5" s="2254" t="s">
        <v>2247</v>
      </c>
      <c r="CJ5" s="2254" t="s">
        <v>2248</v>
      </c>
      <c r="CK5" s="2256" t="s">
        <v>1485</v>
      </c>
      <c r="CL5" s="2254" t="s">
        <v>2249</v>
      </c>
      <c r="CM5" s="2920" t="s">
        <v>2250</v>
      </c>
      <c r="CN5" s="3858"/>
      <c r="CO5" s="2914" t="s">
        <v>1485</v>
      </c>
      <c r="CP5" s="2242" t="s">
        <v>2183</v>
      </c>
      <c r="CQ5" s="2305" t="s">
        <v>2184</v>
      </c>
      <c r="CR5" s="2304" t="s">
        <v>1485</v>
      </c>
      <c r="CS5" s="2242" t="s">
        <v>2182</v>
      </c>
      <c r="CT5" s="2243" t="s">
        <v>2184</v>
      </c>
      <c r="CU5" s="2244" t="s">
        <v>1485</v>
      </c>
      <c r="CV5" s="2245" t="s">
        <v>2182</v>
      </c>
      <c r="CW5" s="2243" t="s">
        <v>2184</v>
      </c>
      <c r="CX5" s="2244" t="s">
        <v>1485</v>
      </c>
      <c r="CY5" s="2245" t="s">
        <v>2182</v>
      </c>
      <c r="CZ5" s="2243" t="s">
        <v>2184</v>
      </c>
      <c r="DA5" s="2244" t="s">
        <v>1485</v>
      </c>
      <c r="DB5" s="2245" t="s">
        <v>2182</v>
      </c>
      <c r="DC5" s="2243" t="s">
        <v>2184</v>
      </c>
      <c r="DD5" s="2246" t="s">
        <v>1485</v>
      </c>
      <c r="DE5" s="2242" t="s">
        <v>2182</v>
      </c>
      <c r="DF5" s="2247" t="s">
        <v>2184</v>
      </c>
      <c r="DG5" s="279"/>
    </row>
    <row r="6" spans="1:112" s="259" customFormat="1" ht="93.75" customHeight="1" x14ac:dyDescent="0.15">
      <c r="A6" s="3954" t="s">
        <v>1659</v>
      </c>
      <c r="B6" s="3955"/>
      <c r="C6" s="3956"/>
      <c r="D6" s="3165">
        <v>1</v>
      </c>
      <c r="E6" s="3199">
        <v>1290175</v>
      </c>
      <c r="F6" s="3166">
        <v>2.5361947383019334E-2</v>
      </c>
      <c r="G6" s="3204">
        <v>31912</v>
      </c>
      <c r="H6" s="3139">
        <v>620500</v>
      </c>
      <c r="I6" s="3140">
        <v>669675</v>
      </c>
      <c r="J6" s="3198">
        <v>777251</v>
      </c>
      <c r="K6" s="3141">
        <v>421579</v>
      </c>
      <c r="L6" s="3141">
        <v>355672</v>
      </c>
      <c r="M6" s="3207">
        <v>512924</v>
      </c>
      <c r="N6" s="3141">
        <v>198921</v>
      </c>
      <c r="O6" s="3142">
        <v>314003</v>
      </c>
      <c r="P6" s="3143">
        <v>436488</v>
      </c>
      <c r="Q6" s="3167">
        <v>4.2366870688028913E-2</v>
      </c>
      <c r="R6" s="3144">
        <v>17741</v>
      </c>
      <c r="S6" s="2294">
        <v>168406</v>
      </c>
      <c r="T6" s="2288">
        <v>268082</v>
      </c>
      <c r="U6" s="1130">
        <v>234216</v>
      </c>
      <c r="V6" s="1131">
        <v>77063</v>
      </c>
      <c r="W6" s="1132">
        <v>157153</v>
      </c>
      <c r="X6" s="1130">
        <v>202272</v>
      </c>
      <c r="Y6" s="3216">
        <v>91343</v>
      </c>
      <c r="Z6" s="1133">
        <v>110929</v>
      </c>
      <c r="AA6" s="3212">
        <v>853687</v>
      </c>
      <c r="AB6" s="3116">
        <v>1.6879964169831174E-2</v>
      </c>
      <c r="AC6" s="3104">
        <v>14171</v>
      </c>
      <c r="AD6" s="3105">
        <v>452094</v>
      </c>
      <c r="AE6" s="3106">
        <v>401593</v>
      </c>
      <c r="AF6" s="3107">
        <v>543035</v>
      </c>
      <c r="AG6" s="3108">
        <v>344516</v>
      </c>
      <c r="AH6" s="3061">
        <v>198519</v>
      </c>
      <c r="AI6" s="3108">
        <v>310652</v>
      </c>
      <c r="AJ6" s="3061">
        <v>107578</v>
      </c>
      <c r="AK6" s="3062">
        <v>203074</v>
      </c>
      <c r="AL6" s="3063">
        <v>459112</v>
      </c>
      <c r="AM6" s="3064">
        <v>292290</v>
      </c>
      <c r="AN6" s="3064">
        <v>166822</v>
      </c>
      <c r="AO6" s="3064">
        <v>264284</v>
      </c>
      <c r="AP6" s="3065">
        <v>232008</v>
      </c>
      <c r="AQ6" s="3221">
        <v>32276</v>
      </c>
      <c r="AR6" s="3064">
        <v>194828</v>
      </c>
      <c r="AS6" s="3066">
        <v>60282</v>
      </c>
      <c r="AT6" s="3067">
        <v>134546</v>
      </c>
      <c r="AU6" s="3076">
        <v>3665</v>
      </c>
      <c r="AV6" s="3013">
        <v>1949</v>
      </c>
      <c r="AW6" s="3013">
        <v>1716</v>
      </c>
      <c r="AX6" s="3013">
        <v>1824</v>
      </c>
      <c r="AY6" s="3225">
        <v>1390</v>
      </c>
      <c r="AZ6" s="3013">
        <v>434</v>
      </c>
      <c r="BA6" s="1134">
        <v>1841</v>
      </c>
      <c r="BB6" s="3013">
        <v>559</v>
      </c>
      <c r="BC6" s="3026">
        <v>1282</v>
      </c>
      <c r="BD6" s="3001">
        <v>46247</v>
      </c>
      <c r="BE6" s="3002">
        <v>23113</v>
      </c>
      <c r="BF6" s="3002">
        <v>23134</v>
      </c>
      <c r="BG6" s="3002">
        <v>27912</v>
      </c>
      <c r="BH6" s="3017">
        <v>16440</v>
      </c>
      <c r="BI6" s="3017">
        <v>11472</v>
      </c>
      <c r="BJ6" s="3002">
        <v>18335</v>
      </c>
      <c r="BK6" s="3003">
        <v>6673</v>
      </c>
      <c r="BL6" s="3226">
        <v>11662</v>
      </c>
      <c r="BM6" s="3238">
        <v>182457</v>
      </c>
      <c r="BN6" s="3018">
        <v>70264</v>
      </c>
      <c r="BO6" s="3018">
        <v>112193</v>
      </c>
      <c r="BP6" s="3018">
        <v>152223</v>
      </c>
      <c r="BQ6" s="3227">
        <v>59980</v>
      </c>
      <c r="BR6" s="3227">
        <v>92243</v>
      </c>
      <c r="BS6" s="3027">
        <v>30234</v>
      </c>
      <c r="BT6" s="3227">
        <v>10284</v>
      </c>
      <c r="BU6" s="3230">
        <v>19950</v>
      </c>
      <c r="BV6" s="3232">
        <v>23834</v>
      </c>
      <c r="BW6" s="3028">
        <v>12629</v>
      </c>
      <c r="BX6" s="3028">
        <v>11205</v>
      </c>
      <c r="BY6" s="3028">
        <v>13781</v>
      </c>
      <c r="BZ6" s="3198">
        <v>9489</v>
      </c>
      <c r="CA6" s="3198">
        <v>4292</v>
      </c>
      <c r="CB6" s="3019">
        <v>10053</v>
      </c>
      <c r="CC6" s="3198">
        <v>3140</v>
      </c>
      <c r="CD6" s="3233">
        <v>6913</v>
      </c>
      <c r="CE6" s="2981">
        <v>138372</v>
      </c>
      <c r="CF6" s="2982">
        <v>51849</v>
      </c>
      <c r="CG6" s="2982">
        <v>86523</v>
      </c>
      <c r="CH6" s="2982">
        <v>83011</v>
      </c>
      <c r="CI6" s="3012">
        <v>25209</v>
      </c>
      <c r="CJ6" s="2983">
        <v>57802</v>
      </c>
      <c r="CK6" s="2982">
        <v>55361</v>
      </c>
      <c r="CL6" s="2983">
        <v>26640</v>
      </c>
      <c r="CM6" s="2984">
        <v>28721</v>
      </c>
      <c r="CN6" s="2912">
        <v>1290175</v>
      </c>
      <c r="CO6" s="2915">
        <v>185661</v>
      </c>
      <c r="CP6" s="2961">
        <v>102909</v>
      </c>
      <c r="CQ6" s="2962">
        <v>82752</v>
      </c>
      <c r="CR6" s="2963">
        <v>150749</v>
      </c>
      <c r="CS6" s="2964">
        <v>84977</v>
      </c>
      <c r="CT6" s="2965">
        <v>65772</v>
      </c>
      <c r="CU6" s="2930">
        <v>268909</v>
      </c>
      <c r="CV6" s="3235">
        <v>119634</v>
      </c>
      <c r="CW6" s="3236">
        <v>149275</v>
      </c>
      <c r="CX6" s="3237">
        <v>249773</v>
      </c>
      <c r="CY6" s="3235">
        <v>102090</v>
      </c>
      <c r="CZ6" s="3236">
        <v>147683</v>
      </c>
      <c r="DA6" s="2930">
        <v>146913</v>
      </c>
      <c r="DB6" s="2926">
        <v>62990</v>
      </c>
      <c r="DC6" s="2925">
        <v>83923</v>
      </c>
      <c r="DD6" s="2931">
        <v>288170</v>
      </c>
      <c r="DE6" s="2966">
        <v>147900</v>
      </c>
      <c r="DF6" s="2967">
        <v>140270</v>
      </c>
      <c r="DG6" s="307"/>
      <c r="DH6" s="308"/>
    </row>
    <row r="7" spans="1:112" s="259" customFormat="1" ht="93.75" customHeight="1" x14ac:dyDescent="0.15">
      <c r="A7" s="3946" t="s">
        <v>855</v>
      </c>
      <c r="B7" s="3947"/>
      <c r="C7" s="3948"/>
      <c r="D7" s="3145">
        <v>0.29414459278780009</v>
      </c>
      <c r="E7" s="3146">
        <v>379498</v>
      </c>
      <c r="F7" s="3170">
        <v>4.5800516978157901E-2</v>
      </c>
      <c r="G7" s="3202">
        <v>16620</v>
      </c>
      <c r="H7" s="3147">
        <v>236395</v>
      </c>
      <c r="I7" s="3148">
        <v>143103</v>
      </c>
      <c r="J7" s="3149">
        <v>240898</v>
      </c>
      <c r="K7" s="2622">
        <v>185895</v>
      </c>
      <c r="L7" s="3205">
        <v>55003</v>
      </c>
      <c r="M7" s="3209">
        <v>138600</v>
      </c>
      <c r="N7" s="3205">
        <v>50500</v>
      </c>
      <c r="O7" s="3206">
        <v>88100</v>
      </c>
      <c r="P7" s="3151">
        <v>25538</v>
      </c>
      <c r="Q7" s="3152">
        <v>0.10947953775306285</v>
      </c>
      <c r="R7" s="3153">
        <v>2520</v>
      </c>
      <c r="S7" s="2295">
        <v>11694</v>
      </c>
      <c r="T7" s="2289">
        <v>13844</v>
      </c>
      <c r="U7" s="313">
        <v>12434</v>
      </c>
      <c r="V7" s="354">
        <v>5086</v>
      </c>
      <c r="W7" s="355">
        <v>7348</v>
      </c>
      <c r="X7" s="313">
        <v>13104</v>
      </c>
      <c r="Y7" s="355">
        <v>6608</v>
      </c>
      <c r="Z7" s="1123">
        <v>6496</v>
      </c>
      <c r="AA7" s="3211">
        <v>353960</v>
      </c>
      <c r="AB7" s="3118">
        <v>4.1487671394103476E-2</v>
      </c>
      <c r="AC7" s="3109">
        <v>14100</v>
      </c>
      <c r="AD7" s="3110">
        <v>224701</v>
      </c>
      <c r="AE7" s="3111">
        <v>129259</v>
      </c>
      <c r="AF7" s="3112">
        <v>228464</v>
      </c>
      <c r="AG7" s="3113">
        <v>180809</v>
      </c>
      <c r="AH7" s="3072">
        <v>47655</v>
      </c>
      <c r="AI7" s="313">
        <v>125496</v>
      </c>
      <c r="AJ7" s="3072">
        <v>43892</v>
      </c>
      <c r="AK7" s="3073">
        <v>81604</v>
      </c>
      <c r="AL7" s="2753">
        <v>252474</v>
      </c>
      <c r="AM7" s="3068">
        <v>177099</v>
      </c>
      <c r="AN7" s="3068">
        <v>75375</v>
      </c>
      <c r="AO7" s="3069">
        <v>164531</v>
      </c>
      <c r="AP7" s="3070">
        <v>149826</v>
      </c>
      <c r="AQ7" s="3222">
        <v>14705</v>
      </c>
      <c r="AR7" s="3069">
        <v>87943</v>
      </c>
      <c r="AS7" s="3071">
        <v>27273</v>
      </c>
      <c r="AT7" s="3223">
        <v>60670</v>
      </c>
      <c r="AU7" s="2484">
        <v>950</v>
      </c>
      <c r="AV7" s="3085">
        <v>570</v>
      </c>
      <c r="AW7" s="3085">
        <v>380</v>
      </c>
      <c r="AX7" s="3086">
        <v>519</v>
      </c>
      <c r="AY7" s="3014">
        <v>437</v>
      </c>
      <c r="AZ7" s="3014">
        <v>82</v>
      </c>
      <c r="BA7" s="327">
        <v>431</v>
      </c>
      <c r="BB7" s="3014">
        <v>133</v>
      </c>
      <c r="BC7" s="3029">
        <v>298</v>
      </c>
      <c r="BD7" s="2457">
        <v>13593</v>
      </c>
      <c r="BE7" s="3030">
        <v>8441</v>
      </c>
      <c r="BF7" s="3030">
        <v>5152</v>
      </c>
      <c r="BG7" s="3004">
        <v>8628</v>
      </c>
      <c r="BH7" s="3005">
        <v>6601</v>
      </c>
      <c r="BI7" s="3005">
        <v>2027</v>
      </c>
      <c r="BJ7" s="3004">
        <v>4965</v>
      </c>
      <c r="BK7" s="3005">
        <v>1840</v>
      </c>
      <c r="BL7" s="3031">
        <v>3125</v>
      </c>
      <c r="BM7" s="2479">
        <v>23112</v>
      </c>
      <c r="BN7" s="3032">
        <v>10072</v>
      </c>
      <c r="BO7" s="3032">
        <v>13040</v>
      </c>
      <c r="BP7" s="3033">
        <v>19610</v>
      </c>
      <c r="BQ7" s="3034">
        <v>8697</v>
      </c>
      <c r="BR7" s="3228">
        <v>10913</v>
      </c>
      <c r="BS7" s="3033">
        <v>3502</v>
      </c>
      <c r="BT7" s="3034">
        <v>1375</v>
      </c>
      <c r="BU7" s="3035">
        <v>2127</v>
      </c>
      <c r="BV7" s="2468">
        <v>6837</v>
      </c>
      <c r="BW7" s="3036">
        <v>3661</v>
      </c>
      <c r="BX7" s="3036">
        <v>3176</v>
      </c>
      <c r="BY7" s="3037">
        <v>3879</v>
      </c>
      <c r="BZ7" s="3023">
        <v>2742</v>
      </c>
      <c r="CA7" s="3023">
        <v>1137</v>
      </c>
      <c r="CB7" s="3037">
        <v>2958</v>
      </c>
      <c r="CC7" s="3038">
        <v>919</v>
      </c>
      <c r="CD7" s="3024">
        <v>2039</v>
      </c>
      <c r="CE7" s="2874">
        <v>56994</v>
      </c>
      <c r="CF7" s="2985">
        <v>24858</v>
      </c>
      <c r="CG7" s="2985">
        <v>32136</v>
      </c>
      <c r="CH7" s="2986">
        <v>31297</v>
      </c>
      <c r="CI7" s="2987">
        <v>12506</v>
      </c>
      <c r="CJ7" s="2987">
        <v>18791</v>
      </c>
      <c r="CK7" s="2986">
        <v>25697</v>
      </c>
      <c r="CL7" s="2987">
        <v>12352</v>
      </c>
      <c r="CM7" s="2988">
        <v>13345</v>
      </c>
      <c r="CN7" s="1439">
        <v>379498</v>
      </c>
      <c r="CO7" s="2916">
        <v>46352</v>
      </c>
      <c r="CP7" s="2921">
        <v>37425</v>
      </c>
      <c r="CQ7" s="2974">
        <v>8927</v>
      </c>
      <c r="CR7" s="2934">
        <v>57426</v>
      </c>
      <c r="CS7" s="2922">
        <v>44743</v>
      </c>
      <c r="CT7" s="2969">
        <v>12683</v>
      </c>
      <c r="CU7" s="2970">
        <v>92095</v>
      </c>
      <c r="CV7" s="2971">
        <v>57085</v>
      </c>
      <c r="CW7" s="2969">
        <v>35010</v>
      </c>
      <c r="CX7" s="2970">
        <v>67540</v>
      </c>
      <c r="CY7" s="2971">
        <v>36683</v>
      </c>
      <c r="CZ7" s="2969">
        <v>30857</v>
      </c>
      <c r="DA7" s="2970">
        <v>27640</v>
      </c>
      <c r="DB7" s="2924">
        <v>13709</v>
      </c>
      <c r="DC7" s="2923">
        <v>13931</v>
      </c>
      <c r="DD7" s="2972">
        <v>88445</v>
      </c>
      <c r="DE7" s="2968">
        <v>46750</v>
      </c>
      <c r="DF7" s="2973">
        <v>41695</v>
      </c>
      <c r="DG7" s="307"/>
    </row>
    <row r="8" spans="1:112" s="259" customFormat="1" ht="93.75" customHeight="1" x14ac:dyDescent="0.15">
      <c r="A8" s="3957" t="s">
        <v>859</v>
      </c>
      <c r="B8" s="3958"/>
      <c r="C8" s="3959"/>
      <c r="D8" s="3178">
        <v>8.4409479334198845E-2</v>
      </c>
      <c r="E8" s="3154">
        <v>108903</v>
      </c>
      <c r="F8" s="3179">
        <v>3.651003645293005E-2</v>
      </c>
      <c r="G8" s="3201">
        <v>3836</v>
      </c>
      <c r="H8" s="3155">
        <v>39879</v>
      </c>
      <c r="I8" s="3156">
        <v>69024</v>
      </c>
      <c r="J8" s="3180">
        <v>67741</v>
      </c>
      <c r="K8" s="3205">
        <v>22231</v>
      </c>
      <c r="L8" s="3205">
        <v>45510</v>
      </c>
      <c r="M8" s="3208">
        <v>41162</v>
      </c>
      <c r="N8" s="3205">
        <v>17648</v>
      </c>
      <c r="O8" s="3206">
        <v>23514</v>
      </c>
      <c r="P8" s="3157">
        <v>60725</v>
      </c>
      <c r="Q8" s="3181">
        <v>5.4015586759932566E-2</v>
      </c>
      <c r="R8" s="3158">
        <v>3112</v>
      </c>
      <c r="S8" s="2296">
        <v>22100</v>
      </c>
      <c r="T8" s="2290">
        <v>38625</v>
      </c>
      <c r="U8" s="347">
        <v>28372</v>
      </c>
      <c r="V8" s="354">
        <v>7630</v>
      </c>
      <c r="W8" s="2248">
        <v>20742</v>
      </c>
      <c r="X8" s="347">
        <v>32353</v>
      </c>
      <c r="Y8" s="3217">
        <v>14470</v>
      </c>
      <c r="Z8" s="2249">
        <v>17883</v>
      </c>
      <c r="AA8" s="3114">
        <v>48178</v>
      </c>
      <c r="AB8" s="3124">
        <v>1.5256880347283674E-2</v>
      </c>
      <c r="AC8" s="3125">
        <v>724</v>
      </c>
      <c r="AD8" s="3126">
        <v>17779</v>
      </c>
      <c r="AE8" s="3127">
        <v>30399</v>
      </c>
      <c r="AF8" s="3128">
        <v>39369</v>
      </c>
      <c r="AG8" s="3115">
        <v>14601</v>
      </c>
      <c r="AH8" s="3072">
        <v>24768</v>
      </c>
      <c r="AI8" s="347">
        <v>8809</v>
      </c>
      <c r="AJ8" s="3077">
        <v>3178</v>
      </c>
      <c r="AK8" s="3078">
        <v>5631</v>
      </c>
      <c r="AL8" s="3087">
        <v>8806</v>
      </c>
      <c r="AM8" s="3088">
        <v>4485</v>
      </c>
      <c r="AN8" s="3088">
        <v>4321</v>
      </c>
      <c r="AO8" s="3088">
        <v>4930</v>
      </c>
      <c r="AP8" s="3082">
        <v>3268</v>
      </c>
      <c r="AQ8" s="3083">
        <v>1662</v>
      </c>
      <c r="AR8" s="3088">
        <v>3876</v>
      </c>
      <c r="AS8" s="3083">
        <v>1217</v>
      </c>
      <c r="AT8" s="3084">
        <v>2659</v>
      </c>
      <c r="AU8" s="3089">
        <v>36</v>
      </c>
      <c r="AV8" s="3090">
        <v>15</v>
      </c>
      <c r="AW8" s="3090">
        <v>21</v>
      </c>
      <c r="AX8" s="3090">
        <v>18</v>
      </c>
      <c r="AY8" s="3014">
        <v>9</v>
      </c>
      <c r="AZ8" s="3014">
        <v>9</v>
      </c>
      <c r="BA8" s="348">
        <v>18</v>
      </c>
      <c r="BB8" s="3014">
        <v>6</v>
      </c>
      <c r="BC8" s="3029">
        <v>12</v>
      </c>
      <c r="BD8" s="3006">
        <v>2795</v>
      </c>
      <c r="BE8" s="3007">
        <v>1167</v>
      </c>
      <c r="BF8" s="3007">
        <v>1628</v>
      </c>
      <c r="BG8" s="3007">
        <v>1887</v>
      </c>
      <c r="BH8" s="3040">
        <v>835</v>
      </c>
      <c r="BI8" s="3040">
        <v>1052</v>
      </c>
      <c r="BJ8" s="3007">
        <v>908</v>
      </c>
      <c r="BK8" s="3040">
        <v>332</v>
      </c>
      <c r="BL8" s="3041">
        <v>576</v>
      </c>
      <c r="BM8" s="3042">
        <v>20394</v>
      </c>
      <c r="BN8" s="3043">
        <v>6815</v>
      </c>
      <c r="BO8" s="3043">
        <v>13579</v>
      </c>
      <c r="BP8" s="3043">
        <v>19073</v>
      </c>
      <c r="BQ8" s="3034">
        <v>6324</v>
      </c>
      <c r="BR8" s="3228">
        <v>12749</v>
      </c>
      <c r="BS8" s="3043">
        <v>1321</v>
      </c>
      <c r="BT8" s="3034">
        <v>491</v>
      </c>
      <c r="BU8" s="3035">
        <v>830</v>
      </c>
      <c r="BV8" s="3044">
        <v>924</v>
      </c>
      <c r="BW8" s="3045">
        <v>497</v>
      </c>
      <c r="BX8" s="3045">
        <v>427</v>
      </c>
      <c r="BY8" s="3045">
        <v>578</v>
      </c>
      <c r="BZ8" s="3038">
        <v>400</v>
      </c>
      <c r="CA8" s="3038">
        <v>178</v>
      </c>
      <c r="CB8" s="3045">
        <v>346</v>
      </c>
      <c r="CC8" s="3038">
        <v>97</v>
      </c>
      <c r="CD8" s="3039">
        <v>249</v>
      </c>
      <c r="CE8" s="2989">
        <v>15223</v>
      </c>
      <c r="CF8" s="2990">
        <v>4800</v>
      </c>
      <c r="CG8" s="2990">
        <v>10423</v>
      </c>
      <c r="CH8" s="2990">
        <v>12883</v>
      </c>
      <c r="CI8" s="2991">
        <v>3765</v>
      </c>
      <c r="CJ8" s="2991">
        <v>9118</v>
      </c>
      <c r="CK8" s="2990">
        <v>2340</v>
      </c>
      <c r="CL8" s="2991">
        <v>1035</v>
      </c>
      <c r="CM8" s="2992">
        <v>1305</v>
      </c>
      <c r="CN8" s="2913">
        <v>108903</v>
      </c>
      <c r="CO8" s="2917">
        <v>5979</v>
      </c>
      <c r="CP8" s="2932">
        <v>2536</v>
      </c>
      <c r="CQ8" s="2933">
        <v>3443</v>
      </c>
      <c r="CR8" s="2941">
        <v>7538</v>
      </c>
      <c r="CS8" s="2935">
        <v>2547</v>
      </c>
      <c r="CT8" s="2936">
        <v>4991</v>
      </c>
      <c r="CU8" s="2942">
        <v>17560</v>
      </c>
      <c r="CV8" s="2938">
        <v>4884</v>
      </c>
      <c r="CW8" s="2969">
        <v>12676</v>
      </c>
      <c r="CX8" s="2942">
        <v>26522</v>
      </c>
      <c r="CY8" s="2938">
        <v>7276</v>
      </c>
      <c r="CZ8" s="2969">
        <v>19246</v>
      </c>
      <c r="DA8" s="2942">
        <v>22863</v>
      </c>
      <c r="DB8" s="2938">
        <v>8282</v>
      </c>
      <c r="DC8" s="2923">
        <v>14581</v>
      </c>
      <c r="DD8" s="2975">
        <v>28441</v>
      </c>
      <c r="DE8" s="2968">
        <v>14354</v>
      </c>
      <c r="DF8" s="2973">
        <v>14087</v>
      </c>
      <c r="DG8" s="307"/>
    </row>
    <row r="9" spans="1:112" s="259" customFormat="1" ht="93.75" customHeight="1" x14ac:dyDescent="0.15">
      <c r="A9" s="3946" t="s">
        <v>867</v>
      </c>
      <c r="B9" s="3947"/>
      <c r="C9" s="3948"/>
      <c r="D9" s="3145">
        <v>0.37011025636057127</v>
      </c>
      <c r="E9" s="3146">
        <v>477507</v>
      </c>
      <c r="F9" s="3170">
        <v>5.2863603061921172E-3</v>
      </c>
      <c r="G9" s="3200">
        <v>2511</v>
      </c>
      <c r="H9" s="3147">
        <v>201212</v>
      </c>
      <c r="I9" s="3148">
        <v>276295</v>
      </c>
      <c r="J9" s="3149">
        <v>274802</v>
      </c>
      <c r="K9" s="2622">
        <v>123055</v>
      </c>
      <c r="L9" s="2622">
        <v>151747</v>
      </c>
      <c r="M9" s="2391">
        <v>202705</v>
      </c>
      <c r="N9" s="3205">
        <v>78157</v>
      </c>
      <c r="O9" s="3150">
        <v>124548</v>
      </c>
      <c r="P9" s="3159">
        <v>213675</v>
      </c>
      <c r="Q9" s="3176">
        <v>5.4450974876752545E-2</v>
      </c>
      <c r="R9" s="3160">
        <v>11034</v>
      </c>
      <c r="S9" s="2295">
        <v>76164</v>
      </c>
      <c r="T9" s="2289">
        <v>137511</v>
      </c>
      <c r="U9" s="313">
        <v>117746</v>
      </c>
      <c r="V9" s="2250">
        <v>33363</v>
      </c>
      <c r="W9" s="2251">
        <v>84383</v>
      </c>
      <c r="X9" s="313">
        <v>95929</v>
      </c>
      <c r="Y9" s="2251">
        <v>42801</v>
      </c>
      <c r="Z9" s="2252">
        <v>53128</v>
      </c>
      <c r="AA9" s="3211">
        <v>263832</v>
      </c>
      <c r="AB9" s="3118">
        <v>-3.1293715922233845E-2</v>
      </c>
      <c r="AC9" s="3214">
        <v>-8523</v>
      </c>
      <c r="AD9" s="3120">
        <v>125048</v>
      </c>
      <c r="AE9" s="3121">
        <v>138784</v>
      </c>
      <c r="AF9" s="3122">
        <v>157056</v>
      </c>
      <c r="AG9" s="3115">
        <v>89692</v>
      </c>
      <c r="AH9" s="3072">
        <v>67364</v>
      </c>
      <c r="AI9" s="313">
        <v>106776</v>
      </c>
      <c r="AJ9" s="3072">
        <v>35356</v>
      </c>
      <c r="AK9" s="3073">
        <v>71420</v>
      </c>
      <c r="AL9" s="3074">
        <v>124951</v>
      </c>
      <c r="AM9" s="3080">
        <v>69606</v>
      </c>
      <c r="AN9" s="3080">
        <v>55345</v>
      </c>
      <c r="AO9" s="3081">
        <v>56120</v>
      </c>
      <c r="AP9" s="3219">
        <v>48277</v>
      </c>
      <c r="AQ9" s="3083">
        <v>7843</v>
      </c>
      <c r="AR9" s="3081">
        <v>68831</v>
      </c>
      <c r="AS9" s="3071">
        <v>21329</v>
      </c>
      <c r="AT9" s="3223">
        <v>47502</v>
      </c>
      <c r="AU9" s="2484">
        <v>1795</v>
      </c>
      <c r="AV9" s="3085">
        <v>925</v>
      </c>
      <c r="AW9" s="3085">
        <v>870</v>
      </c>
      <c r="AX9" s="3086">
        <v>857</v>
      </c>
      <c r="AY9" s="3014">
        <v>627</v>
      </c>
      <c r="AZ9" s="3014">
        <v>230</v>
      </c>
      <c r="BA9" s="327">
        <v>938</v>
      </c>
      <c r="BB9" s="3014">
        <v>298</v>
      </c>
      <c r="BC9" s="3029">
        <v>640</v>
      </c>
      <c r="BD9" s="2457">
        <v>13102</v>
      </c>
      <c r="BE9" s="3030">
        <v>6035</v>
      </c>
      <c r="BF9" s="3030">
        <v>7067</v>
      </c>
      <c r="BG9" s="3004">
        <v>7169</v>
      </c>
      <c r="BH9" s="3005">
        <v>4005</v>
      </c>
      <c r="BI9" s="3005">
        <v>3164</v>
      </c>
      <c r="BJ9" s="3004">
        <v>5933</v>
      </c>
      <c r="BK9" s="3005">
        <v>2030</v>
      </c>
      <c r="BL9" s="3031">
        <v>3903</v>
      </c>
      <c r="BM9" s="2479">
        <v>88385</v>
      </c>
      <c r="BN9" s="3032">
        <v>35426</v>
      </c>
      <c r="BO9" s="3032">
        <v>52959</v>
      </c>
      <c r="BP9" s="3033">
        <v>71574</v>
      </c>
      <c r="BQ9" s="3228">
        <v>30211</v>
      </c>
      <c r="BR9" s="3228">
        <v>41363</v>
      </c>
      <c r="BS9" s="3033">
        <v>16811</v>
      </c>
      <c r="BT9" s="3034">
        <v>5215</v>
      </c>
      <c r="BU9" s="3231">
        <v>11596</v>
      </c>
      <c r="BV9" s="2468">
        <v>4264</v>
      </c>
      <c r="BW9" s="3036">
        <v>2285</v>
      </c>
      <c r="BX9" s="3036">
        <v>1979</v>
      </c>
      <c r="BY9" s="3037">
        <v>2115</v>
      </c>
      <c r="BZ9" s="3023">
        <v>1613</v>
      </c>
      <c r="CA9" s="3038">
        <v>502</v>
      </c>
      <c r="CB9" s="3037">
        <v>2149</v>
      </c>
      <c r="CC9" s="3038">
        <v>672</v>
      </c>
      <c r="CD9" s="3024">
        <v>1477</v>
      </c>
      <c r="CE9" s="2874">
        <v>31335</v>
      </c>
      <c r="CF9" s="2985">
        <v>10771</v>
      </c>
      <c r="CG9" s="2985">
        <v>20564</v>
      </c>
      <c r="CH9" s="2986">
        <v>19221</v>
      </c>
      <c r="CI9" s="2991">
        <v>4959</v>
      </c>
      <c r="CJ9" s="2987">
        <v>14262</v>
      </c>
      <c r="CK9" s="2986">
        <v>12114</v>
      </c>
      <c r="CL9" s="2991">
        <v>5812</v>
      </c>
      <c r="CM9" s="2992">
        <v>6302</v>
      </c>
      <c r="CN9" s="1439">
        <v>477507</v>
      </c>
      <c r="CO9" s="2916">
        <v>59290</v>
      </c>
      <c r="CP9" s="2976">
        <v>25865</v>
      </c>
      <c r="CQ9" s="2974">
        <v>33425</v>
      </c>
      <c r="CR9" s="2934">
        <v>57368</v>
      </c>
      <c r="CS9" s="2968">
        <v>24736</v>
      </c>
      <c r="CT9" s="2969">
        <v>32632</v>
      </c>
      <c r="CU9" s="2937">
        <v>102240</v>
      </c>
      <c r="CV9" s="2971">
        <v>36898</v>
      </c>
      <c r="CW9" s="2969">
        <v>65342</v>
      </c>
      <c r="CX9" s="2937">
        <v>91565</v>
      </c>
      <c r="CY9" s="2971">
        <v>34113</v>
      </c>
      <c r="CZ9" s="2969">
        <v>57452</v>
      </c>
      <c r="DA9" s="2937">
        <v>62018</v>
      </c>
      <c r="DB9" s="2924">
        <v>26459</v>
      </c>
      <c r="DC9" s="2923">
        <v>35559</v>
      </c>
      <c r="DD9" s="2972">
        <v>105026</v>
      </c>
      <c r="DE9" s="2968">
        <v>53141</v>
      </c>
      <c r="DF9" s="2973">
        <v>51885</v>
      </c>
      <c r="DG9" s="307"/>
    </row>
    <row r="10" spans="1:112" s="380" customFormat="1" ht="93.75" customHeight="1" x14ac:dyDescent="0.15">
      <c r="A10" s="3960" t="s">
        <v>869</v>
      </c>
      <c r="B10" s="3961"/>
      <c r="C10" s="3962"/>
      <c r="D10" s="3183">
        <v>9.3979498905187274E-3</v>
      </c>
      <c r="E10" s="3184">
        <v>12125</v>
      </c>
      <c r="F10" s="3185">
        <v>6.8093727977448948E-2</v>
      </c>
      <c r="G10" s="3186">
        <v>773</v>
      </c>
      <c r="H10" s="3187">
        <v>6704</v>
      </c>
      <c r="I10" s="2387">
        <v>5421</v>
      </c>
      <c r="J10" s="2387">
        <v>7492</v>
      </c>
      <c r="K10" s="2387">
        <v>4873</v>
      </c>
      <c r="L10" s="2387">
        <v>2619</v>
      </c>
      <c r="M10" s="2388">
        <v>4633</v>
      </c>
      <c r="N10" s="2387">
        <v>1831</v>
      </c>
      <c r="O10" s="2388">
        <v>2802</v>
      </c>
      <c r="P10" s="3188">
        <v>3414</v>
      </c>
      <c r="Q10" s="3189">
        <v>2.0017926501344485E-2</v>
      </c>
      <c r="R10" s="3190">
        <v>67</v>
      </c>
      <c r="S10" s="2297">
        <v>1651</v>
      </c>
      <c r="T10" s="2291">
        <v>1763</v>
      </c>
      <c r="U10" s="353">
        <v>1683</v>
      </c>
      <c r="V10" s="354">
        <v>872</v>
      </c>
      <c r="W10" s="355">
        <v>811</v>
      </c>
      <c r="X10" s="353">
        <v>1731</v>
      </c>
      <c r="Y10" s="355">
        <v>779</v>
      </c>
      <c r="Z10" s="1123">
        <v>952</v>
      </c>
      <c r="AA10" s="3129">
        <v>8711</v>
      </c>
      <c r="AB10" s="3130">
        <v>8.8194878201124371E-2</v>
      </c>
      <c r="AC10" s="3131">
        <v>706</v>
      </c>
      <c r="AD10" s="3132">
        <v>5053</v>
      </c>
      <c r="AE10" s="3133">
        <v>3658</v>
      </c>
      <c r="AF10" s="3123">
        <v>5809</v>
      </c>
      <c r="AG10" s="3123">
        <v>4001</v>
      </c>
      <c r="AH10" s="3077">
        <v>1808</v>
      </c>
      <c r="AI10" s="353">
        <v>2902</v>
      </c>
      <c r="AJ10" s="3077">
        <v>1052</v>
      </c>
      <c r="AK10" s="3078">
        <v>1850</v>
      </c>
      <c r="AL10" s="3091">
        <v>5181</v>
      </c>
      <c r="AM10" s="3092">
        <v>3478</v>
      </c>
      <c r="AN10" s="3092">
        <v>1703</v>
      </c>
      <c r="AO10" s="3092">
        <v>3418</v>
      </c>
      <c r="AP10" s="3082">
        <v>2906</v>
      </c>
      <c r="AQ10" s="3083">
        <v>512</v>
      </c>
      <c r="AR10" s="3092">
        <v>1763</v>
      </c>
      <c r="AS10" s="3083">
        <v>572</v>
      </c>
      <c r="AT10" s="3084">
        <v>1191</v>
      </c>
      <c r="AU10" s="2483">
        <v>7</v>
      </c>
      <c r="AV10" s="3093">
        <v>6</v>
      </c>
      <c r="AW10" s="3093">
        <v>1</v>
      </c>
      <c r="AX10" s="3093">
        <v>5</v>
      </c>
      <c r="AY10" s="3014">
        <v>5</v>
      </c>
      <c r="AZ10" s="3014">
        <v>0</v>
      </c>
      <c r="BA10" s="365">
        <v>2</v>
      </c>
      <c r="BB10" s="3014">
        <v>1</v>
      </c>
      <c r="BC10" s="3029">
        <v>1</v>
      </c>
      <c r="BD10" s="2456">
        <v>718</v>
      </c>
      <c r="BE10" s="3008">
        <v>387</v>
      </c>
      <c r="BF10" s="3008">
        <v>331</v>
      </c>
      <c r="BG10" s="3008">
        <v>434</v>
      </c>
      <c r="BH10" s="3005">
        <v>271</v>
      </c>
      <c r="BI10" s="3005">
        <v>163</v>
      </c>
      <c r="BJ10" s="3008">
        <v>284</v>
      </c>
      <c r="BK10" s="3005">
        <v>116</v>
      </c>
      <c r="BL10" s="3031">
        <v>168</v>
      </c>
      <c r="BM10" s="2478">
        <v>791</v>
      </c>
      <c r="BN10" s="3046">
        <v>314</v>
      </c>
      <c r="BO10" s="3046">
        <v>477</v>
      </c>
      <c r="BP10" s="3046">
        <v>650</v>
      </c>
      <c r="BQ10" s="3034">
        <v>253</v>
      </c>
      <c r="BR10" s="3034">
        <v>397</v>
      </c>
      <c r="BS10" s="3046">
        <v>141</v>
      </c>
      <c r="BT10" s="3034">
        <v>61</v>
      </c>
      <c r="BU10" s="3035">
        <v>80</v>
      </c>
      <c r="BV10" s="2467">
        <v>867</v>
      </c>
      <c r="BW10" s="3047">
        <v>444</v>
      </c>
      <c r="BX10" s="3047">
        <v>423</v>
      </c>
      <c r="BY10" s="3047">
        <v>611</v>
      </c>
      <c r="BZ10" s="3038">
        <v>355</v>
      </c>
      <c r="CA10" s="3038">
        <v>256</v>
      </c>
      <c r="CB10" s="3047">
        <v>256</v>
      </c>
      <c r="CC10" s="3038">
        <v>89</v>
      </c>
      <c r="CD10" s="3039">
        <v>167</v>
      </c>
      <c r="CE10" s="2238">
        <v>1147</v>
      </c>
      <c r="CF10" s="2993">
        <v>424</v>
      </c>
      <c r="CG10" s="2993">
        <v>723</v>
      </c>
      <c r="CH10" s="2993">
        <v>691</v>
      </c>
      <c r="CI10" s="2991">
        <v>211</v>
      </c>
      <c r="CJ10" s="2991">
        <v>480</v>
      </c>
      <c r="CK10" s="2993">
        <v>456</v>
      </c>
      <c r="CL10" s="2991">
        <v>213</v>
      </c>
      <c r="CM10" s="2992">
        <v>243</v>
      </c>
      <c r="CN10" s="1438">
        <v>12125</v>
      </c>
      <c r="CO10" s="2918">
        <v>1659</v>
      </c>
      <c r="CP10" s="2932">
        <v>980</v>
      </c>
      <c r="CQ10" s="2933">
        <v>679</v>
      </c>
      <c r="CR10" s="2943">
        <v>1392</v>
      </c>
      <c r="CS10" s="2935">
        <v>1004</v>
      </c>
      <c r="CT10" s="2936">
        <v>388</v>
      </c>
      <c r="CU10" s="2944">
        <v>2467</v>
      </c>
      <c r="CV10" s="2938">
        <v>1407</v>
      </c>
      <c r="CW10" s="2936">
        <v>1060</v>
      </c>
      <c r="CX10" s="2944">
        <v>2676</v>
      </c>
      <c r="CY10" s="2938">
        <v>1318</v>
      </c>
      <c r="CZ10" s="2936">
        <v>1358</v>
      </c>
      <c r="DA10" s="2944">
        <v>1475</v>
      </c>
      <c r="DB10" s="2938">
        <v>723</v>
      </c>
      <c r="DC10" s="2936">
        <v>752</v>
      </c>
      <c r="DD10" s="2945">
        <v>2456</v>
      </c>
      <c r="DE10" s="2935">
        <v>1272</v>
      </c>
      <c r="DF10" s="2940">
        <v>1184</v>
      </c>
      <c r="DG10" s="307"/>
    </row>
    <row r="11" spans="1:112" s="259" customFormat="1" ht="93.75" customHeight="1" x14ac:dyDescent="0.15">
      <c r="A11" s="3946" t="s">
        <v>883</v>
      </c>
      <c r="B11" s="3947"/>
      <c r="C11" s="3948"/>
      <c r="D11" s="3168">
        <v>6.2172185943767319E-2</v>
      </c>
      <c r="E11" s="3169">
        <v>80213</v>
      </c>
      <c r="F11" s="3170">
        <v>-3.0728889748175336E-2</v>
      </c>
      <c r="G11" s="3200">
        <v>-2543</v>
      </c>
      <c r="H11" s="2239">
        <v>42280</v>
      </c>
      <c r="I11" s="2240">
        <v>37933</v>
      </c>
      <c r="J11" s="3174">
        <v>44838</v>
      </c>
      <c r="K11" s="3205">
        <v>27989</v>
      </c>
      <c r="L11" s="3205">
        <v>16849</v>
      </c>
      <c r="M11" s="3209">
        <v>35375</v>
      </c>
      <c r="N11" s="3205">
        <v>14291</v>
      </c>
      <c r="O11" s="3206">
        <v>21084</v>
      </c>
      <c r="P11" s="3151">
        <v>72432</v>
      </c>
      <c r="Q11" s="3176">
        <v>-3.0789611015214158E-2</v>
      </c>
      <c r="R11" s="3153">
        <v>-2301</v>
      </c>
      <c r="S11" s="2295">
        <v>37681</v>
      </c>
      <c r="T11" s="2289">
        <v>34751</v>
      </c>
      <c r="U11" s="313">
        <v>40125</v>
      </c>
      <c r="V11" s="2253">
        <v>24383</v>
      </c>
      <c r="W11" s="2248">
        <v>15742</v>
      </c>
      <c r="X11" s="313">
        <v>32307</v>
      </c>
      <c r="Y11" s="3217">
        <v>13298</v>
      </c>
      <c r="Z11" s="2249">
        <v>19009</v>
      </c>
      <c r="AA11" s="3117">
        <v>7781</v>
      </c>
      <c r="AB11" s="3118">
        <v>-3.0163280568365924E-2</v>
      </c>
      <c r="AC11" s="3119">
        <v>-242</v>
      </c>
      <c r="AD11" s="3120">
        <v>4599</v>
      </c>
      <c r="AE11" s="3121">
        <v>3182</v>
      </c>
      <c r="AF11" s="3122">
        <v>4713</v>
      </c>
      <c r="AG11" s="3123">
        <v>3606</v>
      </c>
      <c r="AH11" s="3077">
        <v>1107</v>
      </c>
      <c r="AI11" s="313">
        <v>3068</v>
      </c>
      <c r="AJ11" s="3077">
        <v>993</v>
      </c>
      <c r="AK11" s="3078">
        <v>2075</v>
      </c>
      <c r="AL11" s="3079">
        <v>4342</v>
      </c>
      <c r="AM11" s="3080">
        <v>2919</v>
      </c>
      <c r="AN11" s="3080">
        <v>1423</v>
      </c>
      <c r="AO11" s="3081">
        <v>2510</v>
      </c>
      <c r="AP11" s="3082">
        <v>2381</v>
      </c>
      <c r="AQ11" s="3083">
        <v>129</v>
      </c>
      <c r="AR11" s="3081">
        <v>1832</v>
      </c>
      <c r="AS11" s="3083">
        <v>538</v>
      </c>
      <c r="AT11" s="3084">
        <v>1294</v>
      </c>
      <c r="AU11" s="2484">
        <v>27</v>
      </c>
      <c r="AV11" s="3085">
        <v>17</v>
      </c>
      <c r="AW11" s="3085">
        <v>10</v>
      </c>
      <c r="AX11" s="3086">
        <v>14</v>
      </c>
      <c r="AY11" s="3014">
        <v>13</v>
      </c>
      <c r="AZ11" s="3014">
        <v>1</v>
      </c>
      <c r="BA11" s="327">
        <v>13</v>
      </c>
      <c r="BB11" s="3014">
        <v>4</v>
      </c>
      <c r="BC11" s="3029">
        <v>9</v>
      </c>
      <c r="BD11" s="2457">
        <v>649</v>
      </c>
      <c r="BE11" s="3030">
        <v>354</v>
      </c>
      <c r="BF11" s="3030">
        <v>295</v>
      </c>
      <c r="BG11" s="3004">
        <v>399</v>
      </c>
      <c r="BH11" s="3005">
        <v>270</v>
      </c>
      <c r="BI11" s="3005">
        <v>129</v>
      </c>
      <c r="BJ11" s="3004">
        <v>250</v>
      </c>
      <c r="BK11" s="3005">
        <v>84</v>
      </c>
      <c r="BL11" s="3031">
        <v>166</v>
      </c>
      <c r="BM11" s="2479">
        <v>532</v>
      </c>
      <c r="BN11" s="3032">
        <v>250</v>
      </c>
      <c r="BO11" s="3032">
        <v>282</v>
      </c>
      <c r="BP11" s="3033">
        <v>427</v>
      </c>
      <c r="BQ11" s="3034">
        <v>217</v>
      </c>
      <c r="BR11" s="3034">
        <v>210</v>
      </c>
      <c r="BS11" s="3033">
        <v>105</v>
      </c>
      <c r="BT11" s="3034">
        <v>33</v>
      </c>
      <c r="BU11" s="3035">
        <v>72</v>
      </c>
      <c r="BV11" s="3020">
        <v>1090</v>
      </c>
      <c r="BW11" s="3036">
        <v>569</v>
      </c>
      <c r="BX11" s="3036">
        <v>521</v>
      </c>
      <c r="BY11" s="3037">
        <v>681</v>
      </c>
      <c r="BZ11" s="3038">
        <v>428</v>
      </c>
      <c r="CA11" s="3038">
        <v>253</v>
      </c>
      <c r="CB11" s="3037">
        <v>409</v>
      </c>
      <c r="CC11" s="3038">
        <v>141</v>
      </c>
      <c r="CD11" s="3039">
        <v>268</v>
      </c>
      <c r="CE11" s="2848">
        <v>1141</v>
      </c>
      <c r="CF11" s="2985">
        <v>490</v>
      </c>
      <c r="CG11" s="2985">
        <v>651</v>
      </c>
      <c r="CH11" s="2986">
        <v>682</v>
      </c>
      <c r="CI11" s="2991">
        <v>297</v>
      </c>
      <c r="CJ11" s="2991">
        <v>385</v>
      </c>
      <c r="CK11" s="2986">
        <v>459</v>
      </c>
      <c r="CL11" s="2991">
        <v>193</v>
      </c>
      <c r="CM11" s="2992">
        <v>266</v>
      </c>
      <c r="CN11" s="1439">
        <v>80213</v>
      </c>
      <c r="CO11" s="2916">
        <v>55057</v>
      </c>
      <c r="CP11" s="2976">
        <v>28881</v>
      </c>
      <c r="CQ11" s="2974">
        <v>26176</v>
      </c>
      <c r="CR11" s="2934">
        <v>5039</v>
      </c>
      <c r="CS11" s="2935">
        <v>2857</v>
      </c>
      <c r="CT11" s="2936">
        <v>2182</v>
      </c>
      <c r="CU11" s="2937">
        <v>5268</v>
      </c>
      <c r="CV11" s="2938">
        <v>2944</v>
      </c>
      <c r="CW11" s="2936">
        <v>2324</v>
      </c>
      <c r="CX11" s="2937">
        <v>5235</v>
      </c>
      <c r="CY11" s="2938">
        <v>2652</v>
      </c>
      <c r="CZ11" s="2936">
        <v>2583</v>
      </c>
      <c r="DA11" s="2937">
        <v>3536</v>
      </c>
      <c r="DB11" s="2938">
        <v>1774</v>
      </c>
      <c r="DC11" s="2936">
        <v>1762</v>
      </c>
      <c r="DD11" s="2939">
        <v>6078</v>
      </c>
      <c r="DE11" s="2935">
        <v>3172</v>
      </c>
      <c r="DF11" s="2940">
        <v>2906</v>
      </c>
      <c r="DG11" s="307"/>
    </row>
    <row r="12" spans="1:112" s="380" customFormat="1" ht="93.75" customHeight="1" x14ac:dyDescent="0.15">
      <c r="A12" s="3960" t="s">
        <v>886</v>
      </c>
      <c r="B12" s="3961"/>
      <c r="C12" s="3962"/>
      <c r="D12" s="3161">
        <v>0.15866917278663747</v>
      </c>
      <c r="E12" s="2928">
        <v>204711</v>
      </c>
      <c r="F12" s="3185">
        <v>5.300762322150554E-2</v>
      </c>
      <c r="G12" s="3203">
        <v>10305</v>
      </c>
      <c r="H12" s="2235">
        <v>79512</v>
      </c>
      <c r="I12" s="2622">
        <v>125199</v>
      </c>
      <c r="J12" s="2387">
        <v>123805</v>
      </c>
      <c r="K12" s="3205">
        <v>46583</v>
      </c>
      <c r="L12" s="3205">
        <v>77222</v>
      </c>
      <c r="M12" s="3206">
        <v>80906</v>
      </c>
      <c r="N12" s="3205">
        <v>32929</v>
      </c>
      <c r="O12" s="3206">
        <v>47977</v>
      </c>
      <c r="P12" s="3162">
        <v>56965</v>
      </c>
      <c r="Q12" s="3189">
        <v>5.8868359418565719E-2</v>
      </c>
      <c r="R12" s="3163">
        <v>3167</v>
      </c>
      <c r="S12" s="2297">
        <v>17712</v>
      </c>
      <c r="T12" s="2291">
        <v>39253</v>
      </c>
      <c r="U12" s="353">
        <v>32128</v>
      </c>
      <c r="V12" s="353">
        <v>5323</v>
      </c>
      <c r="W12" s="499">
        <v>26805</v>
      </c>
      <c r="X12" s="353">
        <v>24837</v>
      </c>
      <c r="Y12" s="3218">
        <v>12389</v>
      </c>
      <c r="Z12" s="1124">
        <v>12448</v>
      </c>
      <c r="AA12" s="3210">
        <v>147746</v>
      </c>
      <c r="AB12" s="3130">
        <v>5.0765248065543833E-2</v>
      </c>
      <c r="AC12" s="3215">
        <v>7138</v>
      </c>
      <c r="AD12" s="3132">
        <v>61800</v>
      </c>
      <c r="AE12" s="3133">
        <v>85946</v>
      </c>
      <c r="AF12" s="3123">
        <v>91677</v>
      </c>
      <c r="AG12" s="3115">
        <v>41260</v>
      </c>
      <c r="AH12" s="3072">
        <v>50417</v>
      </c>
      <c r="AI12" s="353">
        <v>56069</v>
      </c>
      <c r="AJ12" s="3072">
        <v>20540</v>
      </c>
      <c r="AK12" s="3073">
        <v>35529</v>
      </c>
      <c r="AL12" s="2737">
        <v>52390</v>
      </c>
      <c r="AM12" s="3092">
        <v>27438</v>
      </c>
      <c r="AN12" s="3092">
        <v>24952</v>
      </c>
      <c r="AO12" s="3092">
        <v>25518</v>
      </c>
      <c r="AP12" s="3220">
        <v>19178</v>
      </c>
      <c r="AQ12" s="3094">
        <v>6340</v>
      </c>
      <c r="AR12" s="3092">
        <v>26872</v>
      </c>
      <c r="AS12" s="3075">
        <v>8260</v>
      </c>
      <c r="AT12" s="3224">
        <v>18612</v>
      </c>
      <c r="AU12" s="2483">
        <v>687</v>
      </c>
      <c r="AV12" s="3093">
        <v>317</v>
      </c>
      <c r="AW12" s="3093">
        <v>370</v>
      </c>
      <c r="AX12" s="3093">
        <v>325</v>
      </c>
      <c r="AY12" s="3015">
        <v>220</v>
      </c>
      <c r="AZ12" s="3015">
        <v>105</v>
      </c>
      <c r="BA12" s="365">
        <v>362</v>
      </c>
      <c r="BB12" s="3015">
        <v>97</v>
      </c>
      <c r="BC12" s="3048">
        <v>265</v>
      </c>
      <c r="BD12" s="2456">
        <v>14280</v>
      </c>
      <c r="BE12" s="3008">
        <v>6204</v>
      </c>
      <c r="BF12" s="3008">
        <v>8076</v>
      </c>
      <c r="BG12" s="3008">
        <v>8647</v>
      </c>
      <c r="BH12" s="3009">
        <v>4060</v>
      </c>
      <c r="BI12" s="3009">
        <v>4587</v>
      </c>
      <c r="BJ12" s="3008">
        <v>5633</v>
      </c>
      <c r="BK12" s="3009">
        <v>2144</v>
      </c>
      <c r="BL12" s="3049">
        <v>3489</v>
      </c>
      <c r="BM12" s="2478">
        <v>47007</v>
      </c>
      <c r="BN12" s="3046">
        <v>16444</v>
      </c>
      <c r="BO12" s="3046">
        <v>30563</v>
      </c>
      <c r="BP12" s="3046">
        <v>38908</v>
      </c>
      <c r="BQ12" s="3229">
        <v>13427</v>
      </c>
      <c r="BR12" s="3229">
        <v>25481</v>
      </c>
      <c r="BS12" s="3046">
        <v>8099</v>
      </c>
      <c r="BT12" s="3050">
        <v>3017</v>
      </c>
      <c r="BU12" s="3051">
        <v>5082</v>
      </c>
      <c r="BV12" s="3025">
        <v>4824</v>
      </c>
      <c r="BW12" s="3047">
        <v>2410</v>
      </c>
      <c r="BX12" s="3047">
        <v>2414</v>
      </c>
      <c r="BY12" s="3047">
        <v>2430</v>
      </c>
      <c r="BZ12" s="2236">
        <v>1638</v>
      </c>
      <c r="CA12" s="2387">
        <v>792</v>
      </c>
      <c r="CB12" s="3047">
        <v>2394</v>
      </c>
      <c r="CC12" s="2387">
        <v>772</v>
      </c>
      <c r="CD12" s="3234">
        <v>1622</v>
      </c>
      <c r="CE12" s="2873">
        <v>28558</v>
      </c>
      <c r="CF12" s="2993">
        <v>8987</v>
      </c>
      <c r="CG12" s="2993">
        <v>19571</v>
      </c>
      <c r="CH12" s="2993">
        <v>15849</v>
      </c>
      <c r="CI12" s="2994">
        <v>2737</v>
      </c>
      <c r="CJ12" s="2995">
        <v>13112</v>
      </c>
      <c r="CK12" s="2993">
        <v>12709</v>
      </c>
      <c r="CL12" s="2994">
        <v>6250</v>
      </c>
      <c r="CM12" s="2996">
        <v>6459</v>
      </c>
      <c r="CN12" s="1438">
        <v>204711</v>
      </c>
      <c r="CO12" s="1438">
        <v>15547</v>
      </c>
      <c r="CP12" s="2946">
        <v>5957</v>
      </c>
      <c r="CQ12" s="2947">
        <v>9590</v>
      </c>
      <c r="CR12" s="2948">
        <v>18875</v>
      </c>
      <c r="CS12" s="2949">
        <v>6964</v>
      </c>
      <c r="CT12" s="2978">
        <v>11911</v>
      </c>
      <c r="CU12" s="2950">
        <v>43475</v>
      </c>
      <c r="CV12" s="2977">
        <v>13307</v>
      </c>
      <c r="CW12" s="2978">
        <v>30168</v>
      </c>
      <c r="CX12" s="2950">
        <v>49880</v>
      </c>
      <c r="CY12" s="2977">
        <v>16979</v>
      </c>
      <c r="CZ12" s="2978">
        <v>32901</v>
      </c>
      <c r="DA12" s="2950">
        <v>25752</v>
      </c>
      <c r="DB12" s="2929">
        <v>10348</v>
      </c>
      <c r="DC12" s="2927">
        <v>15404</v>
      </c>
      <c r="DD12" s="2951">
        <v>51182</v>
      </c>
      <c r="DE12" s="2979">
        <v>25957</v>
      </c>
      <c r="DF12" s="2980">
        <v>25225</v>
      </c>
      <c r="DG12" s="307"/>
    </row>
    <row r="13" spans="1:112" s="259" customFormat="1" ht="93.75" customHeight="1" x14ac:dyDescent="0.15">
      <c r="A13" s="3973" t="s">
        <v>2181</v>
      </c>
      <c r="B13" s="3974"/>
      <c r="C13" s="3975"/>
      <c r="D13" s="3168">
        <v>7.0230782645765112E-3</v>
      </c>
      <c r="E13" s="3169">
        <v>9061</v>
      </c>
      <c r="F13" s="3170">
        <v>1.0370205173951819E-2</v>
      </c>
      <c r="G13" s="3182">
        <v>93</v>
      </c>
      <c r="H13" s="3172">
        <v>4889</v>
      </c>
      <c r="I13" s="3173">
        <v>4172</v>
      </c>
      <c r="J13" s="3174">
        <v>5993</v>
      </c>
      <c r="K13" s="2387">
        <v>3770</v>
      </c>
      <c r="L13" s="2387">
        <v>2223</v>
      </c>
      <c r="M13" s="2391">
        <v>3068</v>
      </c>
      <c r="N13" s="2387">
        <v>1119</v>
      </c>
      <c r="O13" s="2388">
        <v>1949</v>
      </c>
      <c r="P13" s="3175">
        <v>1192</v>
      </c>
      <c r="Q13" s="3176">
        <v>2.4935511607910632E-2</v>
      </c>
      <c r="R13" s="3177">
        <v>29</v>
      </c>
      <c r="S13" s="2295">
        <v>500</v>
      </c>
      <c r="T13" s="2289">
        <v>692</v>
      </c>
      <c r="U13" s="313">
        <v>656</v>
      </c>
      <c r="V13" s="354">
        <v>223</v>
      </c>
      <c r="W13" s="355">
        <v>433</v>
      </c>
      <c r="X13" s="313">
        <v>536</v>
      </c>
      <c r="Y13" s="355">
        <v>277</v>
      </c>
      <c r="Z13" s="1123">
        <v>259</v>
      </c>
      <c r="AA13" s="3117">
        <v>7869</v>
      </c>
      <c r="AB13" s="3118">
        <v>8.1998718770019963E-3</v>
      </c>
      <c r="AC13" s="3119">
        <v>64</v>
      </c>
      <c r="AD13" s="3120">
        <v>4389</v>
      </c>
      <c r="AE13" s="3121">
        <v>3480</v>
      </c>
      <c r="AF13" s="3122">
        <v>5337</v>
      </c>
      <c r="AG13" s="3123">
        <v>3547</v>
      </c>
      <c r="AH13" s="3077">
        <v>1790</v>
      </c>
      <c r="AI13" s="313">
        <v>2532</v>
      </c>
      <c r="AJ13" s="3077">
        <v>842</v>
      </c>
      <c r="AK13" s="3078">
        <v>1690</v>
      </c>
      <c r="AL13" s="3079">
        <v>3896</v>
      </c>
      <c r="AM13" s="3080">
        <v>2604</v>
      </c>
      <c r="AN13" s="3080">
        <v>1292</v>
      </c>
      <c r="AO13" s="3081">
        <v>2376</v>
      </c>
      <c r="AP13" s="3082">
        <v>2155</v>
      </c>
      <c r="AQ13" s="3083">
        <v>221</v>
      </c>
      <c r="AR13" s="3081">
        <v>1520</v>
      </c>
      <c r="AS13" s="3083">
        <v>449</v>
      </c>
      <c r="AT13" s="3084">
        <v>1071</v>
      </c>
      <c r="AU13" s="2484">
        <v>44</v>
      </c>
      <c r="AV13" s="3085">
        <v>32</v>
      </c>
      <c r="AW13" s="3085">
        <v>12</v>
      </c>
      <c r="AX13" s="3086">
        <v>25</v>
      </c>
      <c r="AY13" s="3014">
        <v>25</v>
      </c>
      <c r="AZ13" s="3014">
        <v>0</v>
      </c>
      <c r="BA13" s="327">
        <v>19</v>
      </c>
      <c r="BB13" s="3014">
        <v>7</v>
      </c>
      <c r="BC13" s="3029">
        <v>12</v>
      </c>
      <c r="BD13" s="2457">
        <v>464</v>
      </c>
      <c r="BE13" s="3030">
        <v>255</v>
      </c>
      <c r="BF13" s="3030">
        <v>209</v>
      </c>
      <c r="BG13" s="3004">
        <v>316</v>
      </c>
      <c r="BH13" s="3005">
        <v>199</v>
      </c>
      <c r="BI13" s="3005">
        <v>117</v>
      </c>
      <c r="BJ13" s="3004">
        <v>148</v>
      </c>
      <c r="BK13" s="3005">
        <v>56</v>
      </c>
      <c r="BL13" s="3031">
        <v>92</v>
      </c>
      <c r="BM13" s="2479">
        <v>1584</v>
      </c>
      <c r="BN13" s="3032">
        <v>655</v>
      </c>
      <c r="BO13" s="3032">
        <v>929</v>
      </c>
      <c r="BP13" s="3033">
        <v>1469</v>
      </c>
      <c r="BQ13" s="3034">
        <v>610</v>
      </c>
      <c r="BR13" s="3034">
        <v>859</v>
      </c>
      <c r="BS13" s="3033">
        <v>115</v>
      </c>
      <c r="BT13" s="3034">
        <v>45</v>
      </c>
      <c r="BU13" s="3035">
        <v>70</v>
      </c>
      <c r="BV13" s="2468">
        <v>973</v>
      </c>
      <c r="BW13" s="3036">
        <v>507</v>
      </c>
      <c r="BX13" s="3036">
        <v>466</v>
      </c>
      <c r="BY13" s="3037">
        <v>582</v>
      </c>
      <c r="BZ13" s="3038">
        <v>393</v>
      </c>
      <c r="CA13" s="3038">
        <v>189</v>
      </c>
      <c r="CB13" s="3037">
        <v>391</v>
      </c>
      <c r="CC13" s="3038">
        <v>114</v>
      </c>
      <c r="CD13" s="3039">
        <v>277</v>
      </c>
      <c r="CE13" s="2848">
        <v>908</v>
      </c>
      <c r="CF13" s="2985">
        <v>336</v>
      </c>
      <c r="CG13" s="2985">
        <v>572</v>
      </c>
      <c r="CH13" s="2986">
        <v>569</v>
      </c>
      <c r="CI13" s="2991">
        <v>165</v>
      </c>
      <c r="CJ13" s="2991">
        <v>404</v>
      </c>
      <c r="CK13" s="2986">
        <v>339</v>
      </c>
      <c r="CL13" s="2991">
        <v>171</v>
      </c>
      <c r="CM13" s="2992">
        <v>168</v>
      </c>
      <c r="CN13" s="1439">
        <v>9061</v>
      </c>
      <c r="CO13" s="2916">
        <v>492</v>
      </c>
      <c r="CP13" s="2932">
        <v>336</v>
      </c>
      <c r="CQ13" s="2933">
        <v>156</v>
      </c>
      <c r="CR13" s="2934">
        <v>970</v>
      </c>
      <c r="CS13" s="2935">
        <v>699</v>
      </c>
      <c r="CT13" s="2936">
        <v>271</v>
      </c>
      <c r="CU13" s="2937">
        <v>1983</v>
      </c>
      <c r="CV13" s="2938">
        <v>1164</v>
      </c>
      <c r="CW13" s="2936">
        <v>819</v>
      </c>
      <c r="CX13" s="2937">
        <v>2052</v>
      </c>
      <c r="CY13" s="2938">
        <v>996</v>
      </c>
      <c r="CZ13" s="2936">
        <v>1056</v>
      </c>
      <c r="DA13" s="2937">
        <v>1463</v>
      </c>
      <c r="DB13" s="2938">
        <v>628</v>
      </c>
      <c r="DC13" s="2936">
        <v>835</v>
      </c>
      <c r="DD13" s="2939">
        <v>2101</v>
      </c>
      <c r="DE13" s="2935">
        <v>1066</v>
      </c>
      <c r="DF13" s="2940">
        <v>1035</v>
      </c>
      <c r="DG13" s="307"/>
    </row>
    <row r="14" spans="1:112" s="380" customFormat="1" ht="93.75" customHeight="1" x14ac:dyDescent="0.15">
      <c r="A14" s="3960" t="s">
        <v>891</v>
      </c>
      <c r="B14" s="3961"/>
      <c r="C14" s="3962"/>
      <c r="D14" s="3183">
        <v>7.8152188656577595E-3</v>
      </c>
      <c r="E14" s="3184">
        <v>10083</v>
      </c>
      <c r="F14" s="3185">
        <v>3.1720045021999432E-2</v>
      </c>
      <c r="G14" s="3186">
        <v>310</v>
      </c>
      <c r="H14" s="3187">
        <v>5068</v>
      </c>
      <c r="I14" s="2387">
        <v>5015</v>
      </c>
      <c r="J14" s="2387">
        <v>5981</v>
      </c>
      <c r="K14" s="2387">
        <v>3486</v>
      </c>
      <c r="L14" s="2387">
        <v>2495</v>
      </c>
      <c r="M14" s="2388">
        <v>4102</v>
      </c>
      <c r="N14" s="2387">
        <v>1582</v>
      </c>
      <c r="O14" s="2388">
        <v>2520</v>
      </c>
      <c r="P14" s="3188">
        <v>1834</v>
      </c>
      <c r="Q14" s="3189">
        <v>3.7917374080362221E-2</v>
      </c>
      <c r="R14" s="3190">
        <v>67</v>
      </c>
      <c r="S14" s="2297">
        <v>631</v>
      </c>
      <c r="T14" s="2291">
        <v>1203</v>
      </c>
      <c r="U14" s="353">
        <v>734</v>
      </c>
      <c r="V14" s="354">
        <v>84</v>
      </c>
      <c r="W14" s="355">
        <v>650</v>
      </c>
      <c r="X14" s="353">
        <v>1100</v>
      </c>
      <c r="Y14" s="355">
        <v>547</v>
      </c>
      <c r="Z14" s="1123">
        <v>553</v>
      </c>
      <c r="AA14" s="3129">
        <v>8249</v>
      </c>
      <c r="AB14" s="3130">
        <v>3.0352235823132734E-2</v>
      </c>
      <c r="AC14" s="3131">
        <v>243</v>
      </c>
      <c r="AD14" s="3132">
        <v>4437</v>
      </c>
      <c r="AE14" s="3133">
        <v>3812</v>
      </c>
      <c r="AF14" s="3123">
        <v>5247</v>
      </c>
      <c r="AG14" s="3123">
        <v>3402</v>
      </c>
      <c r="AH14" s="3077">
        <v>1845</v>
      </c>
      <c r="AI14" s="353">
        <v>3002</v>
      </c>
      <c r="AJ14" s="3077">
        <v>1035</v>
      </c>
      <c r="AK14" s="3078">
        <v>1967</v>
      </c>
      <c r="AL14" s="3091">
        <v>5142</v>
      </c>
      <c r="AM14" s="3092">
        <v>3269</v>
      </c>
      <c r="AN14" s="3092">
        <v>1873</v>
      </c>
      <c r="AO14" s="3092">
        <v>3444</v>
      </c>
      <c r="AP14" s="3082">
        <v>2759</v>
      </c>
      <c r="AQ14" s="3083">
        <v>685</v>
      </c>
      <c r="AR14" s="3092">
        <v>1698</v>
      </c>
      <c r="AS14" s="3083">
        <v>510</v>
      </c>
      <c r="AT14" s="3084">
        <v>1188</v>
      </c>
      <c r="AU14" s="2483">
        <v>56</v>
      </c>
      <c r="AV14" s="3093">
        <v>27</v>
      </c>
      <c r="AW14" s="3093">
        <v>29</v>
      </c>
      <c r="AX14" s="3093">
        <v>26</v>
      </c>
      <c r="AY14" s="3014">
        <v>20</v>
      </c>
      <c r="AZ14" s="3014">
        <v>6</v>
      </c>
      <c r="BA14" s="365">
        <v>30</v>
      </c>
      <c r="BB14" s="3014">
        <v>7</v>
      </c>
      <c r="BC14" s="3029">
        <v>23</v>
      </c>
      <c r="BD14" s="2456">
        <v>247</v>
      </c>
      <c r="BE14" s="3008">
        <v>93</v>
      </c>
      <c r="BF14" s="3008">
        <v>154</v>
      </c>
      <c r="BG14" s="3008">
        <v>185</v>
      </c>
      <c r="BH14" s="3005">
        <v>73</v>
      </c>
      <c r="BI14" s="3005">
        <v>112</v>
      </c>
      <c r="BJ14" s="3008">
        <v>62</v>
      </c>
      <c r="BK14" s="3005">
        <v>20</v>
      </c>
      <c r="BL14" s="3031">
        <v>42</v>
      </c>
      <c r="BM14" s="2478">
        <v>390</v>
      </c>
      <c r="BN14" s="3046">
        <v>165</v>
      </c>
      <c r="BO14" s="3046">
        <v>225</v>
      </c>
      <c r="BP14" s="3046">
        <v>290</v>
      </c>
      <c r="BQ14" s="3034">
        <v>131</v>
      </c>
      <c r="BR14" s="3034">
        <v>159</v>
      </c>
      <c r="BS14" s="3046">
        <v>100</v>
      </c>
      <c r="BT14" s="3034">
        <v>34</v>
      </c>
      <c r="BU14" s="3035">
        <v>66</v>
      </c>
      <c r="BV14" s="2467">
        <v>822</v>
      </c>
      <c r="BW14" s="3047">
        <v>419</v>
      </c>
      <c r="BX14" s="3047">
        <v>403</v>
      </c>
      <c r="BY14" s="3047">
        <v>444</v>
      </c>
      <c r="BZ14" s="3038">
        <v>312</v>
      </c>
      <c r="CA14" s="3038">
        <v>132</v>
      </c>
      <c r="CB14" s="3047">
        <v>378</v>
      </c>
      <c r="CC14" s="3038">
        <v>107</v>
      </c>
      <c r="CD14" s="3039">
        <v>271</v>
      </c>
      <c r="CE14" s="2238">
        <v>1592</v>
      </c>
      <c r="CF14" s="2993">
        <v>464</v>
      </c>
      <c r="CG14" s="2993">
        <v>1128</v>
      </c>
      <c r="CH14" s="2993">
        <v>858</v>
      </c>
      <c r="CI14" s="2991">
        <v>107</v>
      </c>
      <c r="CJ14" s="2991">
        <v>751</v>
      </c>
      <c r="CK14" s="2993">
        <v>734</v>
      </c>
      <c r="CL14" s="2991">
        <v>357</v>
      </c>
      <c r="CM14" s="2992">
        <v>377</v>
      </c>
      <c r="CN14" s="1438">
        <v>10083</v>
      </c>
      <c r="CO14" s="2918">
        <v>531</v>
      </c>
      <c r="CP14" s="2932">
        <v>356</v>
      </c>
      <c r="CQ14" s="2933">
        <v>175</v>
      </c>
      <c r="CR14" s="2943">
        <v>1125</v>
      </c>
      <c r="CS14" s="2935">
        <v>729</v>
      </c>
      <c r="CT14" s="2936">
        <v>396</v>
      </c>
      <c r="CU14" s="2944">
        <v>2243</v>
      </c>
      <c r="CV14" s="2938">
        <v>1080</v>
      </c>
      <c r="CW14" s="2936">
        <v>1163</v>
      </c>
      <c r="CX14" s="2944">
        <v>2312</v>
      </c>
      <c r="CY14" s="2938">
        <v>1041</v>
      </c>
      <c r="CZ14" s="2936">
        <v>1271</v>
      </c>
      <c r="DA14" s="2944">
        <v>1048</v>
      </c>
      <c r="DB14" s="2938">
        <v>456</v>
      </c>
      <c r="DC14" s="2936">
        <v>592</v>
      </c>
      <c r="DD14" s="2945">
        <v>2824</v>
      </c>
      <c r="DE14" s="2935">
        <v>1406</v>
      </c>
      <c r="DF14" s="2940">
        <v>1418</v>
      </c>
      <c r="DG14" s="307"/>
    </row>
    <row r="15" spans="1:112" s="259" customFormat="1" ht="93.75" customHeight="1" x14ac:dyDescent="0.15">
      <c r="A15" s="3946" t="s">
        <v>895</v>
      </c>
      <c r="B15" s="3947"/>
      <c r="C15" s="3948"/>
      <c r="D15" s="3168">
        <v>6.2394636386536714E-3</v>
      </c>
      <c r="E15" s="3169">
        <v>8050</v>
      </c>
      <c r="F15" s="3170">
        <v>1.6175189747418273E-3</v>
      </c>
      <c r="G15" s="3171">
        <v>13</v>
      </c>
      <c r="H15" s="3172">
        <v>4537</v>
      </c>
      <c r="I15" s="3173">
        <v>3513</v>
      </c>
      <c r="J15" s="3174">
        <v>5677</v>
      </c>
      <c r="K15" s="2387">
        <v>3673</v>
      </c>
      <c r="L15" s="2387">
        <v>2004</v>
      </c>
      <c r="M15" s="2391">
        <v>2373</v>
      </c>
      <c r="N15" s="2387">
        <v>864</v>
      </c>
      <c r="O15" s="2388">
        <v>1509</v>
      </c>
      <c r="P15" s="3175">
        <v>713</v>
      </c>
      <c r="Q15" s="3176">
        <v>6.8965517241379226E-2</v>
      </c>
      <c r="R15" s="3177">
        <v>46</v>
      </c>
      <c r="S15" s="2295">
        <v>273</v>
      </c>
      <c r="T15" s="2289">
        <v>440</v>
      </c>
      <c r="U15" s="313">
        <v>338</v>
      </c>
      <c r="V15" s="354">
        <v>99</v>
      </c>
      <c r="W15" s="355">
        <v>239</v>
      </c>
      <c r="X15" s="313">
        <v>375</v>
      </c>
      <c r="Y15" s="355">
        <v>174</v>
      </c>
      <c r="Z15" s="1123">
        <v>201</v>
      </c>
      <c r="AA15" s="3117">
        <v>7337</v>
      </c>
      <c r="AB15" s="3118">
        <v>-4.4776119402984982E-3</v>
      </c>
      <c r="AC15" s="3119">
        <v>-33</v>
      </c>
      <c r="AD15" s="3120">
        <v>4264</v>
      </c>
      <c r="AE15" s="3121">
        <v>3073</v>
      </c>
      <c r="AF15" s="3122">
        <v>5339</v>
      </c>
      <c r="AG15" s="3123">
        <v>3574</v>
      </c>
      <c r="AH15" s="3077">
        <v>1765</v>
      </c>
      <c r="AI15" s="313">
        <v>1998</v>
      </c>
      <c r="AJ15" s="3077">
        <v>690</v>
      </c>
      <c r="AK15" s="3078">
        <v>1308</v>
      </c>
      <c r="AL15" s="3079">
        <v>1930</v>
      </c>
      <c r="AM15" s="3080">
        <v>1392</v>
      </c>
      <c r="AN15" s="3080">
        <v>538</v>
      </c>
      <c r="AO15" s="3081">
        <v>1437</v>
      </c>
      <c r="AP15" s="3082">
        <v>1258</v>
      </c>
      <c r="AQ15" s="3083">
        <v>179</v>
      </c>
      <c r="AR15" s="3081">
        <v>493</v>
      </c>
      <c r="AS15" s="3083">
        <v>134</v>
      </c>
      <c r="AT15" s="3084">
        <v>359</v>
      </c>
      <c r="AU15" s="2484">
        <v>63</v>
      </c>
      <c r="AV15" s="3085">
        <v>40</v>
      </c>
      <c r="AW15" s="3085">
        <v>23</v>
      </c>
      <c r="AX15" s="3086">
        <v>35</v>
      </c>
      <c r="AY15" s="3014">
        <v>34</v>
      </c>
      <c r="AZ15" s="3014">
        <v>1</v>
      </c>
      <c r="BA15" s="327">
        <v>28</v>
      </c>
      <c r="BB15" s="3014">
        <v>6</v>
      </c>
      <c r="BC15" s="3029">
        <v>22</v>
      </c>
      <c r="BD15" s="2457">
        <v>399</v>
      </c>
      <c r="BE15" s="3030">
        <v>177</v>
      </c>
      <c r="BF15" s="3030">
        <v>222</v>
      </c>
      <c r="BG15" s="3004">
        <v>247</v>
      </c>
      <c r="BH15" s="3005">
        <v>126</v>
      </c>
      <c r="BI15" s="3005">
        <v>121</v>
      </c>
      <c r="BJ15" s="3004">
        <v>152</v>
      </c>
      <c r="BK15" s="3005">
        <v>51</v>
      </c>
      <c r="BL15" s="3031">
        <v>101</v>
      </c>
      <c r="BM15" s="2479">
        <v>262</v>
      </c>
      <c r="BN15" s="3032">
        <v>123</v>
      </c>
      <c r="BO15" s="3032">
        <v>139</v>
      </c>
      <c r="BP15" s="3033">
        <v>222</v>
      </c>
      <c r="BQ15" s="3034">
        <v>110</v>
      </c>
      <c r="BR15" s="3034">
        <v>112</v>
      </c>
      <c r="BS15" s="3033">
        <v>40</v>
      </c>
      <c r="BT15" s="3034">
        <v>13</v>
      </c>
      <c r="BU15" s="3035">
        <v>27</v>
      </c>
      <c r="BV15" s="3020">
        <v>3209</v>
      </c>
      <c r="BW15" s="3021">
        <v>1813</v>
      </c>
      <c r="BX15" s="3021">
        <v>1396</v>
      </c>
      <c r="BY15" s="3022">
        <v>2437</v>
      </c>
      <c r="BZ15" s="3023">
        <v>1584</v>
      </c>
      <c r="CA15" s="3038">
        <v>853</v>
      </c>
      <c r="CB15" s="3037">
        <v>772</v>
      </c>
      <c r="CC15" s="3038">
        <v>229</v>
      </c>
      <c r="CD15" s="3039">
        <v>543</v>
      </c>
      <c r="CE15" s="2848">
        <v>1474</v>
      </c>
      <c r="CF15" s="2985">
        <v>719</v>
      </c>
      <c r="CG15" s="2985">
        <v>755</v>
      </c>
      <c r="CH15" s="2986">
        <v>961</v>
      </c>
      <c r="CI15" s="2991">
        <v>462</v>
      </c>
      <c r="CJ15" s="2991">
        <v>499</v>
      </c>
      <c r="CK15" s="2986">
        <v>513</v>
      </c>
      <c r="CL15" s="2991">
        <v>257</v>
      </c>
      <c r="CM15" s="2992">
        <v>256</v>
      </c>
      <c r="CN15" s="1439">
        <v>8050</v>
      </c>
      <c r="CO15" s="2916">
        <v>754</v>
      </c>
      <c r="CP15" s="2932">
        <v>573</v>
      </c>
      <c r="CQ15" s="2933">
        <v>181</v>
      </c>
      <c r="CR15" s="2934">
        <v>1013</v>
      </c>
      <c r="CS15" s="2935">
        <v>695</v>
      </c>
      <c r="CT15" s="2936">
        <v>318</v>
      </c>
      <c r="CU15" s="2937">
        <v>1574</v>
      </c>
      <c r="CV15" s="2938">
        <v>861</v>
      </c>
      <c r="CW15" s="2936">
        <v>713</v>
      </c>
      <c r="CX15" s="2937">
        <v>1979</v>
      </c>
      <c r="CY15" s="2938">
        <v>1020</v>
      </c>
      <c r="CZ15" s="2936">
        <v>959</v>
      </c>
      <c r="DA15" s="2937">
        <v>1113</v>
      </c>
      <c r="DB15" s="2938">
        <v>606</v>
      </c>
      <c r="DC15" s="2936">
        <v>507</v>
      </c>
      <c r="DD15" s="2939">
        <v>1617</v>
      </c>
      <c r="DE15" s="2935">
        <v>782</v>
      </c>
      <c r="DF15" s="2940">
        <v>835</v>
      </c>
      <c r="DG15" s="307"/>
    </row>
    <row r="16" spans="1:112" s="380" customFormat="1" ht="93.75" customHeight="1" thickBot="1" x14ac:dyDescent="0.2">
      <c r="A16" s="3976" t="s">
        <v>905</v>
      </c>
      <c r="B16" s="3977"/>
      <c r="C16" s="3978"/>
      <c r="D16" s="3191">
        <v>1.8602127618346347E-5</v>
      </c>
      <c r="E16" s="3192">
        <v>24</v>
      </c>
      <c r="F16" s="3164">
        <v>-0.19999999999999996</v>
      </c>
      <c r="G16" s="3193">
        <v>-6</v>
      </c>
      <c r="H16" s="3194">
        <v>24</v>
      </c>
      <c r="I16" s="2633">
        <v>0</v>
      </c>
      <c r="J16" s="2633">
        <v>24</v>
      </c>
      <c r="K16" s="2633">
        <v>24</v>
      </c>
      <c r="L16" s="2633">
        <v>0</v>
      </c>
      <c r="M16" s="2634">
        <v>0</v>
      </c>
      <c r="N16" s="2633">
        <v>0</v>
      </c>
      <c r="O16" s="2634">
        <v>0</v>
      </c>
      <c r="P16" s="3195">
        <v>0</v>
      </c>
      <c r="Q16" s="3196" t="s">
        <v>163</v>
      </c>
      <c r="R16" s="3197">
        <v>0</v>
      </c>
      <c r="S16" s="2298">
        <v>0</v>
      </c>
      <c r="T16" s="2292">
        <v>0</v>
      </c>
      <c r="U16" s="414">
        <v>0</v>
      </c>
      <c r="V16" s="415">
        <v>0</v>
      </c>
      <c r="W16" s="416">
        <v>0</v>
      </c>
      <c r="X16" s="414">
        <v>0</v>
      </c>
      <c r="Y16" s="416">
        <v>0</v>
      </c>
      <c r="Z16" s="1125">
        <v>0</v>
      </c>
      <c r="AA16" s="3134">
        <v>24</v>
      </c>
      <c r="AB16" s="3213">
        <v>-0.19999999999999996</v>
      </c>
      <c r="AC16" s="3135">
        <v>-6</v>
      </c>
      <c r="AD16" s="3136">
        <v>24</v>
      </c>
      <c r="AE16" s="3137">
        <v>0</v>
      </c>
      <c r="AF16" s="3138">
        <v>24</v>
      </c>
      <c r="AG16" s="3138">
        <v>24</v>
      </c>
      <c r="AH16" s="3095">
        <v>0</v>
      </c>
      <c r="AI16" s="414">
        <v>0</v>
      </c>
      <c r="AJ16" s="3095">
        <v>0</v>
      </c>
      <c r="AK16" s="3096">
        <v>0</v>
      </c>
      <c r="AL16" s="3097">
        <v>0</v>
      </c>
      <c r="AM16" s="3098">
        <v>0</v>
      </c>
      <c r="AN16" s="3098">
        <v>0</v>
      </c>
      <c r="AO16" s="3098">
        <v>0</v>
      </c>
      <c r="AP16" s="3099">
        <v>0</v>
      </c>
      <c r="AQ16" s="3100">
        <v>0</v>
      </c>
      <c r="AR16" s="3098">
        <v>0</v>
      </c>
      <c r="AS16" s="3100">
        <v>0</v>
      </c>
      <c r="AT16" s="3101">
        <v>0</v>
      </c>
      <c r="AU16" s="3102">
        <v>0</v>
      </c>
      <c r="AV16" s="3103">
        <v>0</v>
      </c>
      <c r="AW16" s="3103">
        <v>0</v>
      </c>
      <c r="AX16" s="3103">
        <v>0</v>
      </c>
      <c r="AY16" s="3016">
        <v>0</v>
      </c>
      <c r="AZ16" s="3016">
        <v>0</v>
      </c>
      <c r="BA16" s="426">
        <v>0</v>
      </c>
      <c r="BB16" s="3016">
        <v>0</v>
      </c>
      <c r="BC16" s="3052">
        <v>0</v>
      </c>
      <c r="BD16" s="2852">
        <v>0</v>
      </c>
      <c r="BE16" s="3010">
        <v>0</v>
      </c>
      <c r="BF16" s="3010">
        <v>0</v>
      </c>
      <c r="BG16" s="3010">
        <v>0</v>
      </c>
      <c r="BH16" s="3011">
        <v>0</v>
      </c>
      <c r="BI16" s="3011">
        <v>0</v>
      </c>
      <c r="BJ16" s="3010">
        <v>0</v>
      </c>
      <c r="BK16" s="3011">
        <v>0</v>
      </c>
      <c r="BL16" s="3053">
        <v>0</v>
      </c>
      <c r="BM16" s="2862">
        <v>0</v>
      </c>
      <c r="BN16" s="3054">
        <v>0</v>
      </c>
      <c r="BO16" s="3054">
        <v>0</v>
      </c>
      <c r="BP16" s="3054">
        <v>0</v>
      </c>
      <c r="BQ16" s="3055">
        <v>0</v>
      </c>
      <c r="BR16" s="3055">
        <v>0</v>
      </c>
      <c r="BS16" s="3054">
        <v>0</v>
      </c>
      <c r="BT16" s="3055">
        <v>0</v>
      </c>
      <c r="BU16" s="3056">
        <v>0</v>
      </c>
      <c r="BV16" s="3057">
        <v>24</v>
      </c>
      <c r="BW16" s="3058">
        <v>24</v>
      </c>
      <c r="BX16" s="3058">
        <v>0</v>
      </c>
      <c r="BY16" s="3058">
        <v>24</v>
      </c>
      <c r="BZ16" s="3059">
        <v>24</v>
      </c>
      <c r="CA16" s="3059">
        <v>0</v>
      </c>
      <c r="CB16" s="3058">
        <v>0</v>
      </c>
      <c r="CC16" s="3059">
        <v>0</v>
      </c>
      <c r="CD16" s="3060">
        <v>0</v>
      </c>
      <c r="CE16" s="2997">
        <v>0</v>
      </c>
      <c r="CF16" s="2998">
        <v>0</v>
      </c>
      <c r="CG16" s="2998">
        <v>0</v>
      </c>
      <c r="CH16" s="2998">
        <v>0</v>
      </c>
      <c r="CI16" s="2999">
        <v>0</v>
      </c>
      <c r="CJ16" s="2999">
        <v>0</v>
      </c>
      <c r="CK16" s="2998">
        <v>0</v>
      </c>
      <c r="CL16" s="2999">
        <v>0</v>
      </c>
      <c r="CM16" s="3000">
        <v>0</v>
      </c>
      <c r="CN16" s="1572">
        <v>24</v>
      </c>
      <c r="CO16" s="2919">
        <v>0</v>
      </c>
      <c r="CP16" s="2952">
        <v>0</v>
      </c>
      <c r="CQ16" s="2953">
        <v>0</v>
      </c>
      <c r="CR16" s="2954">
        <v>3</v>
      </c>
      <c r="CS16" s="2955">
        <v>3</v>
      </c>
      <c r="CT16" s="2956">
        <v>0</v>
      </c>
      <c r="CU16" s="2957">
        <v>4</v>
      </c>
      <c r="CV16" s="2958">
        <v>4</v>
      </c>
      <c r="CW16" s="2956">
        <v>0</v>
      </c>
      <c r="CX16" s="2957">
        <v>12</v>
      </c>
      <c r="CY16" s="2958">
        <v>12</v>
      </c>
      <c r="CZ16" s="2956">
        <v>0</v>
      </c>
      <c r="DA16" s="2957">
        <v>5</v>
      </c>
      <c r="DB16" s="2958">
        <v>5</v>
      </c>
      <c r="DC16" s="2956">
        <v>0</v>
      </c>
      <c r="DD16" s="2959">
        <v>0</v>
      </c>
      <c r="DE16" s="2955">
        <v>0</v>
      </c>
      <c r="DF16" s="2960">
        <v>0</v>
      </c>
      <c r="DG16" s="307"/>
    </row>
    <row r="17" spans="1:111" s="259" customFormat="1" ht="19.5" customHeight="1" thickTop="1" x14ac:dyDescent="0.15">
      <c r="A17" s="2229"/>
      <c r="B17" s="2229"/>
      <c r="C17" s="2230"/>
      <c r="D17" s="454"/>
      <c r="E17" s="441"/>
      <c r="F17" s="268"/>
      <c r="G17" s="488"/>
      <c r="H17" s="442"/>
      <c r="I17" s="443"/>
      <c r="J17" s="443"/>
      <c r="K17" s="443"/>
      <c r="L17" s="443"/>
      <c r="M17" s="443"/>
      <c r="N17" s="443"/>
      <c r="O17" s="443"/>
      <c r="P17" s="446"/>
      <c r="Q17" s="447"/>
      <c r="R17" s="496"/>
      <c r="S17" s="448"/>
      <c r="T17" s="448"/>
      <c r="U17" s="448"/>
      <c r="V17" s="443"/>
      <c r="W17" s="443"/>
      <c r="X17" s="448"/>
      <c r="Y17" s="443"/>
      <c r="Z17" s="443"/>
      <c r="AA17" s="449"/>
      <c r="AB17" s="276"/>
      <c r="AC17" s="495"/>
      <c r="AD17" s="449"/>
      <c r="AE17" s="449"/>
      <c r="AF17" s="448"/>
      <c r="AG17" s="448"/>
      <c r="AH17" s="448"/>
      <c r="AI17" s="448"/>
      <c r="AJ17" s="448"/>
      <c r="AK17" s="448"/>
      <c r="AL17" s="443"/>
      <c r="AM17" s="443"/>
      <c r="AN17" s="443"/>
      <c r="AO17" s="443"/>
      <c r="AP17" s="442"/>
      <c r="AQ17" s="443"/>
      <c r="AR17" s="443"/>
      <c r="AS17" s="443"/>
      <c r="AT17" s="443"/>
      <c r="AU17" s="444"/>
      <c r="AV17" s="443"/>
      <c r="AW17" s="443"/>
      <c r="AX17" s="443"/>
      <c r="AY17" s="443"/>
      <c r="AZ17" s="501"/>
      <c r="BA17" s="443"/>
      <c r="BB17" s="501"/>
      <c r="BC17" s="443"/>
      <c r="BD17" s="501"/>
      <c r="BE17" s="443"/>
      <c r="BF17" s="443"/>
      <c r="BG17" s="443"/>
      <c r="BH17" s="443"/>
      <c r="BI17" s="443"/>
      <c r="BJ17" s="443"/>
      <c r="BK17" s="443"/>
      <c r="BL17" s="449"/>
      <c r="BM17" s="443"/>
      <c r="BN17" s="443"/>
      <c r="BO17" s="450"/>
      <c r="BP17" s="450"/>
      <c r="BQ17" s="443"/>
      <c r="BR17" s="443"/>
      <c r="BS17" s="443"/>
      <c r="BT17" s="443"/>
      <c r="BU17" s="443"/>
      <c r="BV17" s="450"/>
      <c r="BW17" s="450"/>
      <c r="BX17" s="450"/>
      <c r="BY17" s="450"/>
      <c r="BZ17" s="443"/>
      <c r="CA17" s="443"/>
      <c r="CB17" s="450"/>
      <c r="CC17" s="443"/>
      <c r="CD17" s="451"/>
      <c r="CE17" s="1105"/>
      <c r="CF17" s="443"/>
      <c r="CG17" s="443"/>
      <c r="CH17" s="443"/>
      <c r="CI17" s="443"/>
      <c r="CJ17" s="443"/>
      <c r="CK17" s="443"/>
      <c r="CL17" s="443"/>
      <c r="CM17" s="443"/>
      <c r="CN17" s="518"/>
      <c r="CO17" s="452"/>
      <c r="CP17" s="452"/>
      <c r="CQ17" s="502"/>
      <c r="CR17" s="502"/>
      <c r="CS17" s="502"/>
      <c r="CT17" s="502"/>
      <c r="CU17" s="452"/>
      <c r="CV17" s="452"/>
      <c r="CW17" s="452"/>
      <c r="CX17" s="452"/>
      <c r="CY17" s="452"/>
      <c r="CZ17" s="452"/>
      <c r="DA17" s="502"/>
      <c r="DB17" s="502"/>
      <c r="DC17" s="502"/>
      <c r="DD17" s="452"/>
      <c r="DE17" s="452"/>
      <c r="DF17" s="452"/>
      <c r="DG17" s="258"/>
    </row>
    <row r="18" spans="1:111" x14ac:dyDescent="0.15">
      <c r="A18" s="2229" t="s">
        <v>2254</v>
      </c>
      <c r="F18" s="269"/>
      <c r="G18" s="278"/>
      <c r="DG18" s="262"/>
    </row>
    <row r="19" spans="1:111" x14ac:dyDescent="0.15">
      <c r="P19" s="228"/>
    </row>
    <row r="21" spans="1:111" s="222" customFormat="1" x14ac:dyDescent="0.15">
      <c r="A21" s="2229"/>
      <c r="B21" s="2229"/>
      <c r="C21" s="2229"/>
      <c r="D21" s="272"/>
      <c r="E21" s="261"/>
      <c r="F21" s="267"/>
      <c r="G21" s="277"/>
      <c r="H21" s="260"/>
      <c r="I21" s="216"/>
      <c r="J21" s="216"/>
      <c r="K21" s="216"/>
      <c r="L21" s="216"/>
      <c r="M21" s="216"/>
      <c r="N21" s="216"/>
      <c r="O21" s="216"/>
      <c r="P21" s="217"/>
      <c r="Q21" s="270"/>
      <c r="R21" s="221"/>
      <c r="S21" s="254"/>
      <c r="T21" s="254"/>
      <c r="U21" s="254"/>
      <c r="V21" s="216"/>
      <c r="W21" s="216"/>
      <c r="X21" s="254"/>
      <c r="Y21" s="216"/>
      <c r="Z21" s="216"/>
      <c r="AA21" s="216"/>
      <c r="AB21" s="243"/>
      <c r="AC21" s="275"/>
      <c r="AD21" s="216"/>
      <c r="AE21" s="216"/>
      <c r="AF21" s="254"/>
      <c r="AG21" s="254"/>
      <c r="AH21" s="254"/>
      <c r="AI21" s="254"/>
      <c r="AJ21" s="254"/>
      <c r="AK21" s="254"/>
      <c r="AL21" s="216"/>
      <c r="AM21" s="216"/>
      <c r="AN21" s="216"/>
      <c r="AO21" s="216"/>
      <c r="AP21" s="260"/>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61"/>
      <c r="CO21" s="261"/>
      <c r="CP21" s="261"/>
      <c r="CQ21" s="261"/>
      <c r="CR21" s="261"/>
      <c r="CS21" s="261"/>
      <c r="CT21" s="261"/>
      <c r="CU21" s="261"/>
      <c r="CV21" s="261"/>
      <c r="CW21" s="261"/>
      <c r="CX21" s="261"/>
      <c r="CY21" s="261"/>
      <c r="CZ21" s="261"/>
      <c r="DA21" s="261"/>
      <c r="DB21" s="261"/>
      <c r="DC21" s="261"/>
      <c r="DD21" s="1104"/>
      <c r="DE21" s="261"/>
      <c r="DF21" s="261"/>
      <c r="DG21" s="255"/>
    </row>
    <row r="22" spans="1:111" s="222" customFormat="1" x14ac:dyDescent="0.15">
      <c r="A22" s="2229"/>
      <c r="B22" s="2229"/>
      <c r="C22" s="2229"/>
      <c r="D22" s="272"/>
      <c r="E22" s="261"/>
      <c r="F22" s="267"/>
      <c r="G22" s="277"/>
      <c r="H22" s="260"/>
      <c r="I22" s="216"/>
      <c r="J22" s="216"/>
      <c r="K22" s="216"/>
      <c r="L22" s="216"/>
      <c r="M22" s="216"/>
      <c r="N22" s="216"/>
      <c r="O22" s="216"/>
      <c r="P22" s="217"/>
      <c r="Q22" s="270"/>
      <c r="R22" s="221"/>
      <c r="S22" s="254"/>
      <c r="T22" s="254"/>
      <c r="U22" s="254"/>
      <c r="V22" s="216"/>
      <c r="W22" s="216"/>
      <c r="X22" s="254"/>
      <c r="Y22" s="216"/>
      <c r="Z22" s="216"/>
      <c r="AA22" s="216"/>
      <c r="AB22" s="243"/>
      <c r="AC22" s="275"/>
      <c r="AD22" s="216"/>
      <c r="AE22" s="216"/>
      <c r="AF22" s="254"/>
      <c r="AG22" s="254"/>
      <c r="AH22" s="254"/>
      <c r="AI22" s="254"/>
      <c r="AJ22" s="254"/>
      <c r="AK22" s="254"/>
      <c r="AL22" s="216"/>
      <c r="AM22" s="216"/>
      <c r="AN22" s="216"/>
      <c r="AO22" s="216"/>
      <c r="AP22" s="260"/>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61"/>
      <c r="CO22" s="261"/>
      <c r="CP22" s="261"/>
      <c r="CQ22" s="261"/>
      <c r="CR22" s="261"/>
      <c r="CS22" s="261"/>
      <c r="CT22" s="261"/>
      <c r="CU22" s="261"/>
      <c r="CV22" s="261"/>
      <c r="CW22" s="261"/>
      <c r="CX22" s="261"/>
      <c r="CY22" s="261"/>
      <c r="CZ22" s="261"/>
      <c r="DA22" s="261"/>
      <c r="DB22" s="261"/>
      <c r="DC22" s="261"/>
      <c r="DD22" s="1104"/>
      <c r="DE22" s="261"/>
      <c r="DF22" s="261"/>
      <c r="DG22" s="255"/>
    </row>
    <row r="23" spans="1:111" s="222" customFormat="1" x14ac:dyDescent="0.15">
      <c r="A23" s="2229"/>
      <c r="B23" s="2229"/>
      <c r="C23" s="2229"/>
      <c r="D23" s="272"/>
      <c r="E23" s="261"/>
      <c r="F23" s="267"/>
      <c r="G23" s="277"/>
      <c r="H23" s="260"/>
      <c r="I23" s="216"/>
      <c r="J23" s="216"/>
      <c r="K23" s="216"/>
      <c r="L23" s="216"/>
      <c r="M23" s="216"/>
      <c r="N23" s="216"/>
      <c r="O23" s="216"/>
      <c r="P23" s="217"/>
      <c r="Q23" s="270"/>
      <c r="R23" s="221"/>
      <c r="S23" s="254"/>
      <c r="T23" s="254"/>
      <c r="U23" s="254"/>
      <c r="V23" s="216"/>
      <c r="W23" s="216"/>
      <c r="X23" s="254"/>
      <c r="Y23" s="216"/>
      <c r="Z23" s="216"/>
      <c r="AA23" s="216"/>
      <c r="AB23" s="243"/>
      <c r="AC23" s="275"/>
      <c r="AD23" s="216"/>
      <c r="AE23" s="216"/>
      <c r="AF23" s="254"/>
      <c r="AG23" s="254"/>
      <c r="AH23" s="254"/>
      <c r="AI23" s="254"/>
      <c r="AJ23" s="254"/>
      <c r="AK23" s="254"/>
      <c r="AL23" s="216"/>
      <c r="AM23" s="216"/>
      <c r="AN23" s="216"/>
      <c r="AO23" s="216"/>
      <c r="AP23" s="260"/>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61"/>
      <c r="CO23" s="261"/>
      <c r="CP23" s="261"/>
      <c r="CQ23" s="261"/>
      <c r="CR23" s="261"/>
      <c r="CS23" s="261"/>
      <c r="CT23" s="261"/>
      <c r="CU23" s="261"/>
      <c r="CV23" s="261"/>
      <c r="CW23" s="261"/>
      <c r="CX23" s="261"/>
      <c r="CY23" s="261"/>
      <c r="CZ23" s="261"/>
      <c r="DA23" s="261"/>
      <c r="DB23" s="261"/>
      <c r="DC23" s="261"/>
      <c r="DD23" s="1104"/>
      <c r="DE23" s="261"/>
      <c r="DF23" s="261"/>
      <c r="DG23" s="255"/>
    </row>
  </sheetData>
  <sheetProtection formatCells="0" selectLockedCells="1"/>
  <mergeCells count="69">
    <mergeCell ref="A12:C12"/>
    <mergeCell ref="A13:C13"/>
    <mergeCell ref="A14:C14"/>
    <mergeCell ref="A15:C15"/>
    <mergeCell ref="A16:C16"/>
    <mergeCell ref="A3:C5"/>
    <mergeCell ref="D3:D5"/>
    <mergeCell ref="E4:E5"/>
    <mergeCell ref="A11:C11"/>
    <mergeCell ref="BD3:BL3"/>
    <mergeCell ref="P4:P5"/>
    <mergeCell ref="A6:C6"/>
    <mergeCell ref="A7:C7"/>
    <mergeCell ref="A8:C8"/>
    <mergeCell ref="A9:C9"/>
    <mergeCell ref="A10:C10"/>
    <mergeCell ref="U4:W4"/>
    <mergeCell ref="X4:Z4"/>
    <mergeCell ref="AL4:AL5"/>
    <mergeCell ref="AI4:AK4"/>
    <mergeCell ref="AM4:AN4"/>
    <mergeCell ref="CN3:DF3"/>
    <mergeCell ref="E3:O3"/>
    <mergeCell ref="P3:Z3"/>
    <mergeCell ref="AA3:AK3"/>
    <mergeCell ref="AL3:AT3"/>
    <mergeCell ref="AU3:BC3"/>
    <mergeCell ref="BM3:BU3"/>
    <mergeCell ref="BV3:CD3"/>
    <mergeCell ref="CE3:CM3"/>
    <mergeCell ref="AF4:AH4"/>
    <mergeCell ref="AA4:AA5"/>
    <mergeCell ref="AB4:AC4"/>
    <mergeCell ref="AD4:AE4"/>
    <mergeCell ref="AX4:AZ4"/>
    <mergeCell ref="BA4:BC4"/>
    <mergeCell ref="AU4:AU5"/>
    <mergeCell ref="AV4:AW4"/>
    <mergeCell ref="AO4:AQ4"/>
    <mergeCell ref="AR4:AT4"/>
    <mergeCell ref="BV4:BV5"/>
    <mergeCell ref="BW4:BX4"/>
    <mergeCell ref="BM4:BM5"/>
    <mergeCell ref="BE4:BF4"/>
    <mergeCell ref="BD4:BD5"/>
    <mergeCell ref="BP4:BR4"/>
    <mergeCell ref="BS4:BU4"/>
    <mergeCell ref="BG4:BI4"/>
    <mergeCell ref="BJ4:BL4"/>
    <mergeCell ref="BN4:BO4"/>
    <mergeCell ref="CH4:CJ4"/>
    <mergeCell ref="CE4:CE5"/>
    <mergeCell ref="CB4:CD4"/>
    <mergeCell ref="CF4:CG4"/>
    <mergeCell ref="BY4:CA4"/>
    <mergeCell ref="DD4:DF4"/>
    <mergeCell ref="CN4:CN5"/>
    <mergeCell ref="CK4:CM4"/>
    <mergeCell ref="CO4:CQ4"/>
    <mergeCell ref="CR4:CT4"/>
    <mergeCell ref="CU4:CW4"/>
    <mergeCell ref="CX4:CZ4"/>
    <mergeCell ref="DA4:DC4"/>
    <mergeCell ref="S4:T4"/>
    <mergeCell ref="H4:I4"/>
    <mergeCell ref="J4:L4"/>
    <mergeCell ref="M4:O4"/>
    <mergeCell ref="F4:G4"/>
    <mergeCell ref="Q4:R4"/>
  </mergeCells>
  <phoneticPr fontId="35"/>
  <pageMargins left="0.31496062992125984" right="0.31496062992125984" top="0.74803149606299213" bottom="0.74803149606299213" header="0.31496062992125984" footer="0.31496062992125984"/>
  <pageSetup paperSize="9" scale="47" fitToHeight="0" pageOrder="overThenDown"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L391"/>
  <sheetViews>
    <sheetView showGridLines="0"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N7" sqref="N7"/>
    </sheetView>
  </sheetViews>
  <sheetFormatPr defaultColWidth="11.125" defaultRowHeight="13.5" x14ac:dyDescent="0.15"/>
  <cols>
    <col min="1" max="1" width="2.125" style="244" customWidth="1"/>
    <col min="2" max="2" width="2.125" style="229" customWidth="1"/>
    <col min="3" max="3" width="17.5" style="229" customWidth="1"/>
    <col min="4" max="4" width="8.25" style="261" customWidth="1"/>
    <col min="5" max="5" width="6.25" style="267" customWidth="1"/>
    <col min="6" max="6" width="6.5" style="277" customWidth="1"/>
    <col min="7" max="7" width="6.5" style="260" customWidth="1"/>
    <col min="8" max="8" width="6.5" style="216" customWidth="1"/>
    <col min="9" max="9" width="6.875" style="216" hidden="1" customWidth="1"/>
    <col min="10" max="11" width="6.5" style="216" customWidth="1"/>
    <col min="12" max="12" width="6.875" style="216" hidden="1" customWidth="1"/>
    <col min="13" max="14" width="6.5" style="216" customWidth="1"/>
    <col min="15" max="15" width="2.625" style="263" customWidth="1"/>
    <col min="16" max="16" width="6.5" style="217" customWidth="1"/>
    <col min="17" max="17" width="5.875" style="270" customWidth="1"/>
    <col min="18" max="18" width="5.25" style="221" customWidth="1"/>
    <col min="19" max="21" width="6.875" style="254" hidden="1" customWidth="1"/>
    <col min="22" max="23" width="6.125" style="216" customWidth="1"/>
    <col min="24" max="24" width="6.875" style="254" hidden="1" customWidth="1"/>
    <col min="25" max="26" width="6.125" style="216" customWidth="1"/>
    <col min="27" max="27" width="7.125" style="216" customWidth="1"/>
    <col min="28" max="28" width="6.375" style="243" customWidth="1"/>
    <col min="29" max="29" width="6.125" style="275" customWidth="1"/>
    <col min="30" max="31" width="6.875" style="216" hidden="1" customWidth="1"/>
    <col min="32" max="32" width="6.875" style="254" hidden="1" customWidth="1"/>
    <col min="33" max="34" width="6.25" style="254" customWidth="1"/>
    <col min="35" max="35" width="6.875" style="254" hidden="1" customWidth="1"/>
    <col min="36" max="37" width="6.125" style="254" customWidth="1"/>
    <col min="38" max="38" width="6.875" style="216" customWidth="1"/>
    <col min="39" max="41" width="5.875" style="216" hidden="1" customWidth="1"/>
    <col min="42" max="42" width="5.625" style="260" customWidth="1"/>
    <col min="43" max="43" width="5.5" style="216" customWidth="1"/>
    <col min="44" max="44" width="5.875" style="216" hidden="1" customWidth="1"/>
    <col min="45" max="46" width="5.625" style="216" customWidth="1"/>
    <col min="47" max="47" width="6.25" style="216" customWidth="1"/>
    <col min="48" max="50" width="5.125" style="216" hidden="1" customWidth="1"/>
    <col min="51" max="52" width="4.75" style="216" customWidth="1"/>
    <col min="53" max="53" width="5.125" style="216" hidden="1" customWidth="1"/>
    <col min="54" max="55" width="4.75" style="216" customWidth="1"/>
    <col min="56" max="56" width="6.25" style="216" customWidth="1"/>
    <col min="57" max="59" width="5.875" style="216" hidden="1" customWidth="1"/>
    <col min="60" max="61" width="4.875" style="216" customWidth="1"/>
    <col min="62" max="62" width="5.875" style="216" hidden="1" customWidth="1"/>
    <col min="63" max="64" width="4.875" style="216" customWidth="1"/>
    <col min="65" max="65" width="6.25" style="216" customWidth="1"/>
    <col min="66" max="68" width="5.875" style="216" hidden="1" customWidth="1"/>
    <col min="69" max="70" width="5.125" style="216" customWidth="1"/>
    <col min="71" max="71" width="5.875" style="216" hidden="1" customWidth="1"/>
    <col min="72" max="73" width="5" style="216" customWidth="1"/>
    <col min="74" max="74" width="5.25" style="216" customWidth="1"/>
    <col min="75" max="77" width="5.125" style="216" hidden="1" customWidth="1"/>
    <col min="78" max="79" width="4.375" style="216" customWidth="1"/>
    <col min="80" max="80" width="5.125" style="216" hidden="1" customWidth="1"/>
    <col min="81" max="82" width="4.375" style="216" customWidth="1"/>
    <col min="83" max="83" width="6.375" style="216" customWidth="1"/>
    <col min="84" max="86" width="5.875" style="216" hidden="1" customWidth="1"/>
    <col min="87" max="88" width="5" style="216" customWidth="1"/>
    <col min="89" max="89" width="5.875" style="216" hidden="1" customWidth="1"/>
    <col min="90" max="91" width="5" style="216" customWidth="1"/>
    <col min="92" max="92" width="6.625" style="261" hidden="1" customWidth="1"/>
    <col min="93" max="93" width="6.875" style="261" hidden="1" customWidth="1"/>
    <col min="94" max="95" width="6.125" style="261" customWidth="1"/>
    <col min="96" max="96" width="6.875" style="261" hidden="1" customWidth="1"/>
    <col min="97" max="98" width="6.125" style="261" customWidth="1"/>
    <col min="99" max="99" width="6.875" style="261" hidden="1" customWidth="1"/>
    <col min="100" max="101" width="6.125" style="261" customWidth="1"/>
    <col min="102" max="102" width="6.875" style="261" hidden="1" customWidth="1"/>
    <col min="103" max="104" width="6.125" style="261" customWidth="1"/>
    <col min="105" max="105" width="6.875" style="261" hidden="1" customWidth="1"/>
    <col min="106" max="107" width="6.125" style="261" customWidth="1"/>
    <col min="108" max="108" width="6.875" style="1104" hidden="1" customWidth="1"/>
    <col min="109" max="110" width="6.125" style="261" customWidth="1"/>
    <col min="111" max="111" width="4.25" style="217" customWidth="1"/>
    <col min="112" max="112" width="6" style="272" customWidth="1"/>
    <col min="113" max="113" width="6" style="273" customWidth="1"/>
    <col min="114" max="114" width="6" style="274" customWidth="1"/>
    <col min="115" max="115" width="21.5" style="255" customWidth="1"/>
    <col min="116" max="118" width="11.125" style="227" customWidth="1"/>
    <col min="119" max="16384" width="11.125" style="227"/>
  </cols>
  <sheetData>
    <row r="1" spans="1:116" s="226" customFormat="1" ht="31.5" customHeight="1" x14ac:dyDescent="0.15">
      <c r="A1" s="231" t="s">
        <v>848</v>
      </c>
      <c r="D1" s="215"/>
      <c r="E1" s="220"/>
      <c r="F1" s="232"/>
      <c r="G1" s="215"/>
      <c r="H1" s="222"/>
      <c r="I1" s="233"/>
      <c r="J1" s="217"/>
      <c r="K1" s="220"/>
      <c r="L1" s="222"/>
      <c r="M1" s="222"/>
      <c r="N1" s="222"/>
      <c r="O1" s="223"/>
      <c r="P1" s="222"/>
      <c r="Q1" s="222"/>
      <c r="R1" s="222"/>
      <c r="S1" s="222"/>
      <c r="T1" s="224"/>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6" t="s">
        <v>2258</v>
      </c>
      <c r="AZ1" s="2226"/>
      <c r="BA1" s="222"/>
      <c r="BC1" s="234"/>
      <c r="BD1" s="217"/>
      <c r="BE1" s="235"/>
      <c r="DD1" s="271"/>
      <c r="DJ1" s="235" t="s">
        <v>848</v>
      </c>
    </row>
    <row r="2" spans="1:116" customFormat="1" ht="21.75" customHeight="1" thickBot="1" x14ac:dyDescent="0.2">
      <c r="A2" s="1135"/>
      <c r="B2" s="1135"/>
      <c r="C2" s="1135"/>
      <c r="D2" s="1135"/>
      <c r="E2" s="1135"/>
      <c r="F2" s="1135"/>
      <c r="G2" s="1135"/>
      <c r="H2" s="1135"/>
      <c r="J2" s="1135"/>
      <c r="K2" s="1135"/>
      <c r="M2" s="1135"/>
      <c r="N2" s="1135"/>
      <c r="O2" s="1135"/>
      <c r="P2" s="1135"/>
      <c r="Q2" s="1135"/>
      <c r="R2" s="1135"/>
      <c r="V2" s="1135"/>
      <c r="W2" s="1135"/>
      <c r="Y2" s="1135"/>
      <c r="Z2" s="1135"/>
      <c r="AA2" s="1135"/>
      <c r="AB2" s="1135"/>
      <c r="AC2" s="1135"/>
      <c r="AG2" s="1135"/>
      <c r="AH2" s="1135"/>
      <c r="AJ2" s="1135"/>
      <c r="AK2" s="1135"/>
      <c r="AL2" s="1135"/>
      <c r="AP2" s="1135"/>
      <c r="AQ2" s="1135"/>
      <c r="AS2" s="1135"/>
      <c r="AT2" s="1135"/>
      <c r="AU2" s="1135"/>
      <c r="AY2" s="1135"/>
      <c r="AZ2" s="1135"/>
      <c r="BB2" s="1135"/>
      <c r="BC2" s="1135"/>
      <c r="BD2" s="1135"/>
      <c r="BH2" s="1135"/>
      <c r="BI2" s="1135"/>
      <c r="BK2" s="1135"/>
      <c r="BL2" s="1135"/>
      <c r="BM2" s="1135"/>
      <c r="BQ2" s="1135"/>
      <c r="BR2" s="1135"/>
      <c r="BT2" s="1135"/>
      <c r="BU2" s="1135"/>
      <c r="BV2" s="1135"/>
      <c r="BZ2" s="1135"/>
      <c r="CA2" s="1135"/>
      <c r="CC2" s="1135"/>
      <c r="CD2" s="1135"/>
      <c r="CE2" s="1135"/>
      <c r="CI2" s="1135"/>
      <c r="CJ2" s="1135"/>
      <c r="CL2" s="1135"/>
      <c r="CM2" s="1135"/>
      <c r="CN2" s="30"/>
      <c r="CP2" s="1135"/>
      <c r="CQ2" s="1135"/>
      <c r="CS2" s="1135"/>
      <c r="CT2" s="1135"/>
      <c r="CV2" s="1135"/>
      <c r="CW2" s="1135"/>
      <c r="CY2" s="1135"/>
      <c r="CZ2" s="1135"/>
      <c r="DB2" s="1135"/>
      <c r="DC2" s="1135"/>
      <c r="DE2" s="1135"/>
      <c r="DF2" s="1135"/>
      <c r="DG2" s="1135"/>
      <c r="DH2" s="1135"/>
      <c r="DI2" s="1135"/>
      <c r="DJ2" s="1135"/>
    </row>
    <row r="3" spans="1:116" s="265" customFormat="1" ht="37.5" customHeight="1" thickTop="1" thickBot="1" x14ac:dyDescent="0.2">
      <c r="A3" s="4011" t="s">
        <v>2014</v>
      </c>
      <c r="B3" s="4012"/>
      <c r="C3" s="4013"/>
      <c r="D3" s="4043" t="s">
        <v>1672</v>
      </c>
      <c r="E3" s="4044"/>
      <c r="F3" s="4044"/>
      <c r="G3" s="4044"/>
      <c r="H3" s="4044"/>
      <c r="I3" s="4044"/>
      <c r="J3" s="4044"/>
      <c r="K3" s="4044"/>
      <c r="L3" s="4044"/>
      <c r="M3" s="4044"/>
      <c r="N3" s="4045"/>
      <c r="O3" s="3996" t="s">
        <v>849</v>
      </c>
      <c r="P3" s="4046" t="s">
        <v>1670</v>
      </c>
      <c r="Q3" s="4047"/>
      <c r="R3" s="4047"/>
      <c r="S3" s="4047"/>
      <c r="T3" s="4047"/>
      <c r="U3" s="4047"/>
      <c r="V3" s="4047"/>
      <c r="W3" s="4047"/>
      <c r="X3" s="4047"/>
      <c r="Y3" s="4047"/>
      <c r="Z3" s="4048"/>
      <c r="AA3" s="4032" t="s">
        <v>1671</v>
      </c>
      <c r="AB3" s="4033"/>
      <c r="AC3" s="4033"/>
      <c r="AD3" s="4033"/>
      <c r="AE3" s="4033"/>
      <c r="AF3" s="4033"/>
      <c r="AG3" s="4033"/>
      <c r="AH3" s="4033"/>
      <c r="AI3" s="4033"/>
      <c r="AJ3" s="4033"/>
      <c r="AK3" s="4034"/>
      <c r="AL3" s="4020" t="s">
        <v>932</v>
      </c>
      <c r="AM3" s="4021"/>
      <c r="AN3" s="4021"/>
      <c r="AO3" s="4021"/>
      <c r="AP3" s="4021"/>
      <c r="AQ3" s="4021"/>
      <c r="AR3" s="4021"/>
      <c r="AS3" s="4021"/>
      <c r="AT3" s="4022"/>
      <c r="AU3" s="4023" t="s">
        <v>845</v>
      </c>
      <c r="AV3" s="4024"/>
      <c r="AW3" s="4024"/>
      <c r="AX3" s="4024"/>
      <c r="AY3" s="4024"/>
      <c r="AZ3" s="4024"/>
      <c r="BA3" s="4024"/>
      <c r="BB3" s="4024"/>
      <c r="BC3" s="4025"/>
      <c r="BD3" s="4026" t="s">
        <v>850</v>
      </c>
      <c r="BE3" s="4027"/>
      <c r="BF3" s="4027"/>
      <c r="BG3" s="4027"/>
      <c r="BH3" s="4027"/>
      <c r="BI3" s="4027"/>
      <c r="BJ3" s="4027"/>
      <c r="BK3" s="4027"/>
      <c r="BL3" s="4028"/>
      <c r="BM3" s="4029" t="s">
        <v>2253</v>
      </c>
      <c r="BN3" s="4030"/>
      <c r="BO3" s="4030"/>
      <c r="BP3" s="4030"/>
      <c r="BQ3" s="4030"/>
      <c r="BR3" s="4030"/>
      <c r="BS3" s="4030"/>
      <c r="BT3" s="4030"/>
      <c r="BU3" s="4031"/>
      <c r="BV3" s="3987" t="s">
        <v>846</v>
      </c>
      <c r="BW3" s="3988"/>
      <c r="BX3" s="3988"/>
      <c r="BY3" s="3988"/>
      <c r="BZ3" s="3988"/>
      <c r="CA3" s="3988"/>
      <c r="CB3" s="3988"/>
      <c r="CC3" s="3988"/>
      <c r="CD3" s="3989"/>
      <c r="CE3" s="3990" t="s">
        <v>847</v>
      </c>
      <c r="CF3" s="3991"/>
      <c r="CG3" s="3991"/>
      <c r="CH3" s="3991"/>
      <c r="CI3" s="3991"/>
      <c r="CJ3" s="3991"/>
      <c r="CK3" s="3991"/>
      <c r="CL3" s="3991"/>
      <c r="CM3" s="3992"/>
      <c r="CN3" s="3993" t="s">
        <v>931</v>
      </c>
      <c r="CO3" s="3994"/>
      <c r="CP3" s="3994"/>
      <c r="CQ3" s="3994"/>
      <c r="CR3" s="3994"/>
      <c r="CS3" s="3994"/>
      <c r="CT3" s="3994"/>
      <c r="CU3" s="3994"/>
      <c r="CV3" s="3994"/>
      <c r="CW3" s="3994"/>
      <c r="CX3" s="3994"/>
      <c r="CY3" s="3994"/>
      <c r="CZ3" s="3994"/>
      <c r="DA3" s="3994"/>
      <c r="DB3" s="3994"/>
      <c r="DC3" s="3994"/>
      <c r="DD3" s="3994"/>
      <c r="DE3" s="3994"/>
      <c r="DF3" s="3995"/>
      <c r="DG3" s="3999" t="s">
        <v>2180</v>
      </c>
      <c r="DH3" s="4002" t="s">
        <v>853</v>
      </c>
      <c r="DI3" s="4005" t="s">
        <v>2251</v>
      </c>
      <c r="DJ3" s="3984" t="s">
        <v>933</v>
      </c>
      <c r="DK3" s="264"/>
    </row>
    <row r="4" spans="1:116" s="280" customFormat="1" ht="81" customHeight="1" x14ac:dyDescent="0.15">
      <c r="A4" s="4014"/>
      <c r="B4" s="4015"/>
      <c r="C4" s="4016"/>
      <c r="D4" s="3944" t="s">
        <v>1218</v>
      </c>
      <c r="E4" s="3850" t="s">
        <v>2191</v>
      </c>
      <c r="F4" s="3851"/>
      <c r="G4" s="3844" t="s">
        <v>2210</v>
      </c>
      <c r="H4" s="3845"/>
      <c r="I4" s="3846" t="s">
        <v>2192</v>
      </c>
      <c r="J4" s="3847"/>
      <c r="K4" s="3848"/>
      <c r="L4" s="3846" t="s">
        <v>2193</v>
      </c>
      <c r="M4" s="3847"/>
      <c r="N4" s="3849"/>
      <c r="O4" s="3997"/>
      <c r="P4" s="3952" t="s">
        <v>1217</v>
      </c>
      <c r="Q4" s="3852" t="s">
        <v>2191</v>
      </c>
      <c r="R4" s="3853"/>
      <c r="S4" s="3842" t="s">
        <v>2210</v>
      </c>
      <c r="T4" s="3843"/>
      <c r="U4" s="3963" t="s">
        <v>2194</v>
      </c>
      <c r="V4" s="3964"/>
      <c r="W4" s="3965"/>
      <c r="X4" s="3963" t="s">
        <v>2195</v>
      </c>
      <c r="Y4" s="3964"/>
      <c r="Z4" s="4008"/>
      <c r="AA4" s="4009" t="s">
        <v>2252</v>
      </c>
      <c r="AB4" s="3903" t="s">
        <v>2191</v>
      </c>
      <c r="AC4" s="3904"/>
      <c r="AD4" s="3905" t="s">
        <v>2210</v>
      </c>
      <c r="AE4" s="3906"/>
      <c r="AF4" s="3898" t="s">
        <v>2196</v>
      </c>
      <c r="AG4" s="3899"/>
      <c r="AH4" s="3900"/>
      <c r="AI4" s="3969" t="s">
        <v>2197</v>
      </c>
      <c r="AJ4" s="3899"/>
      <c r="AK4" s="3970"/>
      <c r="AL4" s="3967" t="s">
        <v>1662</v>
      </c>
      <c r="AM4" s="3971" t="s">
        <v>2210</v>
      </c>
      <c r="AN4" s="3972"/>
      <c r="AO4" s="3894" t="s">
        <v>2198</v>
      </c>
      <c r="AP4" s="3895"/>
      <c r="AQ4" s="3896"/>
      <c r="AR4" s="3894" t="s">
        <v>2199</v>
      </c>
      <c r="AS4" s="3895"/>
      <c r="AT4" s="3897"/>
      <c r="AU4" s="3890" t="s">
        <v>1663</v>
      </c>
      <c r="AV4" s="3892" t="s">
        <v>2210</v>
      </c>
      <c r="AW4" s="3893"/>
      <c r="AX4" s="3887" t="s">
        <v>2200</v>
      </c>
      <c r="AY4" s="3888"/>
      <c r="AZ4" s="3907"/>
      <c r="BA4" s="3887" t="s">
        <v>2201</v>
      </c>
      <c r="BB4" s="3888"/>
      <c r="BC4" s="3889"/>
      <c r="BD4" s="3866" t="s">
        <v>1664</v>
      </c>
      <c r="BE4" s="3871" t="s">
        <v>2210</v>
      </c>
      <c r="BF4" s="3872"/>
      <c r="BG4" s="3859" t="s">
        <v>2202</v>
      </c>
      <c r="BH4" s="3860"/>
      <c r="BI4" s="3865"/>
      <c r="BJ4" s="3859" t="s">
        <v>2203</v>
      </c>
      <c r="BK4" s="3860"/>
      <c r="BL4" s="3884"/>
      <c r="BM4" s="3878" t="s">
        <v>1666</v>
      </c>
      <c r="BN4" s="3885" t="s">
        <v>2210</v>
      </c>
      <c r="BO4" s="3886"/>
      <c r="BP4" s="3880" t="s">
        <v>2204</v>
      </c>
      <c r="BQ4" s="3881"/>
      <c r="BR4" s="3882"/>
      <c r="BS4" s="3880" t="s">
        <v>2205</v>
      </c>
      <c r="BT4" s="3881"/>
      <c r="BU4" s="3883"/>
      <c r="BV4" s="3874" t="s">
        <v>1665</v>
      </c>
      <c r="BW4" s="3876" t="s">
        <v>2210</v>
      </c>
      <c r="BX4" s="3877"/>
      <c r="BY4" s="3868" t="s">
        <v>2206</v>
      </c>
      <c r="BZ4" s="3869"/>
      <c r="CA4" s="3873"/>
      <c r="CB4" s="3868" t="s">
        <v>2207</v>
      </c>
      <c r="CC4" s="3869"/>
      <c r="CD4" s="3870"/>
      <c r="CE4" s="3866" t="s">
        <v>1667</v>
      </c>
      <c r="CF4" s="3871" t="s">
        <v>2210</v>
      </c>
      <c r="CG4" s="3872"/>
      <c r="CH4" s="3859" t="s">
        <v>2208</v>
      </c>
      <c r="CI4" s="3860"/>
      <c r="CJ4" s="3865"/>
      <c r="CK4" s="3859" t="s">
        <v>2209</v>
      </c>
      <c r="CL4" s="3860"/>
      <c r="CM4" s="3980"/>
      <c r="CN4" s="3981" t="s">
        <v>1216</v>
      </c>
      <c r="CO4" s="3983" t="s">
        <v>1644</v>
      </c>
      <c r="CP4" s="3855"/>
      <c r="CQ4" s="3863"/>
      <c r="CR4" s="3855" t="s">
        <v>1645</v>
      </c>
      <c r="CS4" s="3855"/>
      <c r="CT4" s="3864"/>
      <c r="CU4" s="3854" t="s">
        <v>1646</v>
      </c>
      <c r="CV4" s="3855"/>
      <c r="CW4" s="3864"/>
      <c r="CX4" s="3855" t="s">
        <v>1647</v>
      </c>
      <c r="CY4" s="3855"/>
      <c r="CZ4" s="3864"/>
      <c r="DA4" s="3854" t="s">
        <v>1648</v>
      </c>
      <c r="DB4" s="3855"/>
      <c r="DC4" s="3864"/>
      <c r="DD4" s="3854" t="s">
        <v>1649</v>
      </c>
      <c r="DE4" s="3855"/>
      <c r="DF4" s="3979"/>
      <c r="DG4" s="4000"/>
      <c r="DH4" s="4003"/>
      <c r="DI4" s="4006"/>
      <c r="DJ4" s="3985"/>
      <c r="DK4" s="279"/>
    </row>
    <row r="5" spans="1:116" s="280" customFormat="1" ht="81" customHeight="1" thickBot="1" x14ac:dyDescent="0.2">
      <c r="A5" s="4017"/>
      <c r="B5" s="4018"/>
      <c r="C5" s="4019"/>
      <c r="D5" s="3945"/>
      <c r="E5" s="2278" t="s">
        <v>2188</v>
      </c>
      <c r="F5" s="2279" t="s">
        <v>2190</v>
      </c>
      <c r="G5" s="2286" t="s">
        <v>2214</v>
      </c>
      <c r="H5" s="2281" t="s">
        <v>2213</v>
      </c>
      <c r="I5" s="2257" t="s">
        <v>1485</v>
      </c>
      <c r="J5" s="2258" t="s">
        <v>2219</v>
      </c>
      <c r="K5" s="2258" t="s">
        <v>2220</v>
      </c>
      <c r="L5" s="2257" t="s">
        <v>1485</v>
      </c>
      <c r="M5" s="2258" t="s">
        <v>2221</v>
      </c>
      <c r="N5" s="2277" t="s">
        <v>2222</v>
      </c>
      <c r="O5" s="3998"/>
      <c r="P5" s="3953"/>
      <c r="Q5" s="2299" t="s">
        <v>2187</v>
      </c>
      <c r="R5" s="2300" t="s">
        <v>2189</v>
      </c>
      <c r="S5" s="2293" t="s">
        <v>2212</v>
      </c>
      <c r="T5" s="2287" t="s">
        <v>2211</v>
      </c>
      <c r="U5" s="2272" t="s">
        <v>1485</v>
      </c>
      <c r="V5" s="2275" t="s">
        <v>2223</v>
      </c>
      <c r="W5" s="2275" t="s">
        <v>2224</v>
      </c>
      <c r="X5" s="2272" t="s">
        <v>1485</v>
      </c>
      <c r="Y5" s="2275" t="s">
        <v>2225</v>
      </c>
      <c r="Z5" s="2306" t="s">
        <v>2226</v>
      </c>
      <c r="AA5" s="4010"/>
      <c r="AB5" s="2302" t="s">
        <v>2187</v>
      </c>
      <c r="AC5" s="2303" t="s">
        <v>2189</v>
      </c>
      <c r="AD5" s="2301" t="s">
        <v>2185</v>
      </c>
      <c r="AE5" s="2285" t="s">
        <v>2186</v>
      </c>
      <c r="AF5" s="2271" t="s">
        <v>1485</v>
      </c>
      <c r="AG5" s="2273" t="s">
        <v>2227</v>
      </c>
      <c r="AH5" s="2273" t="s">
        <v>2228</v>
      </c>
      <c r="AI5" s="2272" t="s">
        <v>1485</v>
      </c>
      <c r="AJ5" s="2273" t="s">
        <v>2229</v>
      </c>
      <c r="AK5" s="2274" t="s">
        <v>2230</v>
      </c>
      <c r="AL5" s="3968"/>
      <c r="AM5" s="2284" t="s">
        <v>2167</v>
      </c>
      <c r="AN5" s="2284" t="s">
        <v>2168</v>
      </c>
      <c r="AO5" s="2267" t="s">
        <v>1485</v>
      </c>
      <c r="AP5" s="2268" t="s">
        <v>2231</v>
      </c>
      <c r="AQ5" s="2269" t="s">
        <v>2232</v>
      </c>
      <c r="AR5" s="2267" t="s">
        <v>1485</v>
      </c>
      <c r="AS5" s="2269" t="s">
        <v>2233</v>
      </c>
      <c r="AT5" s="2270" t="s">
        <v>2234</v>
      </c>
      <c r="AU5" s="3891"/>
      <c r="AV5" s="2283" t="s">
        <v>2169</v>
      </c>
      <c r="AW5" s="2283" t="s">
        <v>2170</v>
      </c>
      <c r="AX5" s="2264" t="s">
        <v>1485</v>
      </c>
      <c r="AY5" s="2265" t="s">
        <v>2235</v>
      </c>
      <c r="AZ5" s="2265" t="s">
        <v>2236</v>
      </c>
      <c r="BA5" s="2264" t="s">
        <v>1485</v>
      </c>
      <c r="BB5" s="2265" t="s">
        <v>2237</v>
      </c>
      <c r="BC5" s="2266" t="s">
        <v>2238</v>
      </c>
      <c r="BD5" s="3867"/>
      <c r="BE5" s="2280" t="s">
        <v>2171</v>
      </c>
      <c r="BF5" s="2280" t="s">
        <v>2172</v>
      </c>
      <c r="BG5" s="2256" t="s">
        <v>1485</v>
      </c>
      <c r="BH5" s="2254" t="s">
        <v>2215</v>
      </c>
      <c r="BI5" s="2254" t="s">
        <v>2216</v>
      </c>
      <c r="BJ5" s="2256" t="s">
        <v>1485</v>
      </c>
      <c r="BK5" s="2254" t="s">
        <v>2217</v>
      </c>
      <c r="BL5" s="2263" t="s">
        <v>2218</v>
      </c>
      <c r="BM5" s="3879"/>
      <c r="BN5" s="2282" t="s">
        <v>2173</v>
      </c>
      <c r="BO5" s="2282" t="s">
        <v>2174</v>
      </c>
      <c r="BP5" s="2260" t="s">
        <v>1485</v>
      </c>
      <c r="BQ5" s="2261" t="s">
        <v>2239</v>
      </c>
      <c r="BR5" s="2261" t="s">
        <v>2240</v>
      </c>
      <c r="BS5" s="2260" t="s">
        <v>1485</v>
      </c>
      <c r="BT5" s="2261" t="s">
        <v>2241</v>
      </c>
      <c r="BU5" s="2262" t="s">
        <v>2242</v>
      </c>
      <c r="BV5" s="3875"/>
      <c r="BW5" s="2281" t="s">
        <v>2175</v>
      </c>
      <c r="BX5" s="2281" t="s">
        <v>2176</v>
      </c>
      <c r="BY5" s="2257" t="s">
        <v>1485</v>
      </c>
      <c r="BZ5" s="2258" t="s">
        <v>2243</v>
      </c>
      <c r="CA5" s="2258" t="s">
        <v>2244</v>
      </c>
      <c r="CB5" s="2257" t="s">
        <v>1485</v>
      </c>
      <c r="CC5" s="2258" t="s">
        <v>2245</v>
      </c>
      <c r="CD5" s="2259" t="s">
        <v>2246</v>
      </c>
      <c r="CE5" s="3867"/>
      <c r="CF5" s="2280" t="s">
        <v>2177</v>
      </c>
      <c r="CG5" s="2280" t="s">
        <v>2178</v>
      </c>
      <c r="CH5" s="2256" t="s">
        <v>1485</v>
      </c>
      <c r="CI5" s="2254" t="s">
        <v>2247</v>
      </c>
      <c r="CJ5" s="2254" t="s">
        <v>2248</v>
      </c>
      <c r="CK5" s="2256" t="s">
        <v>1485</v>
      </c>
      <c r="CL5" s="2254" t="s">
        <v>2249</v>
      </c>
      <c r="CM5" s="2255" t="s">
        <v>2250</v>
      </c>
      <c r="CN5" s="3982"/>
      <c r="CO5" s="2307" t="s">
        <v>1485</v>
      </c>
      <c r="CP5" s="1972" t="s">
        <v>2183</v>
      </c>
      <c r="CQ5" s="2308" t="s">
        <v>2184</v>
      </c>
      <c r="CR5" s="2309" t="s">
        <v>1485</v>
      </c>
      <c r="CS5" s="1972" t="s">
        <v>2182</v>
      </c>
      <c r="CT5" s="1971" t="s">
        <v>2184</v>
      </c>
      <c r="CU5" s="2310" t="s">
        <v>1485</v>
      </c>
      <c r="CV5" s="1970" t="s">
        <v>2182</v>
      </c>
      <c r="CW5" s="1971" t="s">
        <v>2184</v>
      </c>
      <c r="CX5" s="2310" t="s">
        <v>1485</v>
      </c>
      <c r="CY5" s="1970" t="s">
        <v>2182</v>
      </c>
      <c r="CZ5" s="1971" t="s">
        <v>2184</v>
      </c>
      <c r="DA5" s="2310" t="s">
        <v>1485</v>
      </c>
      <c r="DB5" s="1970" t="s">
        <v>2182</v>
      </c>
      <c r="DC5" s="1971" t="s">
        <v>2184</v>
      </c>
      <c r="DD5" s="2311" t="s">
        <v>1485</v>
      </c>
      <c r="DE5" s="1972" t="s">
        <v>2182</v>
      </c>
      <c r="DF5" s="2312" t="s">
        <v>2184</v>
      </c>
      <c r="DG5" s="4001"/>
      <c r="DH5" s="4004"/>
      <c r="DI5" s="4007"/>
      <c r="DJ5" s="3986"/>
      <c r="DK5" s="279"/>
    </row>
    <row r="6" spans="1:116" s="259" customFormat="1" ht="50.1" customHeight="1" x14ac:dyDescent="0.15">
      <c r="A6" s="2485" t="s">
        <v>187</v>
      </c>
      <c r="B6" s="2486"/>
      <c r="C6" s="2486"/>
      <c r="D6" s="2313">
        <v>8313</v>
      </c>
      <c r="E6" s="2324">
        <v>5.4547761004693607E-2</v>
      </c>
      <c r="F6" s="2325">
        <v>430</v>
      </c>
      <c r="G6" s="2348">
        <v>5451</v>
      </c>
      <c r="H6" s="2349">
        <v>2862</v>
      </c>
      <c r="I6" s="281">
        <v>5685</v>
      </c>
      <c r="J6" s="2369">
        <v>4640</v>
      </c>
      <c r="K6" s="2369">
        <v>1045</v>
      </c>
      <c r="L6" s="2370">
        <v>2628</v>
      </c>
      <c r="M6" s="2369">
        <v>811</v>
      </c>
      <c r="N6" s="2371">
        <v>1817</v>
      </c>
      <c r="O6" s="1681" t="s">
        <v>854</v>
      </c>
      <c r="P6" s="2424">
        <v>252</v>
      </c>
      <c r="Q6" s="282">
        <v>9.565217391304337E-2</v>
      </c>
      <c r="R6" s="489">
        <v>22</v>
      </c>
      <c r="S6" s="283">
        <v>70</v>
      </c>
      <c r="T6" s="284">
        <v>182</v>
      </c>
      <c r="U6" s="285">
        <v>136</v>
      </c>
      <c r="V6" s="285">
        <v>12</v>
      </c>
      <c r="W6" s="286">
        <v>124</v>
      </c>
      <c r="X6" s="285">
        <v>116</v>
      </c>
      <c r="Y6" s="286">
        <v>58</v>
      </c>
      <c r="Z6" s="287">
        <v>58</v>
      </c>
      <c r="AA6" s="2435">
        <v>8061</v>
      </c>
      <c r="AB6" s="2405">
        <v>5.3312426499412036E-2</v>
      </c>
      <c r="AC6" s="2406">
        <v>408</v>
      </c>
      <c r="AD6" s="288">
        <v>5381</v>
      </c>
      <c r="AE6" s="289">
        <v>2680</v>
      </c>
      <c r="AF6" s="285">
        <v>5549</v>
      </c>
      <c r="AG6" s="285">
        <v>4628</v>
      </c>
      <c r="AH6" s="286">
        <v>921</v>
      </c>
      <c r="AI6" s="285">
        <v>2512</v>
      </c>
      <c r="AJ6" s="286">
        <v>753</v>
      </c>
      <c r="AK6" s="290">
        <v>1759</v>
      </c>
      <c r="AL6" s="2754">
        <v>6302</v>
      </c>
      <c r="AM6" s="291">
        <v>4599</v>
      </c>
      <c r="AN6" s="291">
        <v>1703</v>
      </c>
      <c r="AO6" s="291">
        <v>4378</v>
      </c>
      <c r="AP6" s="292">
        <v>4072</v>
      </c>
      <c r="AQ6" s="293">
        <v>306</v>
      </c>
      <c r="AR6" s="291">
        <v>1924</v>
      </c>
      <c r="AS6" s="293">
        <v>527</v>
      </c>
      <c r="AT6" s="294">
        <v>1397</v>
      </c>
      <c r="AU6" s="2758">
        <v>31</v>
      </c>
      <c r="AV6" s="2759">
        <v>24</v>
      </c>
      <c r="AW6" s="2759">
        <v>7</v>
      </c>
      <c r="AX6" s="2759">
        <v>20</v>
      </c>
      <c r="AY6" s="2759">
        <v>19</v>
      </c>
      <c r="AZ6" s="2759">
        <v>1</v>
      </c>
      <c r="BA6" s="2759">
        <v>11</v>
      </c>
      <c r="BB6" s="2759">
        <v>5</v>
      </c>
      <c r="BC6" s="2760">
        <v>6</v>
      </c>
      <c r="BD6" s="2450">
        <v>197</v>
      </c>
      <c r="BE6" s="295">
        <v>105</v>
      </c>
      <c r="BF6" s="295">
        <v>92</v>
      </c>
      <c r="BG6" s="295">
        <v>131</v>
      </c>
      <c r="BH6" s="296">
        <v>85</v>
      </c>
      <c r="BI6" s="296">
        <v>46</v>
      </c>
      <c r="BJ6" s="295">
        <v>66</v>
      </c>
      <c r="BK6" s="296">
        <v>20</v>
      </c>
      <c r="BL6" s="297">
        <v>46</v>
      </c>
      <c r="BM6" s="2472">
        <v>366</v>
      </c>
      <c r="BN6" s="298">
        <v>167</v>
      </c>
      <c r="BO6" s="298">
        <v>199</v>
      </c>
      <c r="BP6" s="298">
        <v>312</v>
      </c>
      <c r="BQ6" s="299">
        <v>145</v>
      </c>
      <c r="BR6" s="299">
        <v>167</v>
      </c>
      <c r="BS6" s="298">
        <v>54</v>
      </c>
      <c r="BT6" s="299">
        <v>22</v>
      </c>
      <c r="BU6" s="300">
        <v>32</v>
      </c>
      <c r="BV6" s="2461">
        <v>391</v>
      </c>
      <c r="BW6" s="301">
        <v>200</v>
      </c>
      <c r="BX6" s="301">
        <v>191</v>
      </c>
      <c r="BY6" s="301">
        <v>224</v>
      </c>
      <c r="BZ6" s="281">
        <v>153</v>
      </c>
      <c r="CA6" s="281">
        <v>71</v>
      </c>
      <c r="CB6" s="301">
        <v>167</v>
      </c>
      <c r="CC6" s="281">
        <v>47</v>
      </c>
      <c r="CD6" s="302">
        <v>120</v>
      </c>
      <c r="CE6" s="2450">
        <v>774</v>
      </c>
      <c r="CF6" s="295">
        <v>286</v>
      </c>
      <c r="CG6" s="295">
        <v>488</v>
      </c>
      <c r="CH6" s="295">
        <v>484</v>
      </c>
      <c r="CI6" s="296">
        <v>154</v>
      </c>
      <c r="CJ6" s="296">
        <v>330</v>
      </c>
      <c r="CK6" s="295">
        <v>290</v>
      </c>
      <c r="CL6" s="296">
        <v>132</v>
      </c>
      <c r="CM6" s="1485">
        <v>158</v>
      </c>
      <c r="CN6" s="1432">
        <v>8313</v>
      </c>
      <c r="CO6" s="1871">
        <v>555</v>
      </c>
      <c r="CP6" s="475">
        <v>440</v>
      </c>
      <c r="CQ6" s="476">
        <v>115</v>
      </c>
      <c r="CR6" s="1109">
        <v>1568</v>
      </c>
      <c r="CS6" s="469">
        <v>1318</v>
      </c>
      <c r="CT6" s="463">
        <v>250</v>
      </c>
      <c r="CU6" s="1114">
        <v>2364</v>
      </c>
      <c r="CV6" s="475">
        <v>1583</v>
      </c>
      <c r="CW6" s="476">
        <v>781</v>
      </c>
      <c r="CX6" s="1109">
        <v>1808</v>
      </c>
      <c r="CY6" s="469">
        <v>1059</v>
      </c>
      <c r="CZ6" s="463">
        <v>749</v>
      </c>
      <c r="DA6" s="1114">
        <v>540</v>
      </c>
      <c r="DB6" s="475">
        <v>312</v>
      </c>
      <c r="DC6" s="476">
        <v>228</v>
      </c>
      <c r="DD6" s="1109">
        <v>1478</v>
      </c>
      <c r="DE6" s="469">
        <v>739</v>
      </c>
      <c r="DF6" s="457">
        <v>739</v>
      </c>
      <c r="DG6" s="303">
        <v>22</v>
      </c>
      <c r="DH6" s="304">
        <v>6.4433119538047168E-3</v>
      </c>
      <c r="DI6" s="305">
        <v>2.1905253782628632E-2</v>
      </c>
      <c r="DJ6" s="306" t="s">
        <v>163</v>
      </c>
      <c r="DK6" s="307"/>
      <c r="DL6" s="308"/>
    </row>
    <row r="7" spans="1:116" s="259" customFormat="1" ht="50.1" customHeight="1" x14ac:dyDescent="0.15">
      <c r="A7" s="2487"/>
      <c r="B7" s="2488" t="s">
        <v>934</v>
      </c>
      <c r="C7" s="2489"/>
      <c r="D7" s="2314">
        <v>4883</v>
      </c>
      <c r="E7" s="2326">
        <v>5.4643628509719155E-2</v>
      </c>
      <c r="F7" s="2327">
        <v>253</v>
      </c>
      <c r="G7" s="2350">
        <v>3212</v>
      </c>
      <c r="H7" s="2351">
        <v>1671</v>
      </c>
      <c r="I7" s="1136">
        <v>3331</v>
      </c>
      <c r="J7" s="2372">
        <v>2729</v>
      </c>
      <c r="K7" s="2372">
        <v>602</v>
      </c>
      <c r="L7" s="2373">
        <v>1552</v>
      </c>
      <c r="M7" s="2372">
        <v>483</v>
      </c>
      <c r="N7" s="2374">
        <v>1069</v>
      </c>
      <c r="O7" s="1421"/>
      <c r="P7" s="2425">
        <v>115</v>
      </c>
      <c r="Q7" s="1137">
        <v>0.17346938775510212</v>
      </c>
      <c r="R7" s="1138">
        <v>17</v>
      </c>
      <c r="S7" s="1139">
        <v>33</v>
      </c>
      <c r="T7" s="1140">
        <v>82</v>
      </c>
      <c r="U7" s="1141">
        <v>59</v>
      </c>
      <c r="V7" s="1142">
        <v>8</v>
      </c>
      <c r="W7" s="1143">
        <v>51</v>
      </c>
      <c r="X7" s="1141">
        <v>56</v>
      </c>
      <c r="Y7" s="1143">
        <v>25</v>
      </c>
      <c r="Z7" s="1144">
        <v>31</v>
      </c>
      <c r="AA7" s="2436">
        <v>4768</v>
      </c>
      <c r="AB7" s="2407">
        <v>5.2074139452780166E-2</v>
      </c>
      <c r="AC7" s="2408">
        <v>236</v>
      </c>
      <c r="AD7" s="1145">
        <v>3179</v>
      </c>
      <c r="AE7" s="1146">
        <v>1589</v>
      </c>
      <c r="AF7" s="1141">
        <v>3272</v>
      </c>
      <c r="AG7" s="1147">
        <v>2721</v>
      </c>
      <c r="AH7" s="1148">
        <v>551</v>
      </c>
      <c r="AI7" s="1141">
        <v>1496</v>
      </c>
      <c r="AJ7" s="1148">
        <v>458</v>
      </c>
      <c r="AK7" s="1149">
        <v>1038</v>
      </c>
      <c r="AL7" s="2745">
        <v>3658</v>
      </c>
      <c r="AM7" s="1150">
        <v>2680</v>
      </c>
      <c r="AN7" s="1150">
        <v>978</v>
      </c>
      <c r="AO7" s="1151">
        <v>2551</v>
      </c>
      <c r="AP7" s="1152">
        <v>2365</v>
      </c>
      <c r="AQ7" s="1153">
        <v>186</v>
      </c>
      <c r="AR7" s="1151">
        <v>1107</v>
      </c>
      <c r="AS7" s="1153">
        <v>315</v>
      </c>
      <c r="AT7" s="1154">
        <v>792</v>
      </c>
      <c r="AU7" s="2761">
        <v>27</v>
      </c>
      <c r="AV7" s="2771">
        <v>21</v>
      </c>
      <c r="AW7" s="2771">
        <v>6</v>
      </c>
      <c r="AX7" s="2772">
        <v>17</v>
      </c>
      <c r="AY7" s="2773">
        <v>16</v>
      </c>
      <c r="AZ7" s="2773">
        <v>1</v>
      </c>
      <c r="BA7" s="2772">
        <v>10</v>
      </c>
      <c r="BB7" s="2773">
        <v>5</v>
      </c>
      <c r="BC7" s="2774">
        <v>5</v>
      </c>
      <c r="BD7" s="2451">
        <v>95</v>
      </c>
      <c r="BE7" s="1155">
        <v>51</v>
      </c>
      <c r="BF7" s="1155">
        <v>44</v>
      </c>
      <c r="BG7" s="1156">
        <v>61</v>
      </c>
      <c r="BH7" s="1157">
        <v>42</v>
      </c>
      <c r="BI7" s="1157">
        <v>19</v>
      </c>
      <c r="BJ7" s="1156">
        <v>34</v>
      </c>
      <c r="BK7" s="1157">
        <v>9</v>
      </c>
      <c r="BL7" s="1158">
        <v>25</v>
      </c>
      <c r="BM7" s="2473">
        <v>227</v>
      </c>
      <c r="BN7" s="1159">
        <v>102</v>
      </c>
      <c r="BO7" s="1159">
        <v>125</v>
      </c>
      <c r="BP7" s="1160">
        <v>190</v>
      </c>
      <c r="BQ7" s="1161">
        <v>88</v>
      </c>
      <c r="BR7" s="1161">
        <v>102</v>
      </c>
      <c r="BS7" s="1160">
        <v>37</v>
      </c>
      <c r="BT7" s="1161">
        <v>14</v>
      </c>
      <c r="BU7" s="1162">
        <v>23</v>
      </c>
      <c r="BV7" s="2462">
        <v>287</v>
      </c>
      <c r="BW7" s="1164">
        <v>139</v>
      </c>
      <c r="BX7" s="1164">
        <v>148</v>
      </c>
      <c r="BY7" s="1165">
        <v>158</v>
      </c>
      <c r="BZ7" s="1166">
        <v>104</v>
      </c>
      <c r="CA7" s="1166">
        <v>54</v>
      </c>
      <c r="CB7" s="1165">
        <v>129</v>
      </c>
      <c r="CC7" s="1166">
        <v>35</v>
      </c>
      <c r="CD7" s="1167">
        <v>94</v>
      </c>
      <c r="CE7" s="2451">
        <v>474</v>
      </c>
      <c r="CF7" s="1168">
        <v>186</v>
      </c>
      <c r="CG7" s="1168">
        <v>288</v>
      </c>
      <c r="CH7" s="1156">
        <v>295</v>
      </c>
      <c r="CI7" s="1169">
        <v>106</v>
      </c>
      <c r="CJ7" s="1169">
        <v>189</v>
      </c>
      <c r="CK7" s="1156">
        <v>179</v>
      </c>
      <c r="CL7" s="1169">
        <v>80</v>
      </c>
      <c r="CM7" s="1486">
        <v>99</v>
      </c>
      <c r="CN7" s="1433">
        <v>4883</v>
      </c>
      <c r="CO7" s="1872">
        <v>318</v>
      </c>
      <c r="CP7" s="1892">
        <v>271</v>
      </c>
      <c r="CQ7" s="1893">
        <v>47</v>
      </c>
      <c r="CR7" s="1884">
        <v>958</v>
      </c>
      <c r="CS7" s="1170">
        <v>805</v>
      </c>
      <c r="CT7" s="1171">
        <v>153</v>
      </c>
      <c r="CU7" s="1908">
        <v>1418</v>
      </c>
      <c r="CV7" s="1892">
        <v>931</v>
      </c>
      <c r="CW7" s="1893">
        <v>487</v>
      </c>
      <c r="CX7" s="1884">
        <v>1048</v>
      </c>
      <c r="CY7" s="1170">
        <v>620</v>
      </c>
      <c r="CZ7" s="1171">
        <v>428</v>
      </c>
      <c r="DA7" s="1908">
        <v>267</v>
      </c>
      <c r="DB7" s="1892">
        <v>150</v>
      </c>
      <c r="DC7" s="1893">
        <v>117</v>
      </c>
      <c r="DD7" s="1884">
        <v>874</v>
      </c>
      <c r="DE7" s="1170">
        <v>435</v>
      </c>
      <c r="DF7" s="1172">
        <v>439</v>
      </c>
      <c r="DG7" s="1173" t="s">
        <v>163</v>
      </c>
      <c r="DH7" s="1174">
        <v>3.7847578816827174E-3</v>
      </c>
      <c r="DI7" s="1175">
        <v>1.286699798154404E-2</v>
      </c>
      <c r="DJ7" s="1176">
        <v>0.58739323950439071</v>
      </c>
      <c r="DK7" s="307"/>
    </row>
    <row r="8" spans="1:116" s="259" customFormat="1" ht="50.1" customHeight="1" x14ac:dyDescent="0.15">
      <c r="A8" s="2490"/>
      <c r="B8" s="2491"/>
      <c r="C8" s="2491" t="s">
        <v>2428</v>
      </c>
      <c r="D8" s="2315">
        <v>1154</v>
      </c>
      <c r="E8" s="2328">
        <v>7.6492537313432862E-2</v>
      </c>
      <c r="F8" s="2329">
        <v>82</v>
      </c>
      <c r="G8" s="2352">
        <v>744</v>
      </c>
      <c r="H8" s="2353">
        <v>410</v>
      </c>
      <c r="I8" s="1177">
        <v>730</v>
      </c>
      <c r="J8" s="2375">
        <v>614</v>
      </c>
      <c r="K8" s="2375">
        <v>116</v>
      </c>
      <c r="L8" s="2376">
        <v>424</v>
      </c>
      <c r="M8" s="2375">
        <v>130</v>
      </c>
      <c r="N8" s="2377">
        <v>294</v>
      </c>
      <c r="O8" s="1422"/>
      <c r="P8" s="2426">
        <v>34</v>
      </c>
      <c r="Q8" s="1178">
        <v>3.0303030303030276E-2</v>
      </c>
      <c r="R8" s="1179">
        <v>1</v>
      </c>
      <c r="S8" s="1180">
        <v>11</v>
      </c>
      <c r="T8" s="1181">
        <v>23</v>
      </c>
      <c r="U8" s="1182">
        <v>15</v>
      </c>
      <c r="V8" s="1183">
        <v>1</v>
      </c>
      <c r="W8" s="1184">
        <v>14</v>
      </c>
      <c r="X8" s="1182">
        <v>19</v>
      </c>
      <c r="Y8" s="1184">
        <v>10</v>
      </c>
      <c r="Z8" s="1185">
        <v>9</v>
      </c>
      <c r="AA8" s="2437">
        <v>1120</v>
      </c>
      <c r="AB8" s="2409">
        <v>7.7959576515880702E-2</v>
      </c>
      <c r="AC8" s="2410">
        <v>81</v>
      </c>
      <c r="AD8" s="1186">
        <v>733</v>
      </c>
      <c r="AE8" s="1187">
        <v>387</v>
      </c>
      <c r="AF8" s="1182">
        <v>715</v>
      </c>
      <c r="AG8" s="1182">
        <v>613</v>
      </c>
      <c r="AH8" s="1188">
        <v>102</v>
      </c>
      <c r="AI8" s="1182">
        <v>405</v>
      </c>
      <c r="AJ8" s="1188">
        <v>120</v>
      </c>
      <c r="AK8" s="1189">
        <v>285</v>
      </c>
      <c r="AL8" s="2755">
        <v>987</v>
      </c>
      <c r="AM8" s="1190">
        <v>678</v>
      </c>
      <c r="AN8" s="1190">
        <v>309</v>
      </c>
      <c r="AO8" s="1190">
        <v>633</v>
      </c>
      <c r="AP8" s="1191">
        <v>582</v>
      </c>
      <c r="AQ8" s="1192">
        <v>51</v>
      </c>
      <c r="AR8" s="1190">
        <v>354</v>
      </c>
      <c r="AS8" s="1192">
        <v>96</v>
      </c>
      <c r="AT8" s="1193">
        <v>258</v>
      </c>
      <c r="AU8" s="2762">
        <v>0</v>
      </c>
      <c r="AV8" s="2775">
        <v>0</v>
      </c>
      <c r="AW8" s="2775">
        <v>0</v>
      </c>
      <c r="AX8" s="2775">
        <v>0</v>
      </c>
      <c r="AY8" s="2776">
        <v>0</v>
      </c>
      <c r="AZ8" s="2776">
        <v>0</v>
      </c>
      <c r="BA8" s="2775">
        <v>0</v>
      </c>
      <c r="BB8" s="2776">
        <v>0</v>
      </c>
      <c r="BC8" s="2777">
        <v>0</v>
      </c>
      <c r="BD8" s="2452">
        <v>30</v>
      </c>
      <c r="BE8" s="1194">
        <v>13</v>
      </c>
      <c r="BF8" s="1194">
        <v>17</v>
      </c>
      <c r="BG8" s="1194">
        <v>16</v>
      </c>
      <c r="BH8" s="1195">
        <v>8</v>
      </c>
      <c r="BI8" s="1195">
        <v>8</v>
      </c>
      <c r="BJ8" s="1194">
        <v>14</v>
      </c>
      <c r="BK8" s="1195">
        <v>5</v>
      </c>
      <c r="BL8" s="1196">
        <v>9</v>
      </c>
      <c r="BM8" s="2474">
        <v>18</v>
      </c>
      <c r="BN8" s="1197">
        <v>12</v>
      </c>
      <c r="BO8" s="1197">
        <v>6</v>
      </c>
      <c r="BP8" s="1197">
        <v>16</v>
      </c>
      <c r="BQ8" s="1198">
        <v>11</v>
      </c>
      <c r="BR8" s="1198">
        <v>5</v>
      </c>
      <c r="BS8" s="1197">
        <v>2</v>
      </c>
      <c r="BT8" s="1198">
        <v>1</v>
      </c>
      <c r="BU8" s="1199">
        <v>1</v>
      </c>
      <c r="BV8" s="2463">
        <v>13</v>
      </c>
      <c r="BW8" s="1200">
        <v>8</v>
      </c>
      <c r="BX8" s="1200">
        <v>5</v>
      </c>
      <c r="BY8" s="1200">
        <v>8</v>
      </c>
      <c r="BZ8" s="1201">
        <v>7</v>
      </c>
      <c r="CA8" s="1201">
        <v>1</v>
      </c>
      <c r="CB8" s="1200">
        <v>5</v>
      </c>
      <c r="CC8" s="1201">
        <v>1</v>
      </c>
      <c r="CD8" s="1202">
        <v>4</v>
      </c>
      <c r="CE8" s="2452">
        <v>72</v>
      </c>
      <c r="CF8" s="1194">
        <v>22</v>
      </c>
      <c r="CG8" s="1194">
        <v>50</v>
      </c>
      <c r="CH8" s="1194">
        <v>42</v>
      </c>
      <c r="CI8" s="1195">
        <v>5</v>
      </c>
      <c r="CJ8" s="1195">
        <v>37</v>
      </c>
      <c r="CK8" s="1194">
        <v>30</v>
      </c>
      <c r="CL8" s="1195">
        <v>17</v>
      </c>
      <c r="CM8" s="1487">
        <v>13</v>
      </c>
      <c r="CN8" s="1434">
        <v>1154</v>
      </c>
      <c r="CO8" s="1873">
        <v>69</v>
      </c>
      <c r="CP8" s="1894">
        <v>51</v>
      </c>
      <c r="CQ8" s="1895">
        <v>18</v>
      </c>
      <c r="CR8" s="1885">
        <v>209</v>
      </c>
      <c r="CS8" s="1203">
        <v>177</v>
      </c>
      <c r="CT8" s="1204">
        <v>32</v>
      </c>
      <c r="CU8" s="1909">
        <v>318</v>
      </c>
      <c r="CV8" s="1894">
        <v>207</v>
      </c>
      <c r="CW8" s="1895">
        <v>111</v>
      </c>
      <c r="CX8" s="1885">
        <v>264</v>
      </c>
      <c r="CY8" s="1203">
        <v>152</v>
      </c>
      <c r="CZ8" s="1204">
        <v>112</v>
      </c>
      <c r="DA8" s="1909">
        <v>73</v>
      </c>
      <c r="DB8" s="1894">
        <v>40</v>
      </c>
      <c r="DC8" s="1895">
        <v>33</v>
      </c>
      <c r="DD8" s="1885">
        <v>221</v>
      </c>
      <c r="DE8" s="1203">
        <v>117</v>
      </c>
      <c r="DF8" s="1205">
        <v>104</v>
      </c>
      <c r="DG8" s="1206" t="s">
        <v>163</v>
      </c>
      <c r="DH8" s="1207">
        <v>8.9445230298215359E-4</v>
      </c>
      <c r="DI8" s="1208">
        <v>3.0408592403649033E-3</v>
      </c>
      <c r="DJ8" s="1209">
        <v>0.13881871767111753</v>
      </c>
      <c r="DK8" s="307"/>
    </row>
    <row r="9" spans="1:116" s="259" customFormat="1" ht="50.1" customHeight="1" x14ac:dyDescent="0.15">
      <c r="A9" s="2492"/>
      <c r="B9" s="2493" t="s">
        <v>935</v>
      </c>
      <c r="C9" s="2494"/>
      <c r="D9" s="2316">
        <v>211</v>
      </c>
      <c r="E9" s="2330">
        <v>9.8958333333333259E-2</v>
      </c>
      <c r="F9" s="2331">
        <v>19</v>
      </c>
      <c r="G9" s="2354">
        <v>138</v>
      </c>
      <c r="H9" s="2355">
        <v>73</v>
      </c>
      <c r="I9" s="1210">
        <v>167</v>
      </c>
      <c r="J9" s="2378">
        <v>122</v>
      </c>
      <c r="K9" s="2378">
        <v>45</v>
      </c>
      <c r="L9" s="2379">
        <v>44</v>
      </c>
      <c r="M9" s="2378">
        <v>16</v>
      </c>
      <c r="N9" s="2380">
        <v>28</v>
      </c>
      <c r="O9" s="1423"/>
      <c r="P9" s="2427">
        <v>23</v>
      </c>
      <c r="Q9" s="1211">
        <v>0</v>
      </c>
      <c r="R9" s="1212">
        <v>0</v>
      </c>
      <c r="S9" s="1213">
        <v>6</v>
      </c>
      <c r="T9" s="1214">
        <v>17</v>
      </c>
      <c r="U9" s="1215">
        <v>14</v>
      </c>
      <c r="V9" s="1216">
        <v>1</v>
      </c>
      <c r="W9" s="1217">
        <v>13</v>
      </c>
      <c r="X9" s="1215">
        <v>9</v>
      </c>
      <c r="Y9" s="1217">
        <v>5</v>
      </c>
      <c r="Z9" s="1218">
        <v>4</v>
      </c>
      <c r="AA9" s="2438">
        <v>188</v>
      </c>
      <c r="AB9" s="2403">
        <v>0.11242603550295849</v>
      </c>
      <c r="AC9" s="2412">
        <v>19</v>
      </c>
      <c r="AD9" s="1219">
        <v>132</v>
      </c>
      <c r="AE9" s="1220">
        <v>56</v>
      </c>
      <c r="AF9" s="1215">
        <v>153</v>
      </c>
      <c r="AG9" s="1221">
        <v>121</v>
      </c>
      <c r="AH9" s="1222">
        <v>32</v>
      </c>
      <c r="AI9" s="1215">
        <v>35</v>
      </c>
      <c r="AJ9" s="1222">
        <v>11</v>
      </c>
      <c r="AK9" s="1223">
        <v>24</v>
      </c>
      <c r="AL9" s="2740">
        <v>104</v>
      </c>
      <c r="AM9" s="1224">
        <v>96</v>
      </c>
      <c r="AN9" s="1224">
        <v>8</v>
      </c>
      <c r="AO9" s="1225">
        <v>95</v>
      </c>
      <c r="AP9" s="1226">
        <v>95</v>
      </c>
      <c r="AQ9" s="1227">
        <v>0</v>
      </c>
      <c r="AR9" s="1225">
        <v>9</v>
      </c>
      <c r="AS9" s="1227">
        <v>1</v>
      </c>
      <c r="AT9" s="1228">
        <v>8</v>
      </c>
      <c r="AU9" s="2763">
        <v>0</v>
      </c>
      <c r="AV9" s="2778">
        <v>0</v>
      </c>
      <c r="AW9" s="2778">
        <v>0</v>
      </c>
      <c r="AX9" s="2779">
        <v>0</v>
      </c>
      <c r="AY9" s="2780">
        <v>0</v>
      </c>
      <c r="AZ9" s="2780">
        <v>0</v>
      </c>
      <c r="BA9" s="2779">
        <v>0</v>
      </c>
      <c r="BB9" s="2780">
        <v>0</v>
      </c>
      <c r="BC9" s="2781">
        <v>0</v>
      </c>
      <c r="BD9" s="2453">
        <v>11</v>
      </c>
      <c r="BE9" s="1229">
        <v>5</v>
      </c>
      <c r="BF9" s="1229">
        <v>6</v>
      </c>
      <c r="BG9" s="1230">
        <v>8</v>
      </c>
      <c r="BH9" s="1231">
        <v>5</v>
      </c>
      <c r="BI9" s="1231">
        <v>3</v>
      </c>
      <c r="BJ9" s="1230">
        <v>3</v>
      </c>
      <c r="BK9" s="1231">
        <v>0</v>
      </c>
      <c r="BL9" s="1232">
        <v>3</v>
      </c>
      <c r="BM9" s="2475">
        <v>16</v>
      </c>
      <c r="BN9" s="1233">
        <v>9</v>
      </c>
      <c r="BO9" s="1233">
        <v>7</v>
      </c>
      <c r="BP9" s="1234">
        <v>12</v>
      </c>
      <c r="BQ9" s="1235">
        <v>7</v>
      </c>
      <c r="BR9" s="1235">
        <v>5</v>
      </c>
      <c r="BS9" s="1234">
        <v>4</v>
      </c>
      <c r="BT9" s="1235">
        <v>2</v>
      </c>
      <c r="BU9" s="1236">
        <v>2</v>
      </c>
      <c r="BV9" s="2464">
        <v>13</v>
      </c>
      <c r="BW9" s="1238">
        <v>6</v>
      </c>
      <c r="BX9" s="1238">
        <v>7</v>
      </c>
      <c r="BY9" s="1239">
        <v>10</v>
      </c>
      <c r="BZ9" s="1240">
        <v>6</v>
      </c>
      <c r="CA9" s="1240">
        <v>4</v>
      </c>
      <c r="CB9" s="1239">
        <v>3</v>
      </c>
      <c r="CC9" s="1240">
        <v>0</v>
      </c>
      <c r="CD9" s="1241">
        <v>3</v>
      </c>
      <c r="CE9" s="2453">
        <v>44</v>
      </c>
      <c r="CF9" s="1242">
        <v>16</v>
      </c>
      <c r="CG9" s="1242">
        <v>28</v>
      </c>
      <c r="CH9" s="1230">
        <v>28</v>
      </c>
      <c r="CI9" s="1243">
        <v>8</v>
      </c>
      <c r="CJ9" s="1243">
        <v>20</v>
      </c>
      <c r="CK9" s="1230">
        <v>16</v>
      </c>
      <c r="CL9" s="1243">
        <v>8</v>
      </c>
      <c r="CM9" s="1488">
        <v>8</v>
      </c>
      <c r="CN9" s="1435">
        <v>211</v>
      </c>
      <c r="CO9" s="1874">
        <v>27</v>
      </c>
      <c r="CP9" s="1896">
        <v>15</v>
      </c>
      <c r="CQ9" s="1897">
        <v>12</v>
      </c>
      <c r="CR9" s="1886">
        <v>40</v>
      </c>
      <c r="CS9" s="1244">
        <v>33</v>
      </c>
      <c r="CT9" s="1245">
        <v>7</v>
      </c>
      <c r="CU9" s="1910">
        <v>53</v>
      </c>
      <c r="CV9" s="1896">
        <v>35</v>
      </c>
      <c r="CW9" s="1897">
        <v>18</v>
      </c>
      <c r="CX9" s="1886">
        <v>36</v>
      </c>
      <c r="CY9" s="1244">
        <v>23</v>
      </c>
      <c r="CZ9" s="1245">
        <v>13</v>
      </c>
      <c r="DA9" s="1910">
        <v>25</v>
      </c>
      <c r="DB9" s="1896">
        <v>15</v>
      </c>
      <c r="DC9" s="1897">
        <v>10</v>
      </c>
      <c r="DD9" s="1886">
        <v>30</v>
      </c>
      <c r="DE9" s="1244">
        <v>17</v>
      </c>
      <c r="DF9" s="1246">
        <v>13</v>
      </c>
      <c r="DG9" s="1247" t="s">
        <v>163</v>
      </c>
      <c r="DH9" s="1248">
        <v>1.6354370531129498E-4</v>
      </c>
      <c r="DI9" s="1249">
        <v>5.5599766006671973E-4</v>
      </c>
      <c r="DJ9" s="1250">
        <v>2.5381931913869841E-2</v>
      </c>
      <c r="DK9" s="307"/>
    </row>
    <row r="10" spans="1:116" s="380" customFormat="1" ht="50.1" customHeight="1" x14ac:dyDescent="0.15">
      <c r="A10" s="2495"/>
      <c r="B10" s="4035" t="s">
        <v>936</v>
      </c>
      <c r="C10" s="4036"/>
      <c r="D10" s="2317">
        <v>1019</v>
      </c>
      <c r="E10" s="2332">
        <v>8.059384941675507E-2</v>
      </c>
      <c r="F10" s="2333">
        <v>76</v>
      </c>
      <c r="G10" s="2356">
        <v>679</v>
      </c>
      <c r="H10" s="2357">
        <v>340</v>
      </c>
      <c r="I10" s="1251">
        <v>731</v>
      </c>
      <c r="J10" s="2381">
        <v>590</v>
      </c>
      <c r="K10" s="2381">
        <v>141</v>
      </c>
      <c r="L10" s="2382">
        <v>288</v>
      </c>
      <c r="M10" s="2381">
        <v>89</v>
      </c>
      <c r="N10" s="2383">
        <v>199</v>
      </c>
      <c r="O10" s="1424"/>
      <c r="P10" s="2428">
        <v>29</v>
      </c>
      <c r="Q10" s="1252">
        <v>0.11538461538461542</v>
      </c>
      <c r="R10" s="1253">
        <v>3</v>
      </c>
      <c r="S10" s="1254">
        <v>10</v>
      </c>
      <c r="T10" s="1255">
        <v>19</v>
      </c>
      <c r="U10" s="1256">
        <v>15</v>
      </c>
      <c r="V10" s="1257">
        <v>0</v>
      </c>
      <c r="W10" s="1258">
        <v>15</v>
      </c>
      <c r="X10" s="1256">
        <v>14</v>
      </c>
      <c r="Y10" s="1258">
        <v>10</v>
      </c>
      <c r="Z10" s="1259">
        <v>4</v>
      </c>
      <c r="AA10" s="2439">
        <v>990</v>
      </c>
      <c r="AB10" s="2413">
        <v>7.9607415485278166E-2</v>
      </c>
      <c r="AC10" s="2414">
        <v>73</v>
      </c>
      <c r="AD10" s="1260">
        <v>669</v>
      </c>
      <c r="AE10" s="1261">
        <v>321</v>
      </c>
      <c r="AF10" s="1256">
        <v>716</v>
      </c>
      <c r="AG10" s="1256">
        <v>590</v>
      </c>
      <c r="AH10" s="1262">
        <v>126</v>
      </c>
      <c r="AI10" s="1256">
        <v>274</v>
      </c>
      <c r="AJ10" s="1262">
        <v>79</v>
      </c>
      <c r="AK10" s="1263">
        <v>195</v>
      </c>
      <c r="AL10" s="2739">
        <v>760</v>
      </c>
      <c r="AM10" s="1264">
        <v>571</v>
      </c>
      <c r="AN10" s="1264">
        <v>189</v>
      </c>
      <c r="AO10" s="1264">
        <v>551</v>
      </c>
      <c r="AP10" s="1265">
        <v>519</v>
      </c>
      <c r="AQ10" s="1266">
        <v>32</v>
      </c>
      <c r="AR10" s="1264">
        <v>209</v>
      </c>
      <c r="AS10" s="1266">
        <v>52</v>
      </c>
      <c r="AT10" s="1267">
        <v>157</v>
      </c>
      <c r="AU10" s="2764">
        <v>0</v>
      </c>
      <c r="AV10" s="2782">
        <v>0</v>
      </c>
      <c r="AW10" s="2782">
        <v>0</v>
      </c>
      <c r="AX10" s="2782">
        <v>0</v>
      </c>
      <c r="AY10" s="2783">
        <v>0</v>
      </c>
      <c r="AZ10" s="2783">
        <v>0</v>
      </c>
      <c r="BA10" s="2782">
        <v>0</v>
      </c>
      <c r="BB10" s="2783">
        <v>0</v>
      </c>
      <c r="BC10" s="2784">
        <v>0</v>
      </c>
      <c r="BD10" s="2454">
        <v>16</v>
      </c>
      <c r="BE10" s="1268">
        <v>13</v>
      </c>
      <c r="BF10" s="1268">
        <v>3</v>
      </c>
      <c r="BG10" s="1268">
        <v>12</v>
      </c>
      <c r="BH10" s="1269">
        <v>10</v>
      </c>
      <c r="BI10" s="1269">
        <v>2</v>
      </c>
      <c r="BJ10" s="1268">
        <v>4</v>
      </c>
      <c r="BK10" s="1269">
        <v>3</v>
      </c>
      <c r="BL10" s="1270">
        <v>1</v>
      </c>
      <c r="BM10" s="2476">
        <v>55</v>
      </c>
      <c r="BN10" s="1271">
        <v>22</v>
      </c>
      <c r="BO10" s="1271">
        <v>33</v>
      </c>
      <c r="BP10" s="1271">
        <v>50</v>
      </c>
      <c r="BQ10" s="1272">
        <v>20</v>
      </c>
      <c r="BR10" s="1272">
        <v>30</v>
      </c>
      <c r="BS10" s="1271">
        <v>5</v>
      </c>
      <c r="BT10" s="1272">
        <v>2</v>
      </c>
      <c r="BU10" s="1273">
        <v>3</v>
      </c>
      <c r="BV10" s="2465">
        <v>38</v>
      </c>
      <c r="BW10" s="1275">
        <v>23</v>
      </c>
      <c r="BX10" s="1275">
        <v>15</v>
      </c>
      <c r="BY10" s="1275">
        <v>23</v>
      </c>
      <c r="BZ10" s="1276">
        <v>17</v>
      </c>
      <c r="CA10" s="1276">
        <v>6</v>
      </c>
      <c r="CB10" s="1275">
        <v>15</v>
      </c>
      <c r="CC10" s="1276">
        <v>6</v>
      </c>
      <c r="CD10" s="1277">
        <v>9</v>
      </c>
      <c r="CE10" s="2454">
        <v>121</v>
      </c>
      <c r="CF10" s="1268">
        <v>40</v>
      </c>
      <c r="CG10" s="1268">
        <v>81</v>
      </c>
      <c r="CH10" s="1268">
        <v>80</v>
      </c>
      <c r="CI10" s="1269">
        <v>24</v>
      </c>
      <c r="CJ10" s="1269">
        <v>56</v>
      </c>
      <c r="CK10" s="1268">
        <v>41</v>
      </c>
      <c r="CL10" s="1269">
        <v>16</v>
      </c>
      <c r="CM10" s="1489">
        <v>25</v>
      </c>
      <c r="CN10" s="1436">
        <v>1019</v>
      </c>
      <c r="CO10" s="1875">
        <v>81</v>
      </c>
      <c r="CP10" s="1898">
        <v>64</v>
      </c>
      <c r="CQ10" s="1899">
        <v>17</v>
      </c>
      <c r="CR10" s="1887">
        <v>189</v>
      </c>
      <c r="CS10" s="1278">
        <v>162</v>
      </c>
      <c r="CT10" s="1279">
        <v>27</v>
      </c>
      <c r="CU10" s="1911">
        <v>316</v>
      </c>
      <c r="CV10" s="1898">
        <v>221</v>
      </c>
      <c r="CW10" s="1899">
        <v>95</v>
      </c>
      <c r="CX10" s="1887">
        <v>196</v>
      </c>
      <c r="CY10" s="1278">
        <v>110</v>
      </c>
      <c r="CZ10" s="1279">
        <v>86</v>
      </c>
      <c r="DA10" s="1911">
        <v>77</v>
      </c>
      <c r="DB10" s="1898">
        <v>44</v>
      </c>
      <c r="DC10" s="1899">
        <v>33</v>
      </c>
      <c r="DD10" s="1887">
        <v>160</v>
      </c>
      <c r="DE10" s="1278">
        <v>78</v>
      </c>
      <c r="DF10" s="1280">
        <v>82</v>
      </c>
      <c r="DG10" s="1281" t="s">
        <v>163</v>
      </c>
      <c r="DH10" s="1282">
        <v>7.8981533512895532E-4</v>
      </c>
      <c r="DI10" s="1283">
        <v>2.6851261403222151E-3</v>
      </c>
      <c r="DJ10" s="1284">
        <v>0.122579092986888</v>
      </c>
      <c r="DK10" s="307"/>
    </row>
    <row r="11" spans="1:116" s="259" customFormat="1" ht="50.1" customHeight="1" x14ac:dyDescent="0.15">
      <c r="A11" s="2498"/>
      <c r="B11" s="2499" t="s">
        <v>937</v>
      </c>
      <c r="C11" s="2500"/>
      <c r="D11" s="2318">
        <v>1046</v>
      </c>
      <c r="E11" s="2334">
        <v>0</v>
      </c>
      <c r="F11" s="2335">
        <v>0</v>
      </c>
      <c r="G11" s="2358">
        <v>678</v>
      </c>
      <c r="H11" s="2359">
        <v>368</v>
      </c>
      <c r="I11" s="1285">
        <v>726</v>
      </c>
      <c r="J11" s="2384">
        <v>585</v>
      </c>
      <c r="K11" s="2384">
        <v>141</v>
      </c>
      <c r="L11" s="2385">
        <v>320</v>
      </c>
      <c r="M11" s="2384">
        <v>93</v>
      </c>
      <c r="N11" s="2386">
        <v>227</v>
      </c>
      <c r="O11" s="1425"/>
      <c r="P11" s="2429">
        <v>51</v>
      </c>
      <c r="Q11" s="1286">
        <v>2.0000000000000018E-2</v>
      </c>
      <c r="R11" s="1287">
        <v>1</v>
      </c>
      <c r="S11" s="1288">
        <v>10</v>
      </c>
      <c r="T11" s="1289">
        <v>41</v>
      </c>
      <c r="U11" s="1290">
        <v>33</v>
      </c>
      <c r="V11" s="1291">
        <v>2</v>
      </c>
      <c r="W11" s="1292">
        <v>31</v>
      </c>
      <c r="X11" s="1290">
        <v>18</v>
      </c>
      <c r="Y11" s="1292">
        <v>8</v>
      </c>
      <c r="Z11" s="1293">
        <v>10</v>
      </c>
      <c r="AA11" s="2440">
        <v>995</v>
      </c>
      <c r="AB11" s="2415">
        <v>-1.0040160642570406E-3</v>
      </c>
      <c r="AC11" s="2416">
        <v>-1</v>
      </c>
      <c r="AD11" s="1294">
        <v>668</v>
      </c>
      <c r="AE11" s="1295">
        <v>327</v>
      </c>
      <c r="AF11" s="1290">
        <v>693</v>
      </c>
      <c r="AG11" s="1296">
        <v>583</v>
      </c>
      <c r="AH11" s="1297">
        <v>110</v>
      </c>
      <c r="AI11" s="1290">
        <v>302</v>
      </c>
      <c r="AJ11" s="1297">
        <v>85</v>
      </c>
      <c r="AK11" s="1298">
        <v>217</v>
      </c>
      <c r="AL11" s="2741">
        <v>793</v>
      </c>
      <c r="AM11" s="1299">
        <v>574</v>
      </c>
      <c r="AN11" s="1299">
        <v>219</v>
      </c>
      <c r="AO11" s="1300">
        <v>548</v>
      </c>
      <c r="AP11" s="1301">
        <v>511</v>
      </c>
      <c r="AQ11" s="1302">
        <v>37</v>
      </c>
      <c r="AR11" s="1300">
        <v>245</v>
      </c>
      <c r="AS11" s="1302">
        <v>63</v>
      </c>
      <c r="AT11" s="1303">
        <v>182</v>
      </c>
      <c r="AU11" s="2765">
        <v>4</v>
      </c>
      <c r="AV11" s="2785">
        <v>3</v>
      </c>
      <c r="AW11" s="2785">
        <v>1</v>
      </c>
      <c r="AX11" s="2786">
        <v>3</v>
      </c>
      <c r="AY11" s="2787">
        <v>3</v>
      </c>
      <c r="AZ11" s="2787">
        <v>0</v>
      </c>
      <c r="BA11" s="2786">
        <v>1</v>
      </c>
      <c r="BB11" s="2787">
        <v>0</v>
      </c>
      <c r="BC11" s="2788">
        <v>1</v>
      </c>
      <c r="BD11" s="2455">
        <v>45</v>
      </c>
      <c r="BE11" s="1304">
        <v>23</v>
      </c>
      <c r="BF11" s="1304">
        <v>22</v>
      </c>
      <c r="BG11" s="1305">
        <v>34</v>
      </c>
      <c r="BH11" s="1306">
        <v>20</v>
      </c>
      <c r="BI11" s="1306">
        <v>14</v>
      </c>
      <c r="BJ11" s="1305">
        <v>11</v>
      </c>
      <c r="BK11" s="1306">
        <v>3</v>
      </c>
      <c r="BL11" s="1307">
        <v>8</v>
      </c>
      <c r="BM11" s="2477">
        <v>50</v>
      </c>
      <c r="BN11" s="1308">
        <v>22</v>
      </c>
      <c r="BO11" s="1308">
        <v>28</v>
      </c>
      <c r="BP11" s="1309">
        <v>44</v>
      </c>
      <c r="BQ11" s="1310">
        <v>19</v>
      </c>
      <c r="BR11" s="1310">
        <v>25</v>
      </c>
      <c r="BS11" s="1309">
        <v>6</v>
      </c>
      <c r="BT11" s="1310">
        <v>3</v>
      </c>
      <c r="BU11" s="1311">
        <v>3</v>
      </c>
      <c r="BV11" s="2466">
        <v>40</v>
      </c>
      <c r="BW11" s="1313">
        <v>24</v>
      </c>
      <c r="BX11" s="1313">
        <v>16</v>
      </c>
      <c r="BY11" s="1314">
        <v>25</v>
      </c>
      <c r="BZ11" s="1315">
        <v>19</v>
      </c>
      <c r="CA11" s="1315">
        <v>6</v>
      </c>
      <c r="CB11" s="1314">
        <v>15</v>
      </c>
      <c r="CC11" s="1315">
        <v>5</v>
      </c>
      <c r="CD11" s="1316">
        <v>10</v>
      </c>
      <c r="CE11" s="2455">
        <v>63</v>
      </c>
      <c r="CF11" s="1317">
        <v>22</v>
      </c>
      <c r="CG11" s="1317">
        <v>41</v>
      </c>
      <c r="CH11" s="1305">
        <v>39</v>
      </c>
      <c r="CI11" s="1318">
        <v>11</v>
      </c>
      <c r="CJ11" s="1318">
        <v>28</v>
      </c>
      <c r="CK11" s="1305">
        <v>24</v>
      </c>
      <c r="CL11" s="1318">
        <v>11</v>
      </c>
      <c r="CM11" s="1490">
        <v>13</v>
      </c>
      <c r="CN11" s="1437">
        <v>1046</v>
      </c>
      <c r="CO11" s="1876">
        <v>60</v>
      </c>
      <c r="CP11" s="1900">
        <v>39</v>
      </c>
      <c r="CQ11" s="1901">
        <v>21</v>
      </c>
      <c r="CR11" s="1888">
        <v>172</v>
      </c>
      <c r="CS11" s="1319">
        <v>141</v>
      </c>
      <c r="CT11" s="1320">
        <v>31</v>
      </c>
      <c r="CU11" s="1912">
        <v>259</v>
      </c>
      <c r="CV11" s="1900">
        <v>189</v>
      </c>
      <c r="CW11" s="1901">
        <v>70</v>
      </c>
      <c r="CX11" s="1888">
        <v>264</v>
      </c>
      <c r="CY11" s="1319">
        <v>154</v>
      </c>
      <c r="CZ11" s="1320">
        <v>110</v>
      </c>
      <c r="DA11" s="1912">
        <v>98</v>
      </c>
      <c r="DB11" s="1900">
        <v>63</v>
      </c>
      <c r="DC11" s="1901">
        <v>35</v>
      </c>
      <c r="DD11" s="1888">
        <v>193</v>
      </c>
      <c r="DE11" s="1319">
        <v>92</v>
      </c>
      <c r="DF11" s="1321">
        <v>101</v>
      </c>
      <c r="DG11" s="1322" t="s">
        <v>163</v>
      </c>
      <c r="DH11" s="1323">
        <v>8.1074272869959506E-4</v>
      </c>
      <c r="DI11" s="1324">
        <v>2.7562727603307529E-3</v>
      </c>
      <c r="DJ11" s="1325">
        <v>0.12582701792373391</v>
      </c>
      <c r="DK11" s="307"/>
    </row>
    <row r="12" spans="1:116" s="380" customFormat="1" ht="50.1" customHeight="1" x14ac:dyDescent="0.15">
      <c r="A12" s="2501" t="s">
        <v>684</v>
      </c>
      <c r="B12" s="2502"/>
      <c r="C12" s="2502"/>
      <c r="D12" s="2319">
        <v>17893</v>
      </c>
      <c r="E12" s="2336">
        <v>9.7999509081983405E-2</v>
      </c>
      <c r="F12" s="2337">
        <v>1597</v>
      </c>
      <c r="G12" s="2235">
        <v>11593</v>
      </c>
      <c r="H12" s="2236">
        <v>6300</v>
      </c>
      <c r="I12" s="349">
        <v>11279</v>
      </c>
      <c r="J12" s="2387">
        <v>9283</v>
      </c>
      <c r="K12" s="2387">
        <v>1996</v>
      </c>
      <c r="L12" s="2388">
        <v>6614</v>
      </c>
      <c r="M12" s="2387">
        <v>2310</v>
      </c>
      <c r="N12" s="2389">
        <v>4304</v>
      </c>
      <c r="O12" s="1426" t="s">
        <v>854</v>
      </c>
      <c r="P12" s="2430">
        <v>1025</v>
      </c>
      <c r="Q12" s="350">
        <v>7.2175732217573119E-2</v>
      </c>
      <c r="R12" s="491">
        <v>69</v>
      </c>
      <c r="S12" s="351">
        <v>401</v>
      </c>
      <c r="T12" s="352">
        <v>624</v>
      </c>
      <c r="U12" s="353">
        <v>510</v>
      </c>
      <c r="V12" s="353">
        <v>137</v>
      </c>
      <c r="W12" s="359">
        <v>373</v>
      </c>
      <c r="X12" s="353">
        <v>515</v>
      </c>
      <c r="Y12" s="359">
        <v>264</v>
      </c>
      <c r="Z12" s="382">
        <v>251</v>
      </c>
      <c r="AA12" s="2441">
        <v>16868</v>
      </c>
      <c r="AB12" s="2237">
        <v>9.9608865710560712E-2</v>
      </c>
      <c r="AC12" s="2519">
        <v>1528</v>
      </c>
      <c r="AD12" s="357">
        <v>11192</v>
      </c>
      <c r="AE12" s="358">
        <v>5676</v>
      </c>
      <c r="AF12" s="353">
        <v>10769</v>
      </c>
      <c r="AG12" s="353">
        <v>9146</v>
      </c>
      <c r="AH12" s="359">
        <v>1623</v>
      </c>
      <c r="AI12" s="353">
        <v>6099</v>
      </c>
      <c r="AJ12" s="359">
        <v>2046</v>
      </c>
      <c r="AK12" s="360">
        <v>4053</v>
      </c>
      <c r="AL12" s="2742">
        <v>12968</v>
      </c>
      <c r="AM12" s="361">
        <v>9345</v>
      </c>
      <c r="AN12" s="361">
        <v>3623</v>
      </c>
      <c r="AO12" s="361">
        <v>8515</v>
      </c>
      <c r="AP12" s="383">
        <v>8002</v>
      </c>
      <c r="AQ12" s="384">
        <v>513</v>
      </c>
      <c r="AR12" s="361">
        <v>4453</v>
      </c>
      <c r="AS12" s="384">
        <v>1343</v>
      </c>
      <c r="AT12" s="385">
        <v>3110</v>
      </c>
      <c r="AU12" s="2766">
        <v>36</v>
      </c>
      <c r="AV12" s="2789">
        <v>23</v>
      </c>
      <c r="AW12" s="2789">
        <v>13</v>
      </c>
      <c r="AX12" s="2789">
        <v>22</v>
      </c>
      <c r="AY12" s="2790">
        <v>17</v>
      </c>
      <c r="AZ12" s="2790">
        <v>5</v>
      </c>
      <c r="BA12" s="2789">
        <v>14</v>
      </c>
      <c r="BB12" s="2790">
        <v>6</v>
      </c>
      <c r="BC12" s="2791">
        <v>8</v>
      </c>
      <c r="BD12" s="2456">
        <v>736</v>
      </c>
      <c r="BE12" s="366">
        <v>446</v>
      </c>
      <c r="BF12" s="366">
        <v>290</v>
      </c>
      <c r="BG12" s="366">
        <v>431</v>
      </c>
      <c r="BH12" s="386">
        <v>327</v>
      </c>
      <c r="BI12" s="386">
        <v>104</v>
      </c>
      <c r="BJ12" s="366">
        <v>305</v>
      </c>
      <c r="BK12" s="386">
        <v>119</v>
      </c>
      <c r="BL12" s="387">
        <v>186</v>
      </c>
      <c r="BM12" s="2478">
        <v>273</v>
      </c>
      <c r="BN12" s="369">
        <v>128</v>
      </c>
      <c r="BO12" s="369">
        <v>145</v>
      </c>
      <c r="BP12" s="369">
        <v>225</v>
      </c>
      <c r="BQ12" s="388">
        <v>108</v>
      </c>
      <c r="BR12" s="388">
        <v>117</v>
      </c>
      <c r="BS12" s="369">
        <v>48</v>
      </c>
      <c r="BT12" s="388">
        <v>20</v>
      </c>
      <c r="BU12" s="389">
        <v>28</v>
      </c>
      <c r="BV12" s="2467">
        <v>693</v>
      </c>
      <c r="BW12" s="373">
        <v>348</v>
      </c>
      <c r="BX12" s="373">
        <v>345</v>
      </c>
      <c r="BY12" s="373">
        <v>398</v>
      </c>
      <c r="BZ12" s="349">
        <v>246</v>
      </c>
      <c r="CA12" s="349">
        <v>152</v>
      </c>
      <c r="CB12" s="373">
        <v>295</v>
      </c>
      <c r="CC12" s="349">
        <v>102</v>
      </c>
      <c r="CD12" s="390">
        <v>193</v>
      </c>
      <c r="CE12" s="2456">
        <v>2162</v>
      </c>
      <c r="CF12" s="366">
        <v>902</v>
      </c>
      <c r="CG12" s="366">
        <v>1260</v>
      </c>
      <c r="CH12" s="366">
        <v>1178</v>
      </c>
      <c r="CI12" s="386">
        <v>446</v>
      </c>
      <c r="CJ12" s="386">
        <v>732</v>
      </c>
      <c r="CK12" s="366">
        <v>984</v>
      </c>
      <c r="CL12" s="386">
        <v>456</v>
      </c>
      <c r="CM12" s="1491">
        <v>528</v>
      </c>
      <c r="CN12" s="1438">
        <v>17893</v>
      </c>
      <c r="CO12" s="1877">
        <v>1998</v>
      </c>
      <c r="CP12" s="481">
        <v>1697</v>
      </c>
      <c r="CQ12" s="482">
        <v>301</v>
      </c>
      <c r="CR12" s="1112">
        <v>2700</v>
      </c>
      <c r="CS12" s="472">
        <v>2231</v>
      </c>
      <c r="CT12" s="466">
        <v>469</v>
      </c>
      <c r="CU12" s="1117">
        <v>4596</v>
      </c>
      <c r="CV12" s="481">
        <v>3028</v>
      </c>
      <c r="CW12" s="482">
        <v>1568</v>
      </c>
      <c r="CX12" s="1112">
        <v>3202</v>
      </c>
      <c r="CY12" s="472">
        <v>1849</v>
      </c>
      <c r="CZ12" s="466">
        <v>1353</v>
      </c>
      <c r="DA12" s="1117">
        <v>924</v>
      </c>
      <c r="DB12" s="481">
        <v>531</v>
      </c>
      <c r="DC12" s="482">
        <v>393</v>
      </c>
      <c r="DD12" s="1112">
        <v>4473</v>
      </c>
      <c r="DE12" s="472">
        <v>2257</v>
      </c>
      <c r="DF12" s="460">
        <v>2216</v>
      </c>
      <c r="DG12" s="376">
        <v>15</v>
      </c>
      <c r="DH12" s="377">
        <v>1.3868661228127967E-2</v>
      </c>
      <c r="DI12" s="378">
        <v>4.7149128585657896E-2</v>
      </c>
      <c r="DJ12" s="391" t="s">
        <v>163</v>
      </c>
      <c r="DK12" s="307"/>
    </row>
    <row r="13" spans="1:116" s="259" customFormat="1" ht="50.1" customHeight="1" x14ac:dyDescent="0.15">
      <c r="A13" s="2487"/>
      <c r="B13" s="4037" t="s">
        <v>938</v>
      </c>
      <c r="C13" s="4038"/>
      <c r="D13" s="2314">
        <v>13772</v>
      </c>
      <c r="E13" s="2514">
        <v>0.10992907801418439</v>
      </c>
      <c r="F13" s="2338">
        <v>1364</v>
      </c>
      <c r="G13" s="2350">
        <v>9503</v>
      </c>
      <c r="H13" s="2351">
        <v>4269</v>
      </c>
      <c r="I13" s="1136">
        <v>8883</v>
      </c>
      <c r="J13" s="2372">
        <v>7939</v>
      </c>
      <c r="K13" s="2372">
        <v>944</v>
      </c>
      <c r="L13" s="2373">
        <v>4889</v>
      </c>
      <c r="M13" s="2372">
        <v>1564</v>
      </c>
      <c r="N13" s="2374">
        <v>3325</v>
      </c>
      <c r="O13" s="1421"/>
      <c r="P13" s="2425">
        <v>172</v>
      </c>
      <c r="Q13" s="1137">
        <v>0.17808219178082196</v>
      </c>
      <c r="R13" s="1138">
        <v>26</v>
      </c>
      <c r="S13" s="1139">
        <v>76</v>
      </c>
      <c r="T13" s="1140">
        <v>96</v>
      </c>
      <c r="U13" s="1141">
        <v>112</v>
      </c>
      <c r="V13" s="1142">
        <v>42</v>
      </c>
      <c r="W13" s="1143">
        <v>70</v>
      </c>
      <c r="X13" s="1141">
        <v>60</v>
      </c>
      <c r="Y13" s="1143">
        <v>34</v>
      </c>
      <c r="Z13" s="1144">
        <v>26</v>
      </c>
      <c r="AA13" s="2442">
        <v>13600</v>
      </c>
      <c r="AB13" s="2402">
        <v>0.10911759908660912</v>
      </c>
      <c r="AC13" s="2520">
        <v>1338</v>
      </c>
      <c r="AD13" s="1145">
        <v>9427</v>
      </c>
      <c r="AE13" s="1146">
        <v>4173</v>
      </c>
      <c r="AF13" s="1141">
        <v>8771</v>
      </c>
      <c r="AG13" s="1147">
        <v>7897</v>
      </c>
      <c r="AH13" s="1148">
        <v>874</v>
      </c>
      <c r="AI13" s="1141">
        <v>4829</v>
      </c>
      <c r="AJ13" s="1148">
        <v>1530</v>
      </c>
      <c r="AK13" s="1149">
        <v>3299</v>
      </c>
      <c r="AL13" s="2745">
        <v>11553</v>
      </c>
      <c r="AM13" s="1150">
        <v>8414</v>
      </c>
      <c r="AN13" s="1150">
        <v>3139</v>
      </c>
      <c r="AO13" s="1151">
        <v>7548</v>
      </c>
      <c r="AP13" s="1152">
        <v>7239</v>
      </c>
      <c r="AQ13" s="1153">
        <v>309</v>
      </c>
      <c r="AR13" s="1151">
        <v>4005</v>
      </c>
      <c r="AS13" s="1153">
        <v>1175</v>
      </c>
      <c r="AT13" s="1154">
        <v>2830</v>
      </c>
      <c r="AU13" s="2761">
        <v>36</v>
      </c>
      <c r="AV13" s="2771">
        <v>23</v>
      </c>
      <c r="AW13" s="2771">
        <v>13</v>
      </c>
      <c r="AX13" s="2772">
        <v>22</v>
      </c>
      <c r="AY13" s="2773">
        <v>17</v>
      </c>
      <c r="AZ13" s="2773">
        <v>5</v>
      </c>
      <c r="BA13" s="2772">
        <v>14</v>
      </c>
      <c r="BB13" s="2773">
        <v>6</v>
      </c>
      <c r="BC13" s="2774">
        <v>8</v>
      </c>
      <c r="BD13" s="2451">
        <v>318</v>
      </c>
      <c r="BE13" s="1155">
        <v>219</v>
      </c>
      <c r="BF13" s="1155">
        <v>99</v>
      </c>
      <c r="BG13" s="1156">
        <v>192</v>
      </c>
      <c r="BH13" s="1157">
        <v>169</v>
      </c>
      <c r="BI13" s="1157">
        <v>23</v>
      </c>
      <c r="BJ13" s="1156">
        <v>126</v>
      </c>
      <c r="BK13" s="1157">
        <v>50</v>
      </c>
      <c r="BL13" s="1158">
        <v>76</v>
      </c>
      <c r="BM13" s="2473">
        <v>167</v>
      </c>
      <c r="BN13" s="1159">
        <v>81</v>
      </c>
      <c r="BO13" s="1159">
        <v>86</v>
      </c>
      <c r="BP13" s="1160">
        <v>141</v>
      </c>
      <c r="BQ13" s="1161">
        <v>68</v>
      </c>
      <c r="BR13" s="1161">
        <v>73</v>
      </c>
      <c r="BS13" s="1160">
        <v>26</v>
      </c>
      <c r="BT13" s="1161">
        <v>13</v>
      </c>
      <c r="BU13" s="1162">
        <v>13</v>
      </c>
      <c r="BV13" s="2462">
        <v>590</v>
      </c>
      <c r="BW13" s="1164">
        <v>290</v>
      </c>
      <c r="BX13" s="1164">
        <v>300</v>
      </c>
      <c r="BY13" s="1165">
        <v>337</v>
      </c>
      <c r="BZ13" s="1166">
        <v>203</v>
      </c>
      <c r="CA13" s="1166">
        <v>134</v>
      </c>
      <c r="CB13" s="1165">
        <v>253</v>
      </c>
      <c r="CC13" s="1166">
        <v>87</v>
      </c>
      <c r="CD13" s="1167">
        <v>166</v>
      </c>
      <c r="CE13" s="2451">
        <v>936</v>
      </c>
      <c r="CF13" s="1168">
        <v>400</v>
      </c>
      <c r="CG13" s="1168">
        <v>536</v>
      </c>
      <c r="CH13" s="1156">
        <v>531</v>
      </c>
      <c r="CI13" s="1169">
        <v>201</v>
      </c>
      <c r="CJ13" s="1169">
        <v>330</v>
      </c>
      <c r="CK13" s="1156">
        <v>405</v>
      </c>
      <c r="CL13" s="1169">
        <v>199</v>
      </c>
      <c r="CM13" s="1486">
        <v>206</v>
      </c>
      <c r="CN13" s="1433">
        <v>13772</v>
      </c>
      <c r="CO13" s="1872">
        <v>1404</v>
      </c>
      <c r="CP13" s="1892">
        <v>1254</v>
      </c>
      <c r="CQ13" s="1893">
        <v>150</v>
      </c>
      <c r="CR13" s="1884">
        <v>2247</v>
      </c>
      <c r="CS13" s="1170">
        <v>1968</v>
      </c>
      <c r="CT13" s="1171">
        <v>279</v>
      </c>
      <c r="CU13" s="1908">
        <v>3712</v>
      </c>
      <c r="CV13" s="1892">
        <v>2684</v>
      </c>
      <c r="CW13" s="1893">
        <v>1028</v>
      </c>
      <c r="CX13" s="1884">
        <v>2632</v>
      </c>
      <c r="CY13" s="1170">
        <v>1642</v>
      </c>
      <c r="CZ13" s="1171">
        <v>990</v>
      </c>
      <c r="DA13" s="1908">
        <v>721</v>
      </c>
      <c r="DB13" s="1892">
        <v>424</v>
      </c>
      <c r="DC13" s="1893">
        <v>297</v>
      </c>
      <c r="DD13" s="1884">
        <v>3056</v>
      </c>
      <c r="DE13" s="1170">
        <v>1531</v>
      </c>
      <c r="DF13" s="1172">
        <v>1525</v>
      </c>
      <c r="DG13" s="1173" t="s">
        <v>163</v>
      </c>
      <c r="DH13" s="1174">
        <v>1.0674520898327747E-2</v>
      </c>
      <c r="DI13" s="1175">
        <v>3.6290046324354806E-2</v>
      </c>
      <c r="DJ13" s="1176">
        <v>0.76968646956910525</v>
      </c>
      <c r="DK13" s="307"/>
    </row>
    <row r="14" spans="1:116" s="380" customFormat="1" ht="50.1" customHeight="1" x14ac:dyDescent="0.15">
      <c r="A14" s="2495"/>
      <c r="B14" s="2496" t="s">
        <v>939</v>
      </c>
      <c r="C14" s="2497"/>
      <c r="D14" s="2317">
        <v>816</v>
      </c>
      <c r="E14" s="2332">
        <v>5.8365758754863828E-2</v>
      </c>
      <c r="F14" s="2333">
        <v>45</v>
      </c>
      <c r="G14" s="2356">
        <v>560</v>
      </c>
      <c r="H14" s="2357">
        <v>256</v>
      </c>
      <c r="I14" s="1251">
        <v>528</v>
      </c>
      <c r="J14" s="2381">
        <v>452</v>
      </c>
      <c r="K14" s="2381">
        <v>76</v>
      </c>
      <c r="L14" s="2382">
        <v>288</v>
      </c>
      <c r="M14" s="2381">
        <v>108</v>
      </c>
      <c r="N14" s="2383">
        <v>180</v>
      </c>
      <c r="O14" s="1427"/>
      <c r="P14" s="2428">
        <v>76</v>
      </c>
      <c r="Q14" s="1252">
        <v>1.3333333333333419E-2</v>
      </c>
      <c r="R14" s="1253">
        <v>1</v>
      </c>
      <c r="S14" s="1254">
        <v>40</v>
      </c>
      <c r="T14" s="1255">
        <v>36</v>
      </c>
      <c r="U14" s="1256">
        <v>35</v>
      </c>
      <c r="V14" s="1257">
        <v>15</v>
      </c>
      <c r="W14" s="1258">
        <v>20</v>
      </c>
      <c r="X14" s="1256">
        <v>41</v>
      </c>
      <c r="Y14" s="1258">
        <v>25</v>
      </c>
      <c r="Z14" s="1259">
        <v>16</v>
      </c>
      <c r="AA14" s="2439">
        <v>740</v>
      </c>
      <c r="AB14" s="2413">
        <v>6.321839080459779E-2</v>
      </c>
      <c r="AC14" s="2414">
        <v>44</v>
      </c>
      <c r="AD14" s="1260">
        <v>520</v>
      </c>
      <c r="AE14" s="1261">
        <v>220</v>
      </c>
      <c r="AF14" s="1256">
        <v>493</v>
      </c>
      <c r="AG14" s="1256">
        <v>437</v>
      </c>
      <c r="AH14" s="1262">
        <v>56</v>
      </c>
      <c r="AI14" s="1256">
        <v>247</v>
      </c>
      <c r="AJ14" s="1262">
        <v>83</v>
      </c>
      <c r="AK14" s="1263">
        <v>164</v>
      </c>
      <c r="AL14" s="2739">
        <v>550</v>
      </c>
      <c r="AM14" s="1264">
        <v>415</v>
      </c>
      <c r="AN14" s="1264">
        <v>135</v>
      </c>
      <c r="AO14" s="1264">
        <v>377</v>
      </c>
      <c r="AP14" s="1265">
        <v>365</v>
      </c>
      <c r="AQ14" s="1266">
        <v>12</v>
      </c>
      <c r="AR14" s="1264">
        <v>173</v>
      </c>
      <c r="AS14" s="1266">
        <v>50</v>
      </c>
      <c r="AT14" s="1267">
        <v>123</v>
      </c>
      <c r="AU14" s="2764">
        <v>0</v>
      </c>
      <c r="AV14" s="2782">
        <v>0</v>
      </c>
      <c r="AW14" s="2782">
        <v>0</v>
      </c>
      <c r="AX14" s="2782">
        <v>0</v>
      </c>
      <c r="AY14" s="2783">
        <v>0</v>
      </c>
      <c r="AZ14" s="2783">
        <v>0</v>
      </c>
      <c r="BA14" s="2782">
        <v>0</v>
      </c>
      <c r="BB14" s="2783">
        <v>0</v>
      </c>
      <c r="BC14" s="2784">
        <v>0</v>
      </c>
      <c r="BD14" s="2454">
        <v>26</v>
      </c>
      <c r="BE14" s="1268">
        <v>19</v>
      </c>
      <c r="BF14" s="1268">
        <v>7</v>
      </c>
      <c r="BG14" s="1268">
        <v>17</v>
      </c>
      <c r="BH14" s="1269">
        <v>16</v>
      </c>
      <c r="BI14" s="1269">
        <v>1</v>
      </c>
      <c r="BJ14" s="1268">
        <v>9</v>
      </c>
      <c r="BK14" s="1269">
        <v>3</v>
      </c>
      <c r="BL14" s="1270">
        <v>6</v>
      </c>
      <c r="BM14" s="2476">
        <v>32</v>
      </c>
      <c r="BN14" s="1271">
        <v>22</v>
      </c>
      <c r="BO14" s="1271">
        <v>10</v>
      </c>
      <c r="BP14" s="1271">
        <v>26</v>
      </c>
      <c r="BQ14" s="1272">
        <v>19</v>
      </c>
      <c r="BR14" s="1272">
        <v>7</v>
      </c>
      <c r="BS14" s="1271">
        <v>6</v>
      </c>
      <c r="BT14" s="1272">
        <v>3</v>
      </c>
      <c r="BU14" s="1273">
        <v>3</v>
      </c>
      <c r="BV14" s="2465">
        <v>47</v>
      </c>
      <c r="BW14" s="1275">
        <v>22</v>
      </c>
      <c r="BX14" s="1275">
        <v>25</v>
      </c>
      <c r="BY14" s="1275">
        <v>23</v>
      </c>
      <c r="BZ14" s="1276">
        <v>12</v>
      </c>
      <c r="CA14" s="1276">
        <v>11</v>
      </c>
      <c r="CB14" s="1275">
        <v>24</v>
      </c>
      <c r="CC14" s="1276">
        <v>10</v>
      </c>
      <c r="CD14" s="1277">
        <v>14</v>
      </c>
      <c r="CE14" s="2454">
        <v>85</v>
      </c>
      <c r="CF14" s="1268">
        <v>42</v>
      </c>
      <c r="CG14" s="1268">
        <v>43</v>
      </c>
      <c r="CH14" s="1268">
        <v>50</v>
      </c>
      <c r="CI14" s="1269">
        <v>25</v>
      </c>
      <c r="CJ14" s="1269">
        <v>25</v>
      </c>
      <c r="CK14" s="1268">
        <v>35</v>
      </c>
      <c r="CL14" s="1269">
        <v>17</v>
      </c>
      <c r="CM14" s="1489">
        <v>18</v>
      </c>
      <c r="CN14" s="1436">
        <v>816</v>
      </c>
      <c r="CO14" s="1875">
        <v>139</v>
      </c>
      <c r="CP14" s="1898">
        <v>130</v>
      </c>
      <c r="CQ14" s="1899">
        <v>9</v>
      </c>
      <c r="CR14" s="1887">
        <v>105</v>
      </c>
      <c r="CS14" s="1278">
        <v>90</v>
      </c>
      <c r="CT14" s="1279">
        <v>15</v>
      </c>
      <c r="CU14" s="1911">
        <v>184</v>
      </c>
      <c r="CV14" s="1898">
        <v>124</v>
      </c>
      <c r="CW14" s="1899">
        <v>60</v>
      </c>
      <c r="CX14" s="1887">
        <v>128</v>
      </c>
      <c r="CY14" s="1278">
        <v>75</v>
      </c>
      <c r="CZ14" s="1279">
        <v>53</v>
      </c>
      <c r="DA14" s="1911">
        <v>56</v>
      </c>
      <c r="DB14" s="1898">
        <v>39</v>
      </c>
      <c r="DC14" s="1899">
        <v>17</v>
      </c>
      <c r="DD14" s="1887">
        <v>204</v>
      </c>
      <c r="DE14" s="1278">
        <v>102</v>
      </c>
      <c r="DF14" s="1280">
        <v>102</v>
      </c>
      <c r="DG14" s="1281" t="s">
        <v>163</v>
      </c>
      <c r="DH14" s="1282">
        <v>6.3247233902377588E-4</v>
      </c>
      <c r="DI14" s="1283">
        <v>2.1502089602580252E-3</v>
      </c>
      <c r="DJ14" s="1284">
        <v>4.5604426311965575E-2</v>
      </c>
      <c r="DK14" s="307"/>
    </row>
    <row r="15" spans="1:116" s="259" customFormat="1" ht="50.1" customHeight="1" x14ac:dyDescent="0.15">
      <c r="A15" s="2492"/>
      <c r="B15" s="2494"/>
      <c r="C15" s="2494" t="s">
        <v>940</v>
      </c>
      <c r="D15" s="2316">
        <v>197</v>
      </c>
      <c r="E15" s="2515">
        <v>-0.15811965811965811</v>
      </c>
      <c r="F15" s="2339">
        <v>-37</v>
      </c>
      <c r="G15" s="2354">
        <v>137</v>
      </c>
      <c r="H15" s="2355">
        <v>60</v>
      </c>
      <c r="I15" s="1210">
        <v>158</v>
      </c>
      <c r="J15" s="2378">
        <v>122</v>
      </c>
      <c r="K15" s="2378">
        <v>36</v>
      </c>
      <c r="L15" s="2379">
        <v>39</v>
      </c>
      <c r="M15" s="2378">
        <v>15</v>
      </c>
      <c r="N15" s="2380">
        <v>24</v>
      </c>
      <c r="O15" s="1423"/>
      <c r="P15" s="2427">
        <v>9</v>
      </c>
      <c r="Q15" s="1211">
        <v>0</v>
      </c>
      <c r="R15" s="1212">
        <v>0</v>
      </c>
      <c r="S15" s="1213">
        <v>4</v>
      </c>
      <c r="T15" s="1214">
        <v>5</v>
      </c>
      <c r="U15" s="1215">
        <v>7</v>
      </c>
      <c r="V15" s="1216">
        <v>4</v>
      </c>
      <c r="W15" s="1217">
        <v>3</v>
      </c>
      <c r="X15" s="1215">
        <v>2</v>
      </c>
      <c r="Y15" s="1217">
        <v>0</v>
      </c>
      <c r="Z15" s="1218">
        <v>2</v>
      </c>
      <c r="AA15" s="2438">
        <v>188</v>
      </c>
      <c r="AB15" s="2403">
        <v>-0.16444444444444439</v>
      </c>
      <c r="AC15" s="2412">
        <v>-37</v>
      </c>
      <c r="AD15" s="1219">
        <v>133</v>
      </c>
      <c r="AE15" s="1220">
        <v>55</v>
      </c>
      <c r="AF15" s="1215">
        <v>151</v>
      </c>
      <c r="AG15" s="1221">
        <v>118</v>
      </c>
      <c r="AH15" s="1222">
        <v>33</v>
      </c>
      <c r="AI15" s="1215">
        <v>37</v>
      </c>
      <c r="AJ15" s="1222">
        <v>15</v>
      </c>
      <c r="AK15" s="1223">
        <v>22</v>
      </c>
      <c r="AL15" s="2740">
        <v>107</v>
      </c>
      <c r="AM15" s="1224">
        <v>93</v>
      </c>
      <c r="AN15" s="1224">
        <v>14</v>
      </c>
      <c r="AO15" s="1225">
        <v>98</v>
      </c>
      <c r="AP15" s="1226">
        <v>91</v>
      </c>
      <c r="AQ15" s="1227">
        <v>7</v>
      </c>
      <c r="AR15" s="1225">
        <v>9</v>
      </c>
      <c r="AS15" s="1227">
        <v>2</v>
      </c>
      <c r="AT15" s="1228">
        <v>7</v>
      </c>
      <c r="AU15" s="2763">
        <v>0</v>
      </c>
      <c r="AV15" s="2778">
        <v>0</v>
      </c>
      <c r="AW15" s="2778">
        <v>0</v>
      </c>
      <c r="AX15" s="2779">
        <v>0</v>
      </c>
      <c r="AY15" s="2780">
        <v>0</v>
      </c>
      <c r="AZ15" s="2780">
        <v>0</v>
      </c>
      <c r="BA15" s="2779">
        <v>0</v>
      </c>
      <c r="BB15" s="2780">
        <v>0</v>
      </c>
      <c r="BC15" s="2781">
        <v>0</v>
      </c>
      <c r="BD15" s="2453">
        <v>15</v>
      </c>
      <c r="BE15" s="1229">
        <v>11</v>
      </c>
      <c r="BF15" s="1229">
        <v>4</v>
      </c>
      <c r="BG15" s="1230">
        <v>12</v>
      </c>
      <c r="BH15" s="1231">
        <v>9</v>
      </c>
      <c r="BI15" s="1231">
        <v>3</v>
      </c>
      <c r="BJ15" s="1230">
        <v>3</v>
      </c>
      <c r="BK15" s="1231">
        <v>2</v>
      </c>
      <c r="BL15" s="1232">
        <v>1</v>
      </c>
      <c r="BM15" s="2475">
        <v>2</v>
      </c>
      <c r="BN15" s="1233">
        <v>2</v>
      </c>
      <c r="BO15" s="1233">
        <v>0</v>
      </c>
      <c r="BP15" s="1234">
        <v>2</v>
      </c>
      <c r="BQ15" s="1235">
        <v>2</v>
      </c>
      <c r="BR15" s="1235">
        <v>0</v>
      </c>
      <c r="BS15" s="1234">
        <v>0</v>
      </c>
      <c r="BT15" s="1235">
        <v>0</v>
      </c>
      <c r="BU15" s="1236">
        <v>0</v>
      </c>
      <c r="BV15" s="2464">
        <v>10</v>
      </c>
      <c r="BW15" s="1238">
        <v>7</v>
      </c>
      <c r="BX15" s="1238">
        <v>3</v>
      </c>
      <c r="BY15" s="1239">
        <v>9</v>
      </c>
      <c r="BZ15" s="1240">
        <v>6</v>
      </c>
      <c r="CA15" s="1240">
        <v>3</v>
      </c>
      <c r="CB15" s="1239">
        <v>1</v>
      </c>
      <c r="CC15" s="1240">
        <v>1</v>
      </c>
      <c r="CD15" s="1241">
        <v>0</v>
      </c>
      <c r="CE15" s="2453">
        <v>54</v>
      </c>
      <c r="CF15" s="1242">
        <v>20</v>
      </c>
      <c r="CG15" s="1242">
        <v>34</v>
      </c>
      <c r="CH15" s="1230">
        <v>30</v>
      </c>
      <c r="CI15" s="1243">
        <v>10</v>
      </c>
      <c r="CJ15" s="1243">
        <v>20</v>
      </c>
      <c r="CK15" s="1230">
        <v>24</v>
      </c>
      <c r="CL15" s="1243">
        <v>10</v>
      </c>
      <c r="CM15" s="1488">
        <v>14</v>
      </c>
      <c r="CN15" s="1435">
        <v>197</v>
      </c>
      <c r="CO15" s="1874">
        <v>49</v>
      </c>
      <c r="CP15" s="1896">
        <v>46</v>
      </c>
      <c r="CQ15" s="1897">
        <v>3</v>
      </c>
      <c r="CR15" s="1886">
        <v>14</v>
      </c>
      <c r="CS15" s="1244">
        <v>12</v>
      </c>
      <c r="CT15" s="1245">
        <v>2</v>
      </c>
      <c r="CU15" s="1910">
        <v>40</v>
      </c>
      <c r="CV15" s="1896">
        <v>27</v>
      </c>
      <c r="CW15" s="1897">
        <v>13</v>
      </c>
      <c r="CX15" s="1886">
        <v>38</v>
      </c>
      <c r="CY15" s="1244">
        <v>26</v>
      </c>
      <c r="CZ15" s="1245">
        <v>12</v>
      </c>
      <c r="DA15" s="1910">
        <v>20</v>
      </c>
      <c r="DB15" s="1896">
        <v>12</v>
      </c>
      <c r="DC15" s="1897">
        <v>8</v>
      </c>
      <c r="DD15" s="1886">
        <v>36</v>
      </c>
      <c r="DE15" s="1244">
        <v>14</v>
      </c>
      <c r="DF15" s="1246">
        <v>22</v>
      </c>
      <c r="DG15" s="1247" t="s">
        <v>163</v>
      </c>
      <c r="DH15" s="1248">
        <v>1.5269246420059293E-4</v>
      </c>
      <c r="DI15" s="1249">
        <v>5.1910682006229278E-4</v>
      </c>
      <c r="DJ15" s="1250">
        <v>1.1009892136589728E-2</v>
      </c>
      <c r="DK15" s="307"/>
    </row>
    <row r="16" spans="1:116" s="380" customFormat="1" ht="50.1" customHeight="1" x14ac:dyDescent="0.15">
      <c r="A16" s="2495"/>
      <c r="B16" s="4035" t="s">
        <v>941</v>
      </c>
      <c r="C16" s="4035"/>
      <c r="D16" s="2317">
        <v>2800</v>
      </c>
      <c r="E16" s="2332">
        <v>9.2043681747269845E-2</v>
      </c>
      <c r="F16" s="2333">
        <v>236</v>
      </c>
      <c r="G16" s="2356">
        <v>1146</v>
      </c>
      <c r="H16" s="2357">
        <v>1654</v>
      </c>
      <c r="I16" s="1251">
        <v>1465</v>
      </c>
      <c r="J16" s="2381">
        <v>550</v>
      </c>
      <c r="K16" s="2381">
        <v>915</v>
      </c>
      <c r="L16" s="2382">
        <v>1335</v>
      </c>
      <c r="M16" s="2381">
        <v>596</v>
      </c>
      <c r="N16" s="2383">
        <v>739</v>
      </c>
      <c r="O16" s="1427"/>
      <c r="P16" s="2428">
        <v>768</v>
      </c>
      <c r="Q16" s="1252">
        <v>5.7851239669421517E-2</v>
      </c>
      <c r="R16" s="1253">
        <v>42</v>
      </c>
      <c r="S16" s="1254">
        <v>281</v>
      </c>
      <c r="T16" s="1255">
        <v>487</v>
      </c>
      <c r="U16" s="1256">
        <v>356</v>
      </c>
      <c r="V16" s="1257">
        <v>76</v>
      </c>
      <c r="W16" s="1258">
        <v>280</v>
      </c>
      <c r="X16" s="1256">
        <v>412</v>
      </c>
      <c r="Y16" s="1258">
        <v>205</v>
      </c>
      <c r="Z16" s="1259">
        <v>207</v>
      </c>
      <c r="AA16" s="2439">
        <v>2032</v>
      </c>
      <c r="AB16" s="2404">
        <v>0.10554951033732318</v>
      </c>
      <c r="AC16" s="2414">
        <v>194</v>
      </c>
      <c r="AD16" s="1260">
        <v>865</v>
      </c>
      <c r="AE16" s="1261">
        <v>1167</v>
      </c>
      <c r="AF16" s="1256">
        <v>1109</v>
      </c>
      <c r="AG16" s="1256">
        <v>474</v>
      </c>
      <c r="AH16" s="1262">
        <v>635</v>
      </c>
      <c r="AI16" s="1256">
        <v>923</v>
      </c>
      <c r="AJ16" s="1262">
        <v>391</v>
      </c>
      <c r="AK16" s="1263">
        <v>532</v>
      </c>
      <c r="AL16" s="2739">
        <v>548</v>
      </c>
      <c r="AM16" s="1264">
        <v>244</v>
      </c>
      <c r="AN16" s="1264">
        <v>304</v>
      </c>
      <c r="AO16" s="1264">
        <v>317</v>
      </c>
      <c r="AP16" s="1265">
        <v>143</v>
      </c>
      <c r="AQ16" s="1266">
        <v>174</v>
      </c>
      <c r="AR16" s="1264">
        <v>231</v>
      </c>
      <c r="AS16" s="1266">
        <v>101</v>
      </c>
      <c r="AT16" s="1267">
        <v>130</v>
      </c>
      <c r="AU16" s="2764">
        <v>0</v>
      </c>
      <c r="AV16" s="2782">
        <v>0</v>
      </c>
      <c r="AW16" s="2782">
        <v>0</v>
      </c>
      <c r="AX16" s="2782">
        <v>0</v>
      </c>
      <c r="AY16" s="2783">
        <v>0</v>
      </c>
      <c r="AZ16" s="2783">
        <v>0</v>
      </c>
      <c r="BA16" s="2782">
        <v>0</v>
      </c>
      <c r="BB16" s="2783">
        <v>0</v>
      </c>
      <c r="BC16" s="2784">
        <v>0</v>
      </c>
      <c r="BD16" s="2454">
        <v>356</v>
      </c>
      <c r="BE16" s="1268">
        <v>183</v>
      </c>
      <c r="BF16" s="1268">
        <v>173</v>
      </c>
      <c r="BG16" s="1268">
        <v>196</v>
      </c>
      <c r="BH16" s="1269">
        <v>122</v>
      </c>
      <c r="BI16" s="1269">
        <v>74</v>
      </c>
      <c r="BJ16" s="1268">
        <v>160</v>
      </c>
      <c r="BK16" s="1269">
        <v>61</v>
      </c>
      <c r="BL16" s="1270">
        <v>99</v>
      </c>
      <c r="BM16" s="2476">
        <v>64</v>
      </c>
      <c r="BN16" s="1271">
        <v>18</v>
      </c>
      <c r="BO16" s="1271">
        <v>46</v>
      </c>
      <c r="BP16" s="1271">
        <v>48</v>
      </c>
      <c r="BQ16" s="1272">
        <v>14</v>
      </c>
      <c r="BR16" s="1272">
        <v>34</v>
      </c>
      <c r="BS16" s="1271">
        <v>16</v>
      </c>
      <c r="BT16" s="1272">
        <v>4</v>
      </c>
      <c r="BU16" s="1273">
        <v>12</v>
      </c>
      <c r="BV16" s="2465">
        <v>17</v>
      </c>
      <c r="BW16" s="1275">
        <v>9</v>
      </c>
      <c r="BX16" s="1275">
        <v>8</v>
      </c>
      <c r="BY16" s="1275">
        <v>10</v>
      </c>
      <c r="BZ16" s="1276">
        <v>8</v>
      </c>
      <c r="CA16" s="1276">
        <v>2</v>
      </c>
      <c r="CB16" s="1275">
        <v>7</v>
      </c>
      <c r="CC16" s="1276">
        <v>1</v>
      </c>
      <c r="CD16" s="1277">
        <v>6</v>
      </c>
      <c r="CE16" s="2454">
        <v>1047</v>
      </c>
      <c r="CF16" s="1268">
        <v>411</v>
      </c>
      <c r="CG16" s="1268">
        <v>636</v>
      </c>
      <c r="CH16" s="1268">
        <v>538</v>
      </c>
      <c r="CI16" s="1269">
        <v>187</v>
      </c>
      <c r="CJ16" s="1269">
        <v>351</v>
      </c>
      <c r="CK16" s="1268">
        <v>509</v>
      </c>
      <c r="CL16" s="1269">
        <v>224</v>
      </c>
      <c r="CM16" s="1489">
        <v>285</v>
      </c>
      <c r="CN16" s="1436">
        <v>2800</v>
      </c>
      <c r="CO16" s="1875">
        <v>347</v>
      </c>
      <c r="CP16" s="1898">
        <v>213</v>
      </c>
      <c r="CQ16" s="1899">
        <v>134</v>
      </c>
      <c r="CR16" s="1887">
        <v>266</v>
      </c>
      <c r="CS16" s="1278">
        <v>100</v>
      </c>
      <c r="CT16" s="1279">
        <v>166</v>
      </c>
      <c r="CU16" s="1911">
        <v>588</v>
      </c>
      <c r="CV16" s="1898">
        <v>135</v>
      </c>
      <c r="CW16" s="1899">
        <v>453</v>
      </c>
      <c r="CX16" s="1887">
        <v>354</v>
      </c>
      <c r="CY16" s="1278">
        <v>66</v>
      </c>
      <c r="CZ16" s="1279">
        <v>288</v>
      </c>
      <c r="DA16" s="1911">
        <v>110</v>
      </c>
      <c r="DB16" s="1898">
        <v>45</v>
      </c>
      <c r="DC16" s="1899">
        <v>65</v>
      </c>
      <c r="DD16" s="1887">
        <v>1135</v>
      </c>
      <c r="DE16" s="1278">
        <v>587</v>
      </c>
      <c r="DF16" s="1280">
        <v>548</v>
      </c>
      <c r="DG16" s="1281" t="s">
        <v>163</v>
      </c>
      <c r="DH16" s="1282">
        <v>2.1702482221404073E-3</v>
      </c>
      <c r="DI16" s="1283">
        <v>7.3781680008853804E-3</v>
      </c>
      <c r="DJ16" s="1284">
        <v>0.15648577656066617</v>
      </c>
      <c r="DK16" s="307"/>
    </row>
    <row r="17" spans="1:115" s="259" customFormat="1" ht="50.1" customHeight="1" x14ac:dyDescent="0.15">
      <c r="A17" s="2498"/>
      <c r="B17" s="2499" t="s">
        <v>942</v>
      </c>
      <c r="C17" s="2500"/>
      <c r="D17" s="2318">
        <v>308</v>
      </c>
      <c r="E17" s="2334">
        <v>-3.4482758620689613E-2</v>
      </c>
      <c r="F17" s="2335">
        <v>-11</v>
      </c>
      <c r="G17" s="2358">
        <v>247</v>
      </c>
      <c r="H17" s="2359">
        <v>61</v>
      </c>
      <c r="I17" s="1285">
        <v>245</v>
      </c>
      <c r="J17" s="2384">
        <v>220</v>
      </c>
      <c r="K17" s="2384">
        <v>25</v>
      </c>
      <c r="L17" s="2385">
        <v>63</v>
      </c>
      <c r="M17" s="2384">
        <v>27</v>
      </c>
      <c r="N17" s="2386">
        <v>36</v>
      </c>
      <c r="O17" s="1425"/>
      <c r="P17" s="2429">
        <v>0</v>
      </c>
      <c r="Q17" s="1286" t="s">
        <v>163</v>
      </c>
      <c r="R17" s="1287">
        <v>0</v>
      </c>
      <c r="S17" s="1288">
        <v>0</v>
      </c>
      <c r="T17" s="1289">
        <v>0</v>
      </c>
      <c r="U17" s="1290">
        <v>0</v>
      </c>
      <c r="V17" s="1291">
        <v>0</v>
      </c>
      <c r="W17" s="1292">
        <v>0</v>
      </c>
      <c r="X17" s="1290">
        <v>0</v>
      </c>
      <c r="Y17" s="1292">
        <v>0</v>
      </c>
      <c r="Z17" s="1293">
        <v>0</v>
      </c>
      <c r="AA17" s="2440">
        <v>308</v>
      </c>
      <c r="AB17" s="2415">
        <v>-3.4482758620689613E-2</v>
      </c>
      <c r="AC17" s="2416">
        <v>-11</v>
      </c>
      <c r="AD17" s="1294">
        <v>247</v>
      </c>
      <c r="AE17" s="1295">
        <v>61</v>
      </c>
      <c r="AF17" s="1290">
        <v>245</v>
      </c>
      <c r="AG17" s="1296">
        <v>220</v>
      </c>
      <c r="AH17" s="1297">
        <v>25</v>
      </c>
      <c r="AI17" s="1290">
        <v>63</v>
      </c>
      <c r="AJ17" s="1297">
        <v>27</v>
      </c>
      <c r="AK17" s="1298">
        <v>36</v>
      </c>
      <c r="AL17" s="2741">
        <v>210</v>
      </c>
      <c r="AM17" s="1299">
        <v>179</v>
      </c>
      <c r="AN17" s="1299">
        <v>31</v>
      </c>
      <c r="AO17" s="1300">
        <v>175</v>
      </c>
      <c r="AP17" s="1301">
        <v>164</v>
      </c>
      <c r="AQ17" s="1302">
        <v>11</v>
      </c>
      <c r="AR17" s="1300">
        <v>35</v>
      </c>
      <c r="AS17" s="1302">
        <v>15</v>
      </c>
      <c r="AT17" s="1303">
        <v>20</v>
      </c>
      <c r="AU17" s="2765">
        <v>0</v>
      </c>
      <c r="AV17" s="2785">
        <v>0</v>
      </c>
      <c r="AW17" s="2785">
        <v>0</v>
      </c>
      <c r="AX17" s="2786">
        <v>0</v>
      </c>
      <c r="AY17" s="2787">
        <v>0</v>
      </c>
      <c r="AZ17" s="2787">
        <v>0</v>
      </c>
      <c r="BA17" s="2786">
        <v>0</v>
      </c>
      <c r="BB17" s="2787">
        <v>0</v>
      </c>
      <c r="BC17" s="2788">
        <v>0</v>
      </c>
      <c r="BD17" s="2455">
        <v>21</v>
      </c>
      <c r="BE17" s="1304">
        <v>14</v>
      </c>
      <c r="BF17" s="1304">
        <v>7</v>
      </c>
      <c r="BG17" s="1305">
        <v>14</v>
      </c>
      <c r="BH17" s="1306">
        <v>11</v>
      </c>
      <c r="BI17" s="1306">
        <v>3</v>
      </c>
      <c r="BJ17" s="1305">
        <v>7</v>
      </c>
      <c r="BK17" s="1306">
        <v>3</v>
      </c>
      <c r="BL17" s="1307">
        <v>4</v>
      </c>
      <c r="BM17" s="2477">
        <v>8</v>
      </c>
      <c r="BN17" s="1308">
        <v>5</v>
      </c>
      <c r="BO17" s="1308">
        <v>3</v>
      </c>
      <c r="BP17" s="1309">
        <v>8</v>
      </c>
      <c r="BQ17" s="1310">
        <v>5</v>
      </c>
      <c r="BR17" s="1310">
        <v>3</v>
      </c>
      <c r="BS17" s="1309">
        <v>0</v>
      </c>
      <c r="BT17" s="1310">
        <v>0</v>
      </c>
      <c r="BU17" s="1311">
        <v>0</v>
      </c>
      <c r="BV17" s="2466">
        <v>29</v>
      </c>
      <c r="BW17" s="1313">
        <v>20</v>
      </c>
      <c r="BX17" s="1313">
        <v>9</v>
      </c>
      <c r="BY17" s="1314">
        <v>19</v>
      </c>
      <c r="BZ17" s="1315">
        <v>17</v>
      </c>
      <c r="CA17" s="1315">
        <v>2</v>
      </c>
      <c r="CB17" s="1314">
        <v>10</v>
      </c>
      <c r="CC17" s="1315">
        <v>3</v>
      </c>
      <c r="CD17" s="1316">
        <v>7</v>
      </c>
      <c r="CE17" s="2455">
        <v>40</v>
      </c>
      <c r="CF17" s="1317">
        <v>29</v>
      </c>
      <c r="CG17" s="1317">
        <v>11</v>
      </c>
      <c r="CH17" s="1305">
        <v>29</v>
      </c>
      <c r="CI17" s="1318">
        <v>23</v>
      </c>
      <c r="CJ17" s="1318">
        <v>6</v>
      </c>
      <c r="CK17" s="1305">
        <v>11</v>
      </c>
      <c r="CL17" s="1318">
        <v>6</v>
      </c>
      <c r="CM17" s="1490">
        <v>5</v>
      </c>
      <c r="CN17" s="1437">
        <v>308</v>
      </c>
      <c r="CO17" s="1876">
        <v>59</v>
      </c>
      <c r="CP17" s="1900">
        <v>54</v>
      </c>
      <c r="CQ17" s="1901">
        <v>5</v>
      </c>
      <c r="CR17" s="1888">
        <v>68</v>
      </c>
      <c r="CS17" s="1319">
        <v>61</v>
      </c>
      <c r="CT17" s="1320">
        <v>7</v>
      </c>
      <c r="CU17" s="1912">
        <v>72</v>
      </c>
      <c r="CV17" s="1900">
        <v>58</v>
      </c>
      <c r="CW17" s="1901">
        <v>14</v>
      </c>
      <c r="CX17" s="1888">
        <v>50</v>
      </c>
      <c r="CY17" s="1319">
        <v>40</v>
      </c>
      <c r="CZ17" s="1320">
        <v>10</v>
      </c>
      <c r="DA17" s="1912">
        <v>17</v>
      </c>
      <c r="DB17" s="1900">
        <v>11</v>
      </c>
      <c r="DC17" s="1901">
        <v>6</v>
      </c>
      <c r="DD17" s="1888">
        <v>42</v>
      </c>
      <c r="DE17" s="1319">
        <v>23</v>
      </c>
      <c r="DF17" s="1321">
        <v>19</v>
      </c>
      <c r="DG17" s="1322" t="s">
        <v>163</v>
      </c>
      <c r="DH17" s="1323">
        <v>2.3872730443544481E-4</v>
      </c>
      <c r="DI17" s="1324">
        <v>8.1159848009739182E-4</v>
      </c>
      <c r="DJ17" s="1325">
        <v>1.7213435421673279E-2</v>
      </c>
      <c r="DK17" s="307"/>
    </row>
    <row r="18" spans="1:115" s="380" customFormat="1" ht="50.1" customHeight="1" x14ac:dyDescent="0.15">
      <c r="A18" s="2501" t="s">
        <v>943</v>
      </c>
      <c r="B18" s="2502"/>
      <c r="C18" s="2502"/>
      <c r="D18" s="2319">
        <v>2270</v>
      </c>
      <c r="E18" s="2516">
        <v>0.26603457891801452</v>
      </c>
      <c r="F18" s="2337">
        <v>477</v>
      </c>
      <c r="G18" s="2235">
        <v>1273</v>
      </c>
      <c r="H18" s="2236">
        <v>997</v>
      </c>
      <c r="I18" s="349">
        <v>1711</v>
      </c>
      <c r="J18" s="2387">
        <v>1092</v>
      </c>
      <c r="K18" s="2387">
        <v>619</v>
      </c>
      <c r="L18" s="2388">
        <v>559</v>
      </c>
      <c r="M18" s="2387">
        <v>181</v>
      </c>
      <c r="N18" s="2389">
        <v>378</v>
      </c>
      <c r="O18" s="1426" t="s">
        <v>856</v>
      </c>
      <c r="P18" s="2430">
        <v>66</v>
      </c>
      <c r="Q18" s="350">
        <v>0.5714285714285714</v>
      </c>
      <c r="R18" s="491">
        <v>24</v>
      </c>
      <c r="S18" s="351">
        <v>36</v>
      </c>
      <c r="T18" s="352">
        <v>30</v>
      </c>
      <c r="U18" s="353">
        <v>30</v>
      </c>
      <c r="V18" s="354">
        <v>19</v>
      </c>
      <c r="W18" s="355">
        <v>11</v>
      </c>
      <c r="X18" s="353">
        <v>36</v>
      </c>
      <c r="Y18" s="355">
        <v>17</v>
      </c>
      <c r="Z18" s="356">
        <v>19</v>
      </c>
      <c r="AA18" s="2443">
        <v>2204</v>
      </c>
      <c r="AB18" s="2237">
        <v>0.25870930896630506</v>
      </c>
      <c r="AC18" s="2418">
        <v>453</v>
      </c>
      <c r="AD18" s="357">
        <v>1237</v>
      </c>
      <c r="AE18" s="358">
        <v>967</v>
      </c>
      <c r="AF18" s="353">
        <v>1681</v>
      </c>
      <c r="AG18" s="353">
        <v>1073</v>
      </c>
      <c r="AH18" s="359">
        <v>608</v>
      </c>
      <c r="AI18" s="353">
        <v>523</v>
      </c>
      <c r="AJ18" s="359">
        <v>164</v>
      </c>
      <c r="AK18" s="360">
        <v>359</v>
      </c>
      <c r="AL18" s="2742">
        <v>851</v>
      </c>
      <c r="AM18" s="361">
        <v>576</v>
      </c>
      <c r="AN18" s="361">
        <v>275</v>
      </c>
      <c r="AO18" s="361">
        <v>687</v>
      </c>
      <c r="AP18" s="362">
        <v>521</v>
      </c>
      <c r="AQ18" s="363">
        <v>166</v>
      </c>
      <c r="AR18" s="361">
        <v>164</v>
      </c>
      <c r="AS18" s="363">
        <v>55</v>
      </c>
      <c r="AT18" s="364">
        <v>109</v>
      </c>
      <c r="AU18" s="2766">
        <v>2</v>
      </c>
      <c r="AV18" s="2789">
        <v>1</v>
      </c>
      <c r="AW18" s="2789">
        <v>1</v>
      </c>
      <c r="AX18" s="2789">
        <v>2</v>
      </c>
      <c r="AY18" s="2792">
        <v>1</v>
      </c>
      <c r="AZ18" s="2792">
        <v>1</v>
      </c>
      <c r="BA18" s="2789">
        <v>0</v>
      </c>
      <c r="BB18" s="2792">
        <v>0</v>
      </c>
      <c r="BC18" s="2793">
        <v>0</v>
      </c>
      <c r="BD18" s="2456">
        <v>420</v>
      </c>
      <c r="BE18" s="366">
        <v>240</v>
      </c>
      <c r="BF18" s="366">
        <v>180</v>
      </c>
      <c r="BG18" s="366">
        <v>305</v>
      </c>
      <c r="BH18" s="367">
        <v>208</v>
      </c>
      <c r="BI18" s="367">
        <v>97</v>
      </c>
      <c r="BJ18" s="366">
        <v>115</v>
      </c>
      <c r="BK18" s="367">
        <v>32</v>
      </c>
      <c r="BL18" s="368">
        <v>83</v>
      </c>
      <c r="BM18" s="2478">
        <v>140</v>
      </c>
      <c r="BN18" s="369">
        <v>59</v>
      </c>
      <c r="BO18" s="369">
        <v>81</v>
      </c>
      <c r="BP18" s="369">
        <v>112</v>
      </c>
      <c r="BQ18" s="370">
        <v>55</v>
      </c>
      <c r="BR18" s="370">
        <v>57</v>
      </c>
      <c r="BS18" s="369">
        <v>28</v>
      </c>
      <c r="BT18" s="370">
        <v>4</v>
      </c>
      <c r="BU18" s="371">
        <v>24</v>
      </c>
      <c r="BV18" s="2467">
        <v>243</v>
      </c>
      <c r="BW18" s="373">
        <v>116</v>
      </c>
      <c r="BX18" s="373">
        <v>127</v>
      </c>
      <c r="BY18" s="373">
        <v>172</v>
      </c>
      <c r="BZ18" s="374">
        <v>100</v>
      </c>
      <c r="CA18" s="374">
        <v>72</v>
      </c>
      <c r="CB18" s="373">
        <v>71</v>
      </c>
      <c r="CC18" s="374">
        <v>16</v>
      </c>
      <c r="CD18" s="375">
        <v>55</v>
      </c>
      <c r="CE18" s="2456">
        <v>548</v>
      </c>
      <c r="CF18" s="366">
        <v>245</v>
      </c>
      <c r="CG18" s="366">
        <v>303</v>
      </c>
      <c r="CH18" s="366">
        <v>403</v>
      </c>
      <c r="CI18" s="367">
        <v>188</v>
      </c>
      <c r="CJ18" s="367">
        <v>215</v>
      </c>
      <c r="CK18" s="366">
        <v>145</v>
      </c>
      <c r="CL18" s="367">
        <v>57</v>
      </c>
      <c r="CM18" s="1127">
        <v>88</v>
      </c>
      <c r="CN18" s="1438">
        <v>2270</v>
      </c>
      <c r="CO18" s="1878">
        <v>255</v>
      </c>
      <c r="CP18" s="479">
        <v>199</v>
      </c>
      <c r="CQ18" s="480">
        <v>56</v>
      </c>
      <c r="CR18" s="1111">
        <v>256</v>
      </c>
      <c r="CS18" s="471">
        <v>204</v>
      </c>
      <c r="CT18" s="465">
        <v>52</v>
      </c>
      <c r="CU18" s="1116">
        <v>466</v>
      </c>
      <c r="CV18" s="479">
        <v>275</v>
      </c>
      <c r="CW18" s="480">
        <v>191</v>
      </c>
      <c r="CX18" s="1111">
        <v>629</v>
      </c>
      <c r="CY18" s="471">
        <v>307</v>
      </c>
      <c r="CZ18" s="465">
        <v>322</v>
      </c>
      <c r="DA18" s="1116">
        <v>338</v>
      </c>
      <c r="DB18" s="479">
        <v>134</v>
      </c>
      <c r="DC18" s="480">
        <v>204</v>
      </c>
      <c r="DD18" s="1111">
        <v>326</v>
      </c>
      <c r="DE18" s="471">
        <v>154</v>
      </c>
      <c r="DF18" s="459">
        <v>172</v>
      </c>
      <c r="DG18" s="376">
        <v>34</v>
      </c>
      <c r="DH18" s="377">
        <v>1.7594512372352588E-3</v>
      </c>
      <c r="DI18" s="378">
        <v>5.9815862007177902E-3</v>
      </c>
      <c r="DJ18" s="391" t="s">
        <v>163</v>
      </c>
      <c r="DK18" s="392"/>
    </row>
    <row r="19" spans="1:115" s="259" customFormat="1" ht="50.1" customHeight="1" x14ac:dyDescent="0.15">
      <c r="A19" s="2503" t="s">
        <v>944</v>
      </c>
      <c r="B19" s="2504"/>
      <c r="C19" s="2504"/>
      <c r="D19" s="2320">
        <v>35982</v>
      </c>
      <c r="E19" s="2517">
        <v>0.15928861395708482</v>
      </c>
      <c r="F19" s="2341">
        <v>4944</v>
      </c>
      <c r="G19" s="2239">
        <v>19061</v>
      </c>
      <c r="H19" s="2240">
        <v>16921</v>
      </c>
      <c r="I19" s="394">
        <v>17834</v>
      </c>
      <c r="J19" s="2241">
        <v>12696</v>
      </c>
      <c r="K19" s="2390">
        <v>5138</v>
      </c>
      <c r="L19" s="2391">
        <v>18148</v>
      </c>
      <c r="M19" s="2390">
        <v>6365</v>
      </c>
      <c r="N19" s="2401">
        <v>11783</v>
      </c>
      <c r="O19" s="1428" t="s">
        <v>856</v>
      </c>
      <c r="P19" s="2431">
        <v>2250</v>
      </c>
      <c r="Q19" s="310">
        <v>0.21490280777537807</v>
      </c>
      <c r="R19" s="490">
        <v>398</v>
      </c>
      <c r="S19" s="311">
        <v>940</v>
      </c>
      <c r="T19" s="312">
        <v>1310</v>
      </c>
      <c r="U19" s="313">
        <v>935</v>
      </c>
      <c r="V19" s="314">
        <v>234</v>
      </c>
      <c r="W19" s="315">
        <v>701</v>
      </c>
      <c r="X19" s="313">
        <v>1315</v>
      </c>
      <c r="Y19" s="315">
        <v>706</v>
      </c>
      <c r="Z19" s="316">
        <v>609</v>
      </c>
      <c r="AA19" s="2444">
        <v>33732</v>
      </c>
      <c r="AB19" s="2234">
        <v>0.15575961077228806</v>
      </c>
      <c r="AC19" s="2521">
        <v>4546</v>
      </c>
      <c r="AD19" s="317">
        <v>18121</v>
      </c>
      <c r="AE19" s="318">
        <v>15611</v>
      </c>
      <c r="AF19" s="313">
        <v>16899</v>
      </c>
      <c r="AG19" s="1107">
        <v>12462</v>
      </c>
      <c r="AH19" s="320">
        <v>4437</v>
      </c>
      <c r="AI19" s="313">
        <v>16833</v>
      </c>
      <c r="AJ19" s="320">
        <v>5659</v>
      </c>
      <c r="AK19" s="1121">
        <v>11174</v>
      </c>
      <c r="AL19" s="2743">
        <v>27224</v>
      </c>
      <c r="AM19" s="397">
        <v>15313</v>
      </c>
      <c r="AN19" s="397">
        <v>11911</v>
      </c>
      <c r="AO19" s="398">
        <v>13633</v>
      </c>
      <c r="AP19" s="399">
        <v>11139</v>
      </c>
      <c r="AQ19" s="325">
        <v>2494</v>
      </c>
      <c r="AR19" s="398">
        <v>13591</v>
      </c>
      <c r="AS19" s="325">
        <v>4174</v>
      </c>
      <c r="AT19" s="326">
        <v>9417</v>
      </c>
      <c r="AU19" s="2767">
        <v>75</v>
      </c>
      <c r="AV19" s="2794">
        <v>43</v>
      </c>
      <c r="AW19" s="2794">
        <v>32</v>
      </c>
      <c r="AX19" s="2795">
        <v>40</v>
      </c>
      <c r="AY19" s="2796">
        <v>26</v>
      </c>
      <c r="AZ19" s="2796">
        <v>14</v>
      </c>
      <c r="BA19" s="2795">
        <v>35</v>
      </c>
      <c r="BB19" s="2796">
        <v>17</v>
      </c>
      <c r="BC19" s="2797">
        <v>18</v>
      </c>
      <c r="BD19" s="2457">
        <v>1218</v>
      </c>
      <c r="BE19" s="328">
        <v>586</v>
      </c>
      <c r="BF19" s="328">
        <v>632</v>
      </c>
      <c r="BG19" s="329">
        <v>609</v>
      </c>
      <c r="BH19" s="330">
        <v>400</v>
      </c>
      <c r="BI19" s="330">
        <v>209</v>
      </c>
      <c r="BJ19" s="329">
        <v>609</v>
      </c>
      <c r="BK19" s="330">
        <v>186</v>
      </c>
      <c r="BL19" s="331">
        <v>423</v>
      </c>
      <c r="BM19" s="2479">
        <v>1211</v>
      </c>
      <c r="BN19" s="332">
        <v>564</v>
      </c>
      <c r="BO19" s="332">
        <v>647</v>
      </c>
      <c r="BP19" s="333">
        <v>829</v>
      </c>
      <c r="BQ19" s="334">
        <v>430</v>
      </c>
      <c r="BR19" s="334">
        <v>399</v>
      </c>
      <c r="BS19" s="333">
        <v>382</v>
      </c>
      <c r="BT19" s="334">
        <v>134</v>
      </c>
      <c r="BU19" s="335">
        <v>248</v>
      </c>
      <c r="BV19" s="2468">
        <v>262</v>
      </c>
      <c r="BW19" s="337">
        <v>144</v>
      </c>
      <c r="BX19" s="337">
        <v>118</v>
      </c>
      <c r="BY19" s="338">
        <v>136</v>
      </c>
      <c r="BZ19" s="339">
        <v>108</v>
      </c>
      <c r="CA19" s="339">
        <v>28</v>
      </c>
      <c r="CB19" s="338">
        <v>126</v>
      </c>
      <c r="CC19" s="339">
        <v>36</v>
      </c>
      <c r="CD19" s="340">
        <v>90</v>
      </c>
      <c r="CE19" s="2457">
        <v>3742</v>
      </c>
      <c r="CF19" s="516">
        <v>1471</v>
      </c>
      <c r="CG19" s="516">
        <v>2271</v>
      </c>
      <c r="CH19" s="505">
        <v>1652</v>
      </c>
      <c r="CI19" s="342">
        <v>359</v>
      </c>
      <c r="CJ19" s="517">
        <v>1293</v>
      </c>
      <c r="CK19" s="505">
        <v>2090</v>
      </c>
      <c r="CL19" s="517">
        <v>1112</v>
      </c>
      <c r="CM19" s="1126">
        <v>978</v>
      </c>
      <c r="CN19" s="1439">
        <v>35982</v>
      </c>
      <c r="CO19" s="1879">
        <v>2299</v>
      </c>
      <c r="CP19" s="477">
        <v>1651</v>
      </c>
      <c r="CQ19" s="478">
        <v>648</v>
      </c>
      <c r="CR19" s="1110">
        <v>4505</v>
      </c>
      <c r="CS19" s="470">
        <v>3027</v>
      </c>
      <c r="CT19" s="464">
        <v>1478</v>
      </c>
      <c r="CU19" s="1115">
        <v>9387</v>
      </c>
      <c r="CV19" s="477">
        <v>4785</v>
      </c>
      <c r="CW19" s="478">
        <v>4602</v>
      </c>
      <c r="CX19" s="1110">
        <v>7584</v>
      </c>
      <c r="CY19" s="470">
        <v>3586</v>
      </c>
      <c r="CZ19" s="464">
        <v>3998</v>
      </c>
      <c r="DA19" s="1115">
        <v>1785</v>
      </c>
      <c r="DB19" s="477">
        <v>798</v>
      </c>
      <c r="DC19" s="478">
        <v>987</v>
      </c>
      <c r="DD19" s="1110">
        <v>10422</v>
      </c>
      <c r="DE19" s="470">
        <v>5214</v>
      </c>
      <c r="DF19" s="458">
        <v>5208</v>
      </c>
      <c r="DG19" s="343">
        <v>11</v>
      </c>
      <c r="DH19" s="344">
        <v>2.7889239831805763E-2</v>
      </c>
      <c r="DI19" s="345">
        <v>9.4814728931377767E-2</v>
      </c>
      <c r="DJ19" s="346" t="s">
        <v>163</v>
      </c>
      <c r="DK19" s="307"/>
    </row>
    <row r="20" spans="1:115" s="380" customFormat="1" ht="50.1" customHeight="1" x14ac:dyDescent="0.15">
      <c r="A20" s="2501" t="s">
        <v>945</v>
      </c>
      <c r="B20" s="2502"/>
      <c r="C20" s="2502"/>
      <c r="D20" s="2319">
        <v>1013</v>
      </c>
      <c r="E20" s="2336">
        <v>1.0978043912175606E-2</v>
      </c>
      <c r="F20" s="2337">
        <v>11</v>
      </c>
      <c r="G20" s="2235">
        <v>535</v>
      </c>
      <c r="H20" s="2236">
        <v>478</v>
      </c>
      <c r="I20" s="349">
        <v>694</v>
      </c>
      <c r="J20" s="2387">
        <v>410</v>
      </c>
      <c r="K20" s="2387">
        <v>284</v>
      </c>
      <c r="L20" s="2388">
        <v>319</v>
      </c>
      <c r="M20" s="2387">
        <v>125</v>
      </c>
      <c r="N20" s="2389">
        <v>194</v>
      </c>
      <c r="O20" s="1426" t="s">
        <v>854</v>
      </c>
      <c r="P20" s="2430">
        <v>83</v>
      </c>
      <c r="Q20" s="350">
        <v>1.2195121951219523E-2</v>
      </c>
      <c r="R20" s="491">
        <v>1</v>
      </c>
      <c r="S20" s="351">
        <v>21</v>
      </c>
      <c r="T20" s="352">
        <v>62</v>
      </c>
      <c r="U20" s="353">
        <v>53</v>
      </c>
      <c r="V20" s="354">
        <v>6</v>
      </c>
      <c r="W20" s="355">
        <v>47</v>
      </c>
      <c r="X20" s="353">
        <v>30</v>
      </c>
      <c r="Y20" s="355">
        <v>15</v>
      </c>
      <c r="Z20" s="356">
        <v>15</v>
      </c>
      <c r="AA20" s="2443">
        <v>930</v>
      </c>
      <c r="AB20" s="2417">
        <v>1.0869565217391353E-2</v>
      </c>
      <c r="AC20" s="2418">
        <v>10</v>
      </c>
      <c r="AD20" s="357">
        <v>514</v>
      </c>
      <c r="AE20" s="358">
        <v>416</v>
      </c>
      <c r="AF20" s="353">
        <v>641</v>
      </c>
      <c r="AG20" s="353">
        <v>404</v>
      </c>
      <c r="AH20" s="359">
        <v>237</v>
      </c>
      <c r="AI20" s="353">
        <v>289</v>
      </c>
      <c r="AJ20" s="359">
        <v>110</v>
      </c>
      <c r="AK20" s="360">
        <v>179</v>
      </c>
      <c r="AL20" s="2742">
        <v>299</v>
      </c>
      <c r="AM20" s="361">
        <v>219</v>
      </c>
      <c r="AN20" s="361">
        <v>80</v>
      </c>
      <c r="AO20" s="361">
        <v>227</v>
      </c>
      <c r="AP20" s="362">
        <v>201</v>
      </c>
      <c r="AQ20" s="363">
        <v>26</v>
      </c>
      <c r="AR20" s="361">
        <v>72</v>
      </c>
      <c r="AS20" s="363">
        <v>18</v>
      </c>
      <c r="AT20" s="364">
        <v>54</v>
      </c>
      <c r="AU20" s="2766">
        <v>0</v>
      </c>
      <c r="AV20" s="2789">
        <v>0</v>
      </c>
      <c r="AW20" s="2789">
        <v>0</v>
      </c>
      <c r="AX20" s="2789">
        <v>0</v>
      </c>
      <c r="AY20" s="2792">
        <v>0</v>
      </c>
      <c r="AZ20" s="2792">
        <v>0</v>
      </c>
      <c r="BA20" s="2789">
        <v>0</v>
      </c>
      <c r="BB20" s="2792">
        <v>0</v>
      </c>
      <c r="BC20" s="2793">
        <v>0</v>
      </c>
      <c r="BD20" s="2456">
        <v>42</v>
      </c>
      <c r="BE20" s="366">
        <v>24</v>
      </c>
      <c r="BF20" s="366">
        <v>18</v>
      </c>
      <c r="BG20" s="366">
        <v>36</v>
      </c>
      <c r="BH20" s="367">
        <v>22</v>
      </c>
      <c r="BI20" s="367">
        <v>14</v>
      </c>
      <c r="BJ20" s="366">
        <v>6</v>
      </c>
      <c r="BK20" s="367">
        <v>2</v>
      </c>
      <c r="BL20" s="368">
        <v>4</v>
      </c>
      <c r="BM20" s="2478">
        <v>61</v>
      </c>
      <c r="BN20" s="369">
        <v>24</v>
      </c>
      <c r="BO20" s="369">
        <v>37</v>
      </c>
      <c r="BP20" s="369">
        <v>58</v>
      </c>
      <c r="BQ20" s="370">
        <v>24</v>
      </c>
      <c r="BR20" s="370">
        <v>34</v>
      </c>
      <c r="BS20" s="369">
        <v>3</v>
      </c>
      <c r="BT20" s="370">
        <v>0</v>
      </c>
      <c r="BU20" s="371">
        <v>3</v>
      </c>
      <c r="BV20" s="2467">
        <v>170</v>
      </c>
      <c r="BW20" s="373">
        <v>90</v>
      </c>
      <c r="BX20" s="373">
        <v>80</v>
      </c>
      <c r="BY20" s="373">
        <v>100</v>
      </c>
      <c r="BZ20" s="374">
        <v>67</v>
      </c>
      <c r="CA20" s="374">
        <v>33</v>
      </c>
      <c r="CB20" s="373">
        <v>70</v>
      </c>
      <c r="CC20" s="374">
        <v>23</v>
      </c>
      <c r="CD20" s="375">
        <v>47</v>
      </c>
      <c r="CE20" s="2456">
        <v>358</v>
      </c>
      <c r="CF20" s="366">
        <v>157</v>
      </c>
      <c r="CG20" s="366">
        <v>201</v>
      </c>
      <c r="CH20" s="366">
        <v>220</v>
      </c>
      <c r="CI20" s="367">
        <v>90</v>
      </c>
      <c r="CJ20" s="367">
        <v>130</v>
      </c>
      <c r="CK20" s="366">
        <v>138</v>
      </c>
      <c r="CL20" s="367">
        <v>67</v>
      </c>
      <c r="CM20" s="1127">
        <v>71</v>
      </c>
      <c r="CN20" s="1438">
        <v>1013</v>
      </c>
      <c r="CO20" s="1878">
        <v>200</v>
      </c>
      <c r="CP20" s="479">
        <v>139</v>
      </c>
      <c r="CQ20" s="480">
        <v>61</v>
      </c>
      <c r="CR20" s="1111">
        <v>115</v>
      </c>
      <c r="CS20" s="471">
        <v>81</v>
      </c>
      <c r="CT20" s="465">
        <v>34</v>
      </c>
      <c r="CU20" s="1116">
        <v>187</v>
      </c>
      <c r="CV20" s="479">
        <v>85</v>
      </c>
      <c r="CW20" s="480">
        <v>102</v>
      </c>
      <c r="CX20" s="1111">
        <v>189</v>
      </c>
      <c r="CY20" s="471">
        <v>82</v>
      </c>
      <c r="CZ20" s="465">
        <v>107</v>
      </c>
      <c r="DA20" s="1116">
        <v>91</v>
      </c>
      <c r="DB20" s="479">
        <v>36</v>
      </c>
      <c r="DC20" s="480">
        <v>55</v>
      </c>
      <c r="DD20" s="1111">
        <v>231</v>
      </c>
      <c r="DE20" s="471">
        <v>112</v>
      </c>
      <c r="DF20" s="459">
        <v>119</v>
      </c>
      <c r="DG20" s="376">
        <v>49</v>
      </c>
      <c r="DH20" s="377">
        <v>7.8516480322436883E-4</v>
      </c>
      <c r="DI20" s="378">
        <v>2.6693157803203177E-3</v>
      </c>
      <c r="DJ20" s="393" t="s">
        <v>163</v>
      </c>
      <c r="DK20" s="392"/>
    </row>
    <row r="21" spans="1:115" s="259" customFormat="1" ht="50.1" customHeight="1" x14ac:dyDescent="0.15">
      <c r="A21" s="2503" t="s">
        <v>946</v>
      </c>
      <c r="B21" s="2504"/>
      <c r="C21" s="2504"/>
      <c r="D21" s="2320">
        <v>64285</v>
      </c>
      <c r="E21" s="2340">
        <v>8.4612788932006078E-2</v>
      </c>
      <c r="F21" s="2341">
        <v>5015</v>
      </c>
      <c r="G21" s="2239">
        <v>42933</v>
      </c>
      <c r="H21" s="2240">
        <v>21352</v>
      </c>
      <c r="I21" s="394">
        <v>41202</v>
      </c>
      <c r="J21" s="2241">
        <v>35343</v>
      </c>
      <c r="K21" s="2390">
        <v>5859</v>
      </c>
      <c r="L21" s="2391">
        <v>23083</v>
      </c>
      <c r="M21" s="2390">
        <v>7590</v>
      </c>
      <c r="N21" s="2401">
        <v>15493</v>
      </c>
      <c r="O21" s="1428" t="s">
        <v>856</v>
      </c>
      <c r="P21" s="2431">
        <v>1224</v>
      </c>
      <c r="Q21" s="310">
        <v>8.606921029281267E-2</v>
      </c>
      <c r="R21" s="490">
        <v>97</v>
      </c>
      <c r="S21" s="311">
        <v>728</v>
      </c>
      <c r="T21" s="312">
        <v>496</v>
      </c>
      <c r="U21" s="313">
        <v>828</v>
      </c>
      <c r="V21" s="314">
        <v>577</v>
      </c>
      <c r="W21" s="315">
        <v>251</v>
      </c>
      <c r="X21" s="313">
        <v>396</v>
      </c>
      <c r="Y21" s="315">
        <v>151</v>
      </c>
      <c r="Z21" s="316">
        <v>245</v>
      </c>
      <c r="AA21" s="2444">
        <v>63061</v>
      </c>
      <c r="AB21" s="2419">
        <v>8.4584558760297801E-2</v>
      </c>
      <c r="AC21" s="2521">
        <v>4918</v>
      </c>
      <c r="AD21" s="317">
        <v>42205</v>
      </c>
      <c r="AE21" s="318">
        <v>20856</v>
      </c>
      <c r="AF21" s="313">
        <v>40374</v>
      </c>
      <c r="AG21" s="1107">
        <v>34766</v>
      </c>
      <c r="AH21" s="320">
        <v>5608</v>
      </c>
      <c r="AI21" s="313">
        <v>22687</v>
      </c>
      <c r="AJ21" s="320">
        <v>7439</v>
      </c>
      <c r="AK21" s="1121">
        <v>15248</v>
      </c>
      <c r="AL21" s="2743">
        <v>47742</v>
      </c>
      <c r="AM21" s="397">
        <v>33261</v>
      </c>
      <c r="AN21" s="397">
        <v>14481</v>
      </c>
      <c r="AO21" s="398">
        <v>29733</v>
      </c>
      <c r="AP21" s="399">
        <v>27607</v>
      </c>
      <c r="AQ21" s="325">
        <v>2126</v>
      </c>
      <c r="AR21" s="398">
        <v>18009</v>
      </c>
      <c r="AS21" s="325">
        <v>5654</v>
      </c>
      <c r="AT21" s="400">
        <v>12355</v>
      </c>
      <c r="AU21" s="2767">
        <v>245</v>
      </c>
      <c r="AV21" s="2794">
        <v>148</v>
      </c>
      <c r="AW21" s="2794">
        <v>97</v>
      </c>
      <c r="AX21" s="2795">
        <v>130</v>
      </c>
      <c r="AY21" s="2796">
        <v>113</v>
      </c>
      <c r="AZ21" s="2796">
        <v>17</v>
      </c>
      <c r="BA21" s="2795">
        <v>115</v>
      </c>
      <c r="BB21" s="2796">
        <v>35</v>
      </c>
      <c r="BC21" s="2797">
        <v>80</v>
      </c>
      <c r="BD21" s="2457">
        <v>2471</v>
      </c>
      <c r="BE21" s="503">
        <v>1723</v>
      </c>
      <c r="BF21" s="328">
        <v>748</v>
      </c>
      <c r="BG21" s="505">
        <v>1688</v>
      </c>
      <c r="BH21" s="506">
        <v>1440</v>
      </c>
      <c r="BI21" s="330">
        <v>248</v>
      </c>
      <c r="BJ21" s="329">
        <v>783</v>
      </c>
      <c r="BK21" s="330">
        <v>283</v>
      </c>
      <c r="BL21" s="331">
        <v>500</v>
      </c>
      <c r="BM21" s="2479">
        <v>2919</v>
      </c>
      <c r="BN21" s="511">
        <v>1448</v>
      </c>
      <c r="BO21" s="511">
        <v>1471</v>
      </c>
      <c r="BP21" s="512">
        <v>2379</v>
      </c>
      <c r="BQ21" s="515">
        <v>1240</v>
      </c>
      <c r="BR21" s="515">
        <v>1139</v>
      </c>
      <c r="BS21" s="333">
        <v>540</v>
      </c>
      <c r="BT21" s="334">
        <v>208</v>
      </c>
      <c r="BU21" s="335">
        <v>332</v>
      </c>
      <c r="BV21" s="2468">
        <v>835</v>
      </c>
      <c r="BW21" s="337">
        <v>460</v>
      </c>
      <c r="BX21" s="337">
        <v>375</v>
      </c>
      <c r="BY21" s="338">
        <v>419</v>
      </c>
      <c r="BZ21" s="339">
        <v>330</v>
      </c>
      <c r="CA21" s="339">
        <v>89</v>
      </c>
      <c r="CB21" s="338">
        <v>416</v>
      </c>
      <c r="CC21" s="339">
        <v>130</v>
      </c>
      <c r="CD21" s="340">
        <v>286</v>
      </c>
      <c r="CE21" s="2457">
        <v>8849</v>
      </c>
      <c r="CF21" s="516">
        <v>5165</v>
      </c>
      <c r="CG21" s="516">
        <v>3684</v>
      </c>
      <c r="CH21" s="505">
        <v>6025</v>
      </c>
      <c r="CI21" s="517">
        <v>4036</v>
      </c>
      <c r="CJ21" s="517">
        <v>1989</v>
      </c>
      <c r="CK21" s="505">
        <v>2824</v>
      </c>
      <c r="CL21" s="517">
        <v>1129</v>
      </c>
      <c r="CM21" s="1492">
        <v>1695</v>
      </c>
      <c r="CN21" s="1439">
        <v>64285</v>
      </c>
      <c r="CO21" s="1879">
        <v>10519</v>
      </c>
      <c r="CP21" s="477">
        <v>8938</v>
      </c>
      <c r="CQ21" s="478">
        <v>1581</v>
      </c>
      <c r="CR21" s="1110">
        <v>9593</v>
      </c>
      <c r="CS21" s="470">
        <v>8056</v>
      </c>
      <c r="CT21" s="464">
        <v>1537</v>
      </c>
      <c r="CU21" s="1119">
        <v>15957</v>
      </c>
      <c r="CV21" s="483">
        <v>10842</v>
      </c>
      <c r="CW21" s="478">
        <v>5115</v>
      </c>
      <c r="CX21" s="1110">
        <v>11353</v>
      </c>
      <c r="CY21" s="470">
        <v>6581</v>
      </c>
      <c r="CZ21" s="464">
        <v>4772</v>
      </c>
      <c r="DA21" s="1115">
        <v>3549</v>
      </c>
      <c r="DB21" s="477">
        <v>1800</v>
      </c>
      <c r="DC21" s="478">
        <v>1749</v>
      </c>
      <c r="DD21" s="1110">
        <v>13314</v>
      </c>
      <c r="DE21" s="470">
        <v>6716</v>
      </c>
      <c r="DF21" s="458">
        <v>6598</v>
      </c>
      <c r="DG21" s="343">
        <v>5</v>
      </c>
      <c r="DH21" s="344">
        <v>4.9826573914391457E-2</v>
      </c>
      <c r="DI21" s="345">
        <v>0.16939483212032738</v>
      </c>
      <c r="DJ21" s="346" t="s">
        <v>163</v>
      </c>
      <c r="DK21" s="307"/>
    </row>
    <row r="22" spans="1:115" s="380" customFormat="1" ht="50.1" customHeight="1" x14ac:dyDescent="0.15">
      <c r="A22" s="2505"/>
      <c r="B22" s="2506" t="s">
        <v>947</v>
      </c>
      <c r="C22" s="2507"/>
      <c r="D22" s="2321">
        <v>60442</v>
      </c>
      <c r="E22" s="2342">
        <v>9.1996386630532889E-2</v>
      </c>
      <c r="F22" s="2343">
        <v>5092</v>
      </c>
      <c r="G22" s="2362">
        <v>40334</v>
      </c>
      <c r="H22" s="2363">
        <v>20108</v>
      </c>
      <c r="I22" s="1326">
        <v>38405</v>
      </c>
      <c r="J22" s="2363">
        <v>33084</v>
      </c>
      <c r="K22" s="2392">
        <v>5321</v>
      </c>
      <c r="L22" s="2393">
        <v>22037</v>
      </c>
      <c r="M22" s="2392">
        <v>7250</v>
      </c>
      <c r="N22" s="2368">
        <v>14787</v>
      </c>
      <c r="O22" s="1429"/>
      <c r="P22" s="2432">
        <v>1116</v>
      </c>
      <c r="Q22" s="1327">
        <v>7.7220077220077288E-2</v>
      </c>
      <c r="R22" s="1328">
        <v>80</v>
      </c>
      <c r="S22" s="1329">
        <v>675</v>
      </c>
      <c r="T22" s="1330">
        <v>441</v>
      </c>
      <c r="U22" s="1331">
        <v>769</v>
      </c>
      <c r="V22" s="1332">
        <v>539</v>
      </c>
      <c r="W22" s="1333">
        <v>230</v>
      </c>
      <c r="X22" s="1331">
        <v>347</v>
      </c>
      <c r="Y22" s="1333">
        <v>136</v>
      </c>
      <c r="Z22" s="1334">
        <v>211</v>
      </c>
      <c r="AA22" s="2445">
        <v>59326</v>
      </c>
      <c r="AB22" s="2420">
        <v>9.2278233972824752E-2</v>
      </c>
      <c r="AC22" s="2522">
        <v>5012</v>
      </c>
      <c r="AD22" s="1335">
        <v>39659</v>
      </c>
      <c r="AE22" s="1336">
        <v>19667</v>
      </c>
      <c r="AF22" s="1331">
        <v>37636</v>
      </c>
      <c r="AG22" s="1501">
        <v>32545</v>
      </c>
      <c r="AH22" s="1337">
        <v>5091</v>
      </c>
      <c r="AI22" s="1331">
        <v>21690</v>
      </c>
      <c r="AJ22" s="1337">
        <v>7114</v>
      </c>
      <c r="AK22" s="1500">
        <v>14576</v>
      </c>
      <c r="AL22" s="2744">
        <v>47045</v>
      </c>
      <c r="AM22" s="1339">
        <v>32751</v>
      </c>
      <c r="AN22" s="1339">
        <v>14294</v>
      </c>
      <c r="AO22" s="1339">
        <v>29263</v>
      </c>
      <c r="AP22" s="1340">
        <v>27184</v>
      </c>
      <c r="AQ22" s="1341">
        <v>2079</v>
      </c>
      <c r="AR22" s="1339">
        <v>17782</v>
      </c>
      <c r="AS22" s="1341">
        <v>5567</v>
      </c>
      <c r="AT22" s="1499">
        <v>12215</v>
      </c>
      <c r="AU22" s="2768">
        <v>240</v>
      </c>
      <c r="AV22" s="2798">
        <v>146</v>
      </c>
      <c r="AW22" s="2798">
        <v>94</v>
      </c>
      <c r="AX22" s="2798">
        <v>128</v>
      </c>
      <c r="AY22" s="2799">
        <v>112</v>
      </c>
      <c r="AZ22" s="2799">
        <v>16</v>
      </c>
      <c r="BA22" s="2798">
        <v>112</v>
      </c>
      <c r="BB22" s="2799">
        <v>34</v>
      </c>
      <c r="BC22" s="2800">
        <v>78</v>
      </c>
      <c r="BD22" s="2458">
        <v>2171</v>
      </c>
      <c r="BE22" s="1342">
        <v>1517</v>
      </c>
      <c r="BF22" s="1343">
        <v>654</v>
      </c>
      <c r="BG22" s="1342">
        <v>1482</v>
      </c>
      <c r="BH22" s="1344">
        <v>1268</v>
      </c>
      <c r="BI22" s="1345">
        <v>214</v>
      </c>
      <c r="BJ22" s="1343">
        <v>689</v>
      </c>
      <c r="BK22" s="1345">
        <v>249</v>
      </c>
      <c r="BL22" s="1346">
        <v>440</v>
      </c>
      <c r="BM22" s="2480">
        <v>2592</v>
      </c>
      <c r="BN22" s="1347">
        <v>1304</v>
      </c>
      <c r="BO22" s="1347">
        <v>1288</v>
      </c>
      <c r="BP22" s="1347">
        <v>2115</v>
      </c>
      <c r="BQ22" s="1349">
        <v>1120</v>
      </c>
      <c r="BR22" s="1350">
        <v>995</v>
      </c>
      <c r="BS22" s="1348">
        <v>477</v>
      </c>
      <c r="BT22" s="1350">
        <v>184</v>
      </c>
      <c r="BU22" s="1351">
        <v>293</v>
      </c>
      <c r="BV22" s="2469">
        <v>810</v>
      </c>
      <c r="BW22" s="1353">
        <v>445</v>
      </c>
      <c r="BX22" s="1353">
        <v>365</v>
      </c>
      <c r="BY22" s="1353">
        <v>401</v>
      </c>
      <c r="BZ22" s="1354">
        <v>315</v>
      </c>
      <c r="CA22" s="1354">
        <v>86</v>
      </c>
      <c r="CB22" s="1353">
        <v>409</v>
      </c>
      <c r="CC22" s="1354">
        <v>130</v>
      </c>
      <c r="CD22" s="1355">
        <v>279</v>
      </c>
      <c r="CE22" s="2458">
        <v>6468</v>
      </c>
      <c r="CF22" s="1342">
        <v>3496</v>
      </c>
      <c r="CG22" s="1342">
        <v>2972</v>
      </c>
      <c r="CH22" s="1342">
        <v>4247</v>
      </c>
      <c r="CI22" s="1344">
        <v>2546</v>
      </c>
      <c r="CJ22" s="1344">
        <v>1701</v>
      </c>
      <c r="CK22" s="1342">
        <v>2221</v>
      </c>
      <c r="CL22" s="1345">
        <v>950</v>
      </c>
      <c r="CM22" s="1493">
        <v>1271</v>
      </c>
      <c r="CN22" s="1440">
        <v>60442</v>
      </c>
      <c r="CO22" s="1880">
        <v>8739</v>
      </c>
      <c r="CP22" s="1902">
        <v>7495</v>
      </c>
      <c r="CQ22" s="1903">
        <v>1244</v>
      </c>
      <c r="CR22" s="1889">
        <v>9185</v>
      </c>
      <c r="CS22" s="1356">
        <v>7736</v>
      </c>
      <c r="CT22" s="1357">
        <v>1449</v>
      </c>
      <c r="CU22" s="1913">
        <v>15549</v>
      </c>
      <c r="CV22" s="1918">
        <v>10579</v>
      </c>
      <c r="CW22" s="1903">
        <v>4970</v>
      </c>
      <c r="CX22" s="1889">
        <v>10991</v>
      </c>
      <c r="CY22" s="1356">
        <v>6419</v>
      </c>
      <c r="CZ22" s="1357">
        <v>4572</v>
      </c>
      <c r="DA22" s="1915">
        <v>3285</v>
      </c>
      <c r="DB22" s="1902">
        <v>1685</v>
      </c>
      <c r="DC22" s="1903">
        <v>1600</v>
      </c>
      <c r="DD22" s="1889">
        <v>12693</v>
      </c>
      <c r="DE22" s="1356">
        <v>6420</v>
      </c>
      <c r="DF22" s="1358">
        <v>6273</v>
      </c>
      <c r="DG22" s="1359" t="s">
        <v>163</v>
      </c>
      <c r="DH22" s="1360">
        <v>4.684790822950375E-2</v>
      </c>
      <c r="DI22" s="1361">
        <v>0.1592682965391122</v>
      </c>
      <c r="DJ22" s="1362">
        <v>0.9402193357703974</v>
      </c>
      <c r="DK22" s="395"/>
    </row>
    <row r="23" spans="1:115" s="259" customFormat="1" ht="50.1" customHeight="1" x14ac:dyDescent="0.15">
      <c r="A23" s="2498"/>
      <c r="B23" s="4039" t="s">
        <v>948</v>
      </c>
      <c r="C23" s="4040"/>
      <c r="D23" s="2318">
        <v>3843</v>
      </c>
      <c r="E23" s="2334">
        <v>-1.9642857142857184E-2</v>
      </c>
      <c r="F23" s="2335">
        <v>-77</v>
      </c>
      <c r="G23" s="2358">
        <v>2599</v>
      </c>
      <c r="H23" s="2359">
        <v>1244</v>
      </c>
      <c r="I23" s="1285">
        <v>2797</v>
      </c>
      <c r="J23" s="2384">
        <v>2259</v>
      </c>
      <c r="K23" s="2384">
        <v>538</v>
      </c>
      <c r="L23" s="2385">
        <v>1046</v>
      </c>
      <c r="M23" s="2384">
        <v>340</v>
      </c>
      <c r="N23" s="2386">
        <v>706</v>
      </c>
      <c r="O23" s="1425"/>
      <c r="P23" s="2429">
        <v>108</v>
      </c>
      <c r="Q23" s="1286">
        <v>0.18681318681318682</v>
      </c>
      <c r="R23" s="1287">
        <v>17</v>
      </c>
      <c r="S23" s="1288">
        <v>53</v>
      </c>
      <c r="T23" s="1289">
        <v>55</v>
      </c>
      <c r="U23" s="1290">
        <v>59</v>
      </c>
      <c r="V23" s="1291">
        <v>38</v>
      </c>
      <c r="W23" s="1292">
        <v>21</v>
      </c>
      <c r="X23" s="1290">
        <v>49</v>
      </c>
      <c r="Y23" s="1292">
        <v>15</v>
      </c>
      <c r="Z23" s="1293">
        <v>34</v>
      </c>
      <c r="AA23" s="2440">
        <v>3735</v>
      </c>
      <c r="AB23" s="2415">
        <v>-2.4549490728649759E-2</v>
      </c>
      <c r="AC23" s="2416">
        <v>-94</v>
      </c>
      <c r="AD23" s="1294">
        <v>2546</v>
      </c>
      <c r="AE23" s="1295">
        <v>1189</v>
      </c>
      <c r="AF23" s="1290">
        <v>2738</v>
      </c>
      <c r="AG23" s="1296">
        <v>2221</v>
      </c>
      <c r="AH23" s="1297">
        <v>517</v>
      </c>
      <c r="AI23" s="1290">
        <v>997</v>
      </c>
      <c r="AJ23" s="1297">
        <v>325</v>
      </c>
      <c r="AK23" s="1298">
        <v>672</v>
      </c>
      <c r="AL23" s="2741">
        <v>697</v>
      </c>
      <c r="AM23" s="1299">
        <v>510</v>
      </c>
      <c r="AN23" s="1299">
        <v>187</v>
      </c>
      <c r="AO23" s="1300">
        <v>470</v>
      </c>
      <c r="AP23" s="1301">
        <v>423</v>
      </c>
      <c r="AQ23" s="1302">
        <v>47</v>
      </c>
      <c r="AR23" s="1300">
        <v>227</v>
      </c>
      <c r="AS23" s="1302">
        <v>87</v>
      </c>
      <c r="AT23" s="1303">
        <v>140</v>
      </c>
      <c r="AU23" s="2765">
        <v>5</v>
      </c>
      <c r="AV23" s="2785">
        <v>2</v>
      </c>
      <c r="AW23" s="2785">
        <v>3</v>
      </c>
      <c r="AX23" s="2786">
        <v>2</v>
      </c>
      <c r="AY23" s="2787">
        <v>1</v>
      </c>
      <c r="AZ23" s="2787">
        <v>1</v>
      </c>
      <c r="BA23" s="2786">
        <v>3</v>
      </c>
      <c r="BB23" s="2787">
        <v>1</v>
      </c>
      <c r="BC23" s="2788">
        <v>2</v>
      </c>
      <c r="BD23" s="2455">
        <v>300</v>
      </c>
      <c r="BE23" s="1304">
        <v>206</v>
      </c>
      <c r="BF23" s="1304">
        <v>94</v>
      </c>
      <c r="BG23" s="1305">
        <v>206</v>
      </c>
      <c r="BH23" s="1306">
        <v>172</v>
      </c>
      <c r="BI23" s="1306">
        <v>34</v>
      </c>
      <c r="BJ23" s="1305">
        <v>94</v>
      </c>
      <c r="BK23" s="1306">
        <v>34</v>
      </c>
      <c r="BL23" s="1307">
        <v>60</v>
      </c>
      <c r="BM23" s="2477">
        <v>327</v>
      </c>
      <c r="BN23" s="1308">
        <v>144</v>
      </c>
      <c r="BO23" s="1308">
        <v>183</v>
      </c>
      <c r="BP23" s="1309">
        <v>264</v>
      </c>
      <c r="BQ23" s="1310">
        <v>120</v>
      </c>
      <c r="BR23" s="1310">
        <v>144</v>
      </c>
      <c r="BS23" s="1309">
        <v>63</v>
      </c>
      <c r="BT23" s="1310">
        <v>24</v>
      </c>
      <c r="BU23" s="1311">
        <v>39</v>
      </c>
      <c r="BV23" s="2466">
        <v>25</v>
      </c>
      <c r="BW23" s="1313">
        <v>15</v>
      </c>
      <c r="BX23" s="1313">
        <v>10</v>
      </c>
      <c r="BY23" s="1314">
        <v>18</v>
      </c>
      <c r="BZ23" s="1315">
        <v>15</v>
      </c>
      <c r="CA23" s="1315">
        <v>3</v>
      </c>
      <c r="CB23" s="1314">
        <v>7</v>
      </c>
      <c r="CC23" s="1315">
        <v>0</v>
      </c>
      <c r="CD23" s="1316">
        <v>7</v>
      </c>
      <c r="CE23" s="2455">
        <v>2381</v>
      </c>
      <c r="CF23" s="1317">
        <v>1669</v>
      </c>
      <c r="CG23" s="1317">
        <v>712</v>
      </c>
      <c r="CH23" s="1363">
        <v>1778</v>
      </c>
      <c r="CI23" s="1364">
        <v>1490</v>
      </c>
      <c r="CJ23" s="1318">
        <v>288</v>
      </c>
      <c r="CK23" s="1305">
        <v>603</v>
      </c>
      <c r="CL23" s="1318">
        <v>179</v>
      </c>
      <c r="CM23" s="1490">
        <v>424</v>
      </c>
      <c r="CN23" s="1437">
        <v>3843</v>
      </c>
      <c r="CO23" s="1876">
        <v>1780</v>
      </c>
      <c r="CP23" s="1900">
        <v>1443</v>
      </c>
      <c r="CQ23" s="1901">
        <v>337</v>
      </c>
      <c r="CR23" s="1888">
        <v>408</v>
      </c>
      <c r="CS23" s="1319">
        <v>320</v>
      </c>
      <c r="CT23" s="1320">
        <v>88</v>
      </c>
      <c r="CU23" s="1912">
        <v>408</v>
      </c>
      <c r="CV23" s="1900">
        <v>263</v>
      </c>
      <c r="CW23" s="1901">
        <v>145</v>
      </c>
      <c r="CX23" s="1888">
        <v>362</v>
      </c>
      <c r="CY23" s="1319">
        <v>162</v>
      </c>
      <c r="CZ23" s="1320">
        <v>200</v>
      </c>
      <c r="DA23" s="1912">
        <v>264</v>
      </c>
      <c r="DB23" s="1900">
        <v>115</v>
      </c>
      <c r="DC23" s="1901">
        <v>149</v>
      </c>
      <c r="DD23" s="1888">
        <v>621</v>
      </c>
      <c r="DE23" s="1319">
        <v>296</v>
      </c>
      <c r="DF23" s="1321">
        <v>325</v>
      </c>
      <c r="DG23" s="1322" t="s">
        <v>163</v>
      </c>
      <c r="DH23" s="1323">
        <v>2.9786656848877092E-3</v>
      </c>
      <c r="DI23" s="1324">
        <v>1.0126535581215184E-2</v>
      </c>
      <c r="DJ23" s="1325">
        <v>5.9780664229602549E-2</v>
      </c>
      <c r="DK23" s="307"/>
    </row>
    <row r="24" spans="1:115" s="380" customFormat="1" ht="50.1" customHeight="1" x14ac:dyDescent="0.15">
      <c r="A24" s="2501" t="s">
        <v>949</v>
      </c>
      <c r="B24" s="2502"/>
      <c r="C24" s="2502"/>
      <c r="D24" s="2319">
        <v>36708</v>
      </c>
      <c r="E24" s="2336">
        <v>-2.99572428443029E-4</v>
      </c>
      <c r="F24" s="2337">
        <v>-11</v>
      </c>
      <c r="G24" s="2235">
        <v>14324</v>
      </c>
      <c r="H24" s="2236">
        <v>22384</v>
      </c>
      <c r="I24" s="349">
        <v>18509</v>
      </c>
      <c r="J24" s="2387">
        <v>5630</v>
      </c>
      <c r="K24" s="2236">
        <v>12879</v>
      </c>
      <c r="L24" s="2388">
        <v>18199</v>
      </c>
      <c r="M24" s="2387">
        <v>8694</v>
      </c>
      <c r="N24" s="2389">
        <v>9505</v>
      </c>
      <c r="O24" s="1426" t="s">
        <v>856</v>
      </c>
      <c r="P24" s="2430">
        <v>8150</v>
      </c>
      <c r="Q24" s="350">
        <v>0.19606692104490753</v>
      </c>
      <c r="R24" s="498">
        <v>1336</v>
      </c>
      <c r="S24" s="351">
        <v>2574</v>
      </c>
      <c r="T24" s="352">
        <v>5576</v>
      </c>
      <c r="U24" s="353">
        <v>3487</v>
      </c>
      <c r="V24" s="353">
        <v>211</v>
      </c>
      <c r="W24" s="359">
        <v>3276</v>
      </c>
      <c r="X24" s="353">
        <v>4663</v>
      </c>
      <c r="Y24" s="359">
        <v>2363</v>
      </c>
      <c r="Z24" s="382">
        <v>2300</v>
      </c>
      <c r="AA24" s="2441">
        <v>28558</v>
      </c>
      <c r="AB24" s="2417">
        <v>-4.5042635010867693E-2</v>
      </c>
      <c r="AC24" s="2519">
        <v>-1347</v>
      </c>
      <c r="AD24" s="357">
        <v>11750</v>
      </c>
      <c r="AE24" s="358">
        <v>16808</v>
      </c>
      <c r="AF24" s="353">
        <v>15022</v>
      </c>
      <c r="AG24" s="353">
        <v>5419</v>
      </c>
      <c r="AH24" s="359">
        <v>9603</v>
      </c>
      <c r="AI24" s="353">
        <v>13536</v>
      </c>
      <c r="AJ24" s="359">
        <v>6331</v>
      </c>
      <c r="AK24" s="360">
        <v>7205</v>
      </c>
      <c r="AL24" s="2742">
        <v>5617</v>
      </c>
      <c r="AM24" s="361">
        <v>3954</v>
      </c>
      <c r="AN24" s="361">
        <v>1663</v>
      </c>
      <c r="AO24" s="361">
        <v>3548</v>
      </c>
      <c r="AP24" s="383">
        <v>3279</v>
      </c>
      <c r="AQ24" s="384">
        <v>269</v>
      </c>
      <c r="AR24" s="361">
        <v>2069</v>
      </c>
      <c r="AS24" s="384">
        <v>675</v>
      </c>
      <c r="AT24" s="385">
        <v>1394</v>
      </c>
      <c r="AU24" s="2766">
        <v>119</v>
      </c>
      <c r="AV24" s="2789">
        <v>65</v>
      </c>
      <c r="AW24" s="2789">
        <v>54</v>
      </c>
      <c r="AX24" s="2789">
        <v>60</v>
      </c>
      <c r="AY24" s="2790">
        <v>51</v>
      </c>
      <c r="AZ24" s="2790">
        <v>9</v>
      </c>
      <c r="BA24" s="2789">
        <v>59</v>
      </c>
      <c r="BB24" s="2790">
        <v>14</v>
      </c>
      <c r="BC24" s="2791">
        <v>45</v>
      </c>
      <c r="BD24" s="2456">
        <v>670</v>
      </c>
      <c r="BE24" s="366">
        <v>386</v>
      </c>
      <c r="BF24" s="366">
        <v>284</v>
      </c>
      <c r="BG24" s="366">
        <v>385</v>
      </c>
      <c r="BH24" s="386">
        <v>253</v>
      </c>
      <c r="BI24" s="386">
        <v>132</v>
      </c>
      <c r="BJ24" s="366">
        <v>285</v>
      </c>
      <c r="BK24" s="386">
        <v>133</v>
      </c>
      <c r="BL24" s="387">
        <v>152</v>
      </c>
      <c r="BM24" s="2478">
        <v>3925</v>
      </c>
      <c r="BN24" s="513">
        <v>1199</v>
      </c>
      <c r="BO24" s="513">
        <v>2726</v>
      </c>
      <c r="BP24" s="513">
        <v>3262</v>
      </c>
      <c r="BQ24" s="388">
        <v>915</v>
      </c>
      <c r="BR24" s="514">
        <v>2347</v>
      </c>
      <c r="BS24" s="369">
        <v>663</v>
      </c>
      <c r="BT24" s="388">
        <v>284</v>
      </c>
      <c r="BU24" s="389">
        <v>379</v>
      </c>
      <c r="BV24" s="2467">
        <v>370</v>
      </c>
      <c r="BW24" s="373">
        <v>199</v>
      </c>
      <c r="BX24" s="373">
        <v>171</v>
      </c>
      <c r="BY24" s="373">
        <v>197</v>
      </c>
      <c r="BZ24" s="349">
        <v>148</v>
      </c>
      <c r="CA24" s="349">
        <v>49</v>
      </c>
      <c r="CB24" s="373">
        <v>173</v>
      </c>
      <c r="CC24" s="349">
        <v>51</v>
      </c>
      <c r="CD24" s="390">
        <v>122</v>
      </c>
      <c r="CE24" s="2238">
        <v>17857</v>
      </c>
      <c r="CF24" s="504">
        <v>5947</v>
      </c>
      <c r="CG24" s="396">
        <v>11910</v>
      </c>
      <c r="CH24" s="504">
        <v>7570</v>
      </c>
      <c r="CI24" s="386">
        <v>773</v>
      </c>
      <c r="CJ24" s="507">
        <v>6797</v>
      </c>
      <c r="CK24" s="396">
        <v>10287</v>
      </c>
      <c r="CL24" s="507">
        <v>5174</v>
      </c>
      <c r="CM24" s="1128">
        <v>5113</v>
      </c>
      <c r="CN24" s="1438">
        <v>36708</v>
      </c>
      <c r="CO24" s="1877">
        <v>1189</v>
      </c>
      <c r="CP24" s="481">
        <v>813</v>
      </c>
      <c r="CQ24" s="482">
        <v>376</v>
      </c>
      <c r="CR24" s="1112">
        <v>3537</v>
      </c>
      <c r="CS24" s="472">
        <v>1239</v>
      </c>
      <c r="CT24" s="466">
        <v>2298</v>
      </c>
      <c r="CU24" s="1117">
        <v>6781</v>
      </c>
      <c r="CV24" s="481">
        <v>1648</v>
      </c>
      <c r="CW24" s="482">
        <v>5133</v>
      </c>
      <c r="CX24" s="1112">
        <v>4915</v>
      </c>
      <c r="CY24" s="472">
        <v>1219</v>
      </c>
      <c r="CZ24" s="466">
        <v>3696</v>
      </c>
      <c r="DA24" s="1117">
        <v>3601</v>
      </c>
      <c r="DB24" s="481">
        <v>1076</v>
      </c>
      <c r="DC24" s="482">
        <v>2525</v>
      </c>
      <c r="DD24" s="1112">
        <v>16685</v>
      </c>
      <c r="DE24" s="472">
        <v>8329</v>
      </c>
      <c r="DF24" s="460">
        <v>8356</v>
      </c>
      <c r="DG24" s="376">
        <v>10</v>
      </c>
      <c r="DH24" s="377">
        <v>2.845195419226074E-2</v>
      </c>
      <c r="DI24" s="378">
        <v>9.6727782491607336E-2</v>
      </c>
      <c r="DJ24" s="379" t="s">
        <v>163</v>
      </c>
      <c r="DK24" s="395"/>
    </row>
    <row r="25" spans="1:115" s="259" customFormat="1" ht="50.1" customHeight="1" x14ac:dyDescent="0.15">
      <c r="A25" s="2487"/>
      <c r="B25" s="2488" t="s">
        <v>950</v>
      </c>
      <c r="C25" s="2489"/>
      <c r="D25" s="2314">
        <v>30125</v>
      </c>
      <c r="E25" s="2326">
        <v>-8.9156467956309493E-3</v>
      </c>
      <c r="F25" s="2338">
        <v>-271</v>
      </c>
      <c r="G25" s="2350">
        <v>11747</v>
      </c>
      <c r="H25" s="2351">
        <v>18378</v>
      </c>
      <c r="I25" s="1365">
        <v>15296</v>
      </c>
      <c r="J25" s="2372">
        <v>4709</v>
      </c>
      <c r="K25" s="2366">
        <v>10587</v>
      </c>
      <c r="L25" s="2373">
        <v>14829</v>
      </c>
      <c r="M25" s="2372">
        <v>7038</v>
      </c>
      <c r="N25" s="2374">
        <v>7791</v>
      </c>
      <c r="O25" s="1421"/>
      <c r="P25" s="2425">
        <v>5089</v>
      </c>
      <c r="Q25" s="1137">
        <v>0.35022552401167428</v>
      </c>
      <c r="R25" s="1366">
        <v>1320</v>
      </c>
      <c r="S25" s="1139">
        <v>1550</v>
      </c>
      <c r="T25" s="1140">
        <v>3539</v>
      </c>
      <c r="U25" s="1141">
        <v>2319</v>
      </c>
      <c r="V25" s="1142">
        <v>148</v>
      </c>
      <c r="W25" s="1143">
        <v>2171</v>
      </c>
      <c r="X25" s="1141">
        <v>2770</v>
      </c>
      <c r="Y25" s="1143">
        <v>1402</v>
      </c>
      <c r="Z25" s="1144">
        <v>1368</v>
      </c>
      <c r="AA25" s="2442">
        <v>25036</v>
      </c>
      <c r="AB25" s="2407">
        <v>-5.9751380178014846E-2</v>
      </c>
      <c r="AC25" s="2520">
        <v>-1591</v>
      </c>
      <c r="AD25" s="1145">
        <v>10197</v>
      </c>
      <c r="AE25" s="1146">
        <v>14839</v>
      </c>
      <c r="AF25" s="1141">
        <v>12977</v>
      </c>
      <c r="AG25" s="1147">
        <v>4561</v>
      </c>
      <c r="AH25" s="1148">
        <v>8416</v>
      </c>
      <c r="AI25" s="1141">
        <v>12059</v>
      </c>
      <c r="AJ25" s="1148">
        <v>5636</v>
      </c>
      <c r="AK25" s="1149">
        <v>6423</v>
      </c>
      <c r="AL25" s="2745">
        <v>4975</v>
      </c>
      <c r="AM25" s="1150">
        <v>3444</v>
      </c>
      <c r="AN25" s="1150">
        <v>1531</v>
      </c>
      <c r="AO25" s="1151">
        <v>3086</v>
      </c>
      <c r="AP25" s="1152">
        <v>2832</v>
      </c>
      <c r="AQ25" s="1153">
        <v>254</v>
      </c>
      <c r="AR25" s="1151">
        <v>1889</v>
      </c>
      <c r="AS25" s="1153">
        <v>612</v>
      </c>
      <c r="AT25" s="1154">
        <v>1277</v>
      </c>
      <c r="AU25" s="2761">
        <v>117</v>
      </c>
      <c r="AV25" s="2771">
        <v>63</v>
      </c>
      <c r="AW25" s="2771">
        <v>54</v>
      </c>
      <c r="AX25" s="2772">
        <v>58</v>
      </c>
      <c r="AY25" s="2773">
        <v>49</v>
      </c>
      <c r="AZ25" s="2773">
        <v>9</v>
      </c>
      <c r="BA25" s="2772">
        <v>59</v>
      </c>
      <c r="BB25" s="2773">
        <v>14</v>
      </c>
      <c r="BC25" s="2774">
        <v>45</v>
      </c>
      <c r="BD25" s="2451">
        <v>596</v>
      </c>
      <c r="BE25" s="1155">
        <v>338</v>
      </c>
      <c r="BF25" s="1155">
        <v>258</v>
      </c>
      <c r="BG25" s="1156">
        <v>336</v>
      </c>
      <c r="BH25" s="1157">
        <v>215</v>
      </c>
      <c r="BI25" s="1157">
        <v>121</v>
      </c>
      <c r="BJ25" s="1156">
        <v>260</v>
      </c>
      <c r="BK25" s="1157">
        <v>123</v>
      </c>
      <c r="BL25" s="1158">
        <v>137</v>
      </c>
      <c r="BM25" s="2473">
        <v>3359</v>
      </c>
      <c r="BN25" s="1159">
        <v>999</v>
      </c>
      <c r="BO25" s="1367">
        <v>2360</v>
      </c>
      <c r="BP25" s="1368">
        <v>2796</v>
      </c>
      <c r="BQ25" s="1161">
        <v>756</v>
      </c>
      <c r="BR25" s="1369">
        <v>2040</v>
      </c>
      <c r="BS25" s="1160">
        <v>563</v>
      </c>
      <c r="BT25" s="1161">
        <v>243</v>
      </c>
      <c r="BU25" s="1162">
        <v>320</v>
      </c>
      <c r="BV25" s="2462">
        <v>302</v>
      </c>
      <c r="BW25" s="1164">
        <v>159</v>
      </c>
      <c r="BX25" s="1164">
        <v>143</v>
      </c>
      <c r="BY25" s="1165">
        <v>163</v>
      </c>
      <c r="BZ25" s="1166">
        <v>121</v>
      </c>
      <c r="CA25" s="1166">
        <v>42</v>
      </c>
      <c r="CB25" s="1165">
        <v>139</v>
      </c>
      <c r="CC25" s="1166">
        <v>38</v>
      </c>
      <c r="CD25" s="1167">
        <v>101</v>
      </c>
      <c r="CE25" s="2449">
        <v>15687</v>
      </c>
      <c r="CF25" s="1370">
        <v>5194</v>
      </c>
      <c r="CG25" s="1371">
        <v>10493</v>
      </c>
      <c r="CH25" s="1372">
        <v>6538</v>
      </c>
      <c r="CI25" s="1169">
        <v>588</v>
      </c>
      <c r="CJ25" s="1373">
        <v>5950</v>
      </c>
      <c r="CK25" s="1372">
        <v>9149</v>
      </c>
      <c r="CL25" s="1373">
        <v>4606</v>
      </c>
      <c r="CM25" s="1494">
        <v>4543</v>
      </c>
      <c r="CN25" s="1433">
        <v>30125</v>
      </c>
      <c r="CO25" s="1872">
        <v>892</v>
      </c>
      <c r="CP25" s="1892">
        <v>597</v>
      </c>
      <c r="CQ25" s="1893">
        <v>295</v>
      </c>
      <c r="CR25" s="1884">
        <v>2906</v>
      </c>
      <c r="CS25" s="1170">
        <v>1062</v>
      </c>
      <c r="CT25" s="1171">
        <v>1844</v>
      </c>
      <c r="CU25" s="1908">
        <v>5633</v>
      </c>
      <c r="CV25" s="1892">
        <v>1444</v>
      </c>
      <c r="CW25" s="1893">
        <v>4189</v>
      </c>
      <c r="CX25" s="1884">
        <v>4134</v>
      </c>
      <c r="CY25" s="1170">
        <v>1032</v>
      </c>
      <c r="CZ25" s="1171">
        <v>3102</v>
      </c>
      <c r="DA25" s="1908">
        <v>3072</v>
      </c>
      <c r="DB25" s="1892">
        <v>906</v>
      </c>
      <c r="DC25" s="1893">
        <v>2166</v>
      </c>
      <c r="DD25" s="1884">
        <v>13488</v>
      </c>
      <c r="DE25" s="1170">
        <v>6706</v>
      </c>
      <c r="DF25" s="1172">
        <v>6782</v>
      </c>
      <c r="DG25" s="1173" t="s">
        <v>163</v>
      </c>
      <c r="DH25" s="1174">
        <v>2.3349545604278488E-2</v>
      </c>
      <c r="DI25" s="1175">
        <v>7.9381182509525736E-2</v>
      </c>
      <c r="DJ25" s="1176">
        <v>0.8206657949220878</v>
      </c>
      <c r="DK25" s="307"/>
    </row>
    <row r="26" spans="1:115" s="380" customFormat="1" ht="50.1" customHeight="1" x14ac:dyDescent="0.15">
      <c r="A26" s="2495"/>
      <c r="B26" s="2496" t="s">
        <v>951</v>
      </c>
      <c r="C26" s="2497"/>
      <c r="D26" s="2317">
        <v>325</v>
      </c>
      <c r="E26" s="2332">
        <v>5.8631921824104261E-2</v>
      </c>
      <c r="F26" s="2333">
        <v>18</v>
      </c>
      <c r="G26" s="2356">
        <v>134</v>
      </c>
      <c r="H26" s="2357">
        <v>191</v>
      </c>
      <c r="I26" s="1251">
        <v>179</v>
      </c>
      <c r="J26" s="2381">
        <v>64</v>
      </c>
      <c r="K26" s="2381">
        <v>115</v>
      </c>
      <c r="L26" s="2382">
        <v>146</v>
      </c>
      <c r="M26" s="2381">
        <v>70</v>
      </c>
      <c r="N26" s="2383">
        <v>76</v>
      </c>
      <c r="O26" s="1427"/>
      <c r="P26" s="2428">
        <v>26</v>
      </c>
      <c r="Q26" s="1252">
        <v>0.44444444444444442</v>
      </c>
      <c r="R26" s="1253">
        <v>8</v>
      </c>
      <c r="S26" s="1254">
        <v>8</v>
      </c>
      <c r="T26" s="1255">
        <v>18</v>
      </c>
      <c r="U26" s="1256">
        <v>22</v>
      </c>
      <c r="V26" s="1257">
        <v>8</v>
      </c>
      <c r="W26" s="1258">
        <v>14</v>
      </c>
      <c r="X26" s="1256">
        <v>4</v>
      </c>
      <c r="Y26" s="1258">
        <v>0</v>
      </c>
      <c r="Z26" s="1259">
        <v>4</v>
      </c>
      <c r="AA26" s="2439">
        <v>299</v>
      </c>
      <c r="AB26" s="2413">
        <v>3.460207612456756E-2</v>
      </c>
      <c r="AC26" s="2414">
        <v>10</v>
      </c>
      <c r="AD26" s="1260">
        <v>126</v>
      </c>
      <c r="AE26" s="1261">
        <v>173</v>
      </c>
      <c r="AF26" s="1256">
        <v>157</v>
      </c>
      <c r="AG26" s="1256">
        <v>56</v>
      </c>
      <c r="AH26" s="1262">
        <v>101</v>
      </c>
      <c r="AI26" s="1256">
        <v>142</v>
      </c>
      <c r="AJ26" s="1262">
        <v>70</v>
      </c>
      <c r="AK26" s="1263">
        <v>72</v>
      </c>
      <c r="AL26" s="2739">
        <v>0</v>
      </c>
      <c r="AM26" s="1264">
        <v>0</v>
      </c>
      <c r="AN26" s="1264">
        <v>0</v>
      </c>
      <c r="AO26" s="1264">
        <v>0</v>
      </c>
      <c r="AP26" s="1265">
        <v>0</v>
      </c>
      <c r="AQ26" s="1266">
        <v>0</v>
      </c>
      <c r="AR26" s="1264">
        <v>0</v>
      </c>
      <c r="AS26" s="1266">
        <v>0</v>
      </c>
      <c r="AT26" s="1267">
        <v>0</v>
      </c>
      <c r="AU26" s="2764">
        <v>0</v>
      </c>
      <c r="AV26" s="2782">
        <v>0</v>
      </c>
      <c r="AW26" s="2782">
        <v>0</v>
      </c>
      <c r="AX26" s="2782">
        <v>0</v>
      </c>
      <c r="AY26" s="2783">
        <v>0</v>
      </c>
      <c r="AZ26" s="2783">
        <v>0</v>
      </c>
      <c r="BA26" s="2782">
        <v>0</v>
      </c>
      <c r="BB26" s="2783">
        <v>0</v>
      </c>
      <c r="BC26" s="2784">
        <v>0</v>
      </c>
      <c r="BD26" s="2454">
        <v>3</v>
      </c>
      <c r="BE26" s="1268">
        <v>3</v>
      </c>
      <c r="BF26" s="1268">
        <v>0</v>
      </c>
      <c r="BG26" s="1268">
        <v>3</v>
      </c>
      <c r="BH26" s="1269">
        <v>3</v>
      </c>
      <c r="BI26" s="1269">
        <v>0</v>
      </c>
      <c r="BJ26" s="1268">
        <v>0</v>
      </c>
      <c r="BK26" s="1269">
        <v>0</v>
      </c>
      <c r="BL26" s="1270">
        <v>0</v>
      </c>
      <c r="BM26" s="2476">
        <v>38</v>
      </c>
      <c r="BN26" s="1271">
        <v>11</v>
      </c>
      <c r="BO26" s="1271">
        <v>27</v>
      </c>
      <c r="BP26" s="1271">
        <v>22</v>
      </c>
      <c r="BQ26" s="1272">
        <v>5</v>
      </c>
      <c r="BR26" s="1272">
        <v>17</v>
      </c>
      <c r="BS26" s="1271">
        <v>16</v>
      </c>
      <c r="BT26" s="1272">
        <v>6</v>
      </c>
      <c r="BU26" s="1273">
        <v>10</v>
      </c>
      <c r="BV26" s="2465">
        <v>14</v>
      </c>
      <c r="BW26" s="1275">
        <v>8</v>
      </c>
      <c r="BX26" s="1275">
        <v>6</v>
      </c>
      <c r="BY26" s="1275">
        <v>7</v>
      </c>
      <c r="BZ26" s="1276">
        <v>6</v>
      </c>
      <c r="CA26" s="1276">
        <v>1</v>
      </c>
      <c r="CB26" s="1275">
        <v>7</v>
      </c>
      <c r="CC26" s="1276">
        <v>2</v>
      </c>
      <c r="CD26" s="1277">
        <v>5</v>
      </c>
      <c r="CE26" s="2454">
        <v>244</v>
      </c>
      <c r="CF26" s="1268">
        <v>104</v>
      </c>
      <c r="CG26" s="1268">
        <v>140</v>
      </c>
      <c r="CH26" s="1268">
        <v>125</v>
      </c>
      <c r="CI26" s="1269">
        <v>42</v>
      </c>
      <c r="CJ26" s="1269">
        <v>83</v>
      </c>
      <c r="CK26" s="1268">
        <v>119</v>
      </c>
      <c r="CL26" s="1269">
        <v>62</v>
      </c>
      <c r="CM26" s="1489">
        <v>57</v>
      </c>
      <c r="CN26" s="1436">
        <v>325</v>
      </c>
      <c r="CO26" s="1875">
        <v>43</v>
      </c>
      <c r="CP26" s="1898">
        <v>36</v>
      </c>
      <c r="CQ26" s="1899">
        <v>7</v>
      </c>
      <c r="CR26" s="1887">
        <v>24</v>
      </c>
      <c r="CS26" s="1278">
        <v>6</v>
      </c>
      <c r="CT26" s="1279">
        <v>18</v>
      </c>
      <c r="CU26" s="1911">
        <v>46</v>
      </c>
      <c r="CV26" s="1898">
        <v>4</v>
      </c>
      <c r="CW26" s="1899">
        <v>42</v>
      </c>
      <c r="CX26" s="1887">
        <v>41</v>
      </c>
      <c r="CY26" s="1278">
        <v>9</v>
      </c>
      <c r="CZ26" s="1279">
        <v>32</v>
      </c>
      <c r="DA26" s="1911">
        <v>19</v>
      </c>
      <c r="DB26" s="1898">
        <v>6</v>
      </c>
      <c r="DC26" s="1899">
        <v>13</v>
      </c>
      <c r="DD26" s="1887">
        <v>152</v>
      </c>
      <c r="DE26" s="1278">
        <v>73</v>
      </c>
      <c r="DF26" s="1280">
        <v>79</v>
      </c>
      <c r="DG26" s="1281" t="s">
        <v>163</v>
      </c>
      <c r="DH26" s="1282">
        <v>2.5190381149844016E-4</v>
      </c>
      <c r="DI26" s="1283">
        <v>8.5639450010276737E-4</v>
      </c>
      <c r="DJ26" s="1284">
        <v>8.853655878827504E-3</v>
      </c>
      <c r="DK26" s="392"/>
    </row>
    <row r="27" spans="1:115" s="259" customFormat="1" ht="50.1" customHeight="1" x14ac:dyDescent="0.15">
      <c r="A27" s="2498"/>
      <c r="B27" s="2499" t="s">
        <v>952</v>
      </c>
      <c r="C27" s="2500"/>
      <c r="D27" s="2318">
        <v>6258</v>
      </c>
      <c r="E27" s="2334">
        <v>4.0226063829787329E-2</v>
      </c>
      <c r="F27" s="2335">
        <v>242</v>
      </c>
      <c r="G27" s="2358">
        <v>2443</v>
      </c>
      <c r="H27" s="2359">
        <v>3815</v>
      </c>
      <c r="I27" s="1285">
        <v>3034</v>
      </c>
      <c r="J27" s="2384">
        <v>857</v>
      </c>
      <c r="K27" s="2384">
        <v>2177</v>
      </c>
      <c r="L27" s="2385">
        <v>3224</v>
      </c>
      <c r="M27" s="2384">
        <v>1586</v>
      </c>
      <c r="N27" s="2386">
        <v>1638</v>
      </c>
      <c r="O27" s="1425"/>
      <c r="P27" s="2429">
        <v>3035</v>
      </c>
      <c r="Q27" s="1286">
        <v>2.6428807400065146E-3</v>
      </c>
      <c r="R27" s="1287">
        <v>8</v>
      </c>
      <c r="S27" s="1288">
        <v>1016</v>
      </c>
      <c r="T27" s="1289">
        <v>2019</v>
      </c>
      <c r="U27" s="1290">
        <v>1146</v>
      </c>
      <c r="V27" s="1291">
        <v>55</v>
      </c>
      <c r="W27" s="1292">
        <v>1091</v>
      </c>
      <c r="X27" s="1290">
        <v>1889</v>
      </c>
      <c r="Y27" s="1292">
        <v>961</v>
      </c>
      <c r="Z27" s="1293">
        <v>928</v>
      </c>
      <c r="AA27" s="2440">
        <v>3223</v>
      </c>
      <c r="AB27" s="2415">
        <v>7.8287052525928491E-2</v>
      </c>
      <c r="AC27" s="2416">
        <v>234</v>
      </c>
      <c r="AD27" s="1294">
        <v>1427</v>
      </c>
      <c r="AE27" s="1295">
        <v>1796</v>
      </c>
      <c r="AF27" s="1290">
        <v>1888</v>
      </c>
      <c r="AG27" s="1296">
        <v>802</v>
      </c>
      <c r="AH27" s="1297">
        <v>1086</v>
      </c>
      <c r="AI27" s="1290">
        <v>1335</v>
      </c>
      <c r="AJ27" s="1297">
        <v>625</v>
      </c>
      <c r="AK27" s="1298">
        <v>710</v>
      </c>
      <c r="AL27" s="2741">
        <v>642</v>
      </c>
      <c r="AM27" s="1299">
        <v>510</v>
      </c>
      <c r="AN27" s="1299">
        <v>132</v>
      </c>
      <c r="AO27" s="1300">
        <v>462</v>
      </c>
      <c r="AP27" s="1301">
        <v>447</v>
      </c>
      <c r="AQ27" s="1302">
        <v>15</v>
      </c>
      <c r="AR27" s="1300">
        <v>180</v>
      </c>
      <c r="AS27" s="1302">
        <v>63</v>
      </c>
      <c r="AT27" s="1303">
        <v>117</v>
      </c>
      <c r="AU27" s="2765">
        <v>2</v>
      </c>
      <c r="AV27" s="2785">
        <v>2</v>
      </c>
      <c r="AW27" s="2785">
        <v>0</v>
      </c>
      <c r="AX27" s="2786">
        <v>2</v>
      </c>
      <c r="AY27" s="2787">
        <v>2</v>
      </c>
      <c r="AZ27" s="2787">
        <v>0</v>
      </c>
      <c r="BA27" s="2786">
        <v>0</v>
      </c>
      <c r="BB27" s="2787">
        <v>0</v>
      </c>
      <c r="BC27" s="2788">
        <v>0</v>
      </c>
      <c r="BD27" s="2455">
        <v>71</v>
      </c>
      <c r="BE27" s="1304">
        <v>45</v>
      </c>
      <c r="BF27" s="1304">
        <v>26</v>
      </c>
      <c r="BG27" s="1305">
        <v>46</v>
      </c>
      <c r="BH27" s="1306">
        <v>35</v>
      </c>
      <c r="BI27" s="1306">
        <v>11</v>
      </c>
      <c r="BJ27" s="1305">
        <v>25</v>
      </c>
      <c r="BK27" s="1306">
        <v>10</v>
      </c>
      <c r="BL27" s="1307">
        <v>15</v>
      </c>
      <c r="BM27" s="2477">
        <v>528</v>
      </c>
      <c r="BN27" s="1308">
        <v>189</v>
      </c>
      <c r="BO27" s="1308">
        <v>339</v>
      </c>
      <c r="BP27" s="1309">
        <v>444</v>
      </c>
      <c r="BQ27" s="1310">
        <v>154</v>
      </c>
      <c r="BR27" s="1310">
        <v>290</v>
      </c>
      <c r="BS27" s="1309">
        <v>84</v>
      </c>
      <c r="BT27" s="1310">
        <v>35</v>
      </c>
      <c r="BU27" s="1311">
        <v>49</v>
      </c>
      <c r="BV27" s="2466">
        <v>54</v>
      </c>
      <c r="BW27" s="1313">
        <v>32</v>
      </c>
      <c r="BX27" s="1313">
        <v>22</v>
      </c>
      <c r="BY27" s="1314">
        <v>27</v>
      </c>
      <c r="BZ27" s="1315">
        <v>21</v>
      </c>
      <c r="CA27" s="1315">
        <v>6</v>
      </c>
      <c r="CB27" s="1314">
        <v>27</v>
      </c>
      <c r="CC27" s="1315">
        <v>11</v>
      </c>
      <c r="CD27" s="1316">
        <v>16</v>
      </c>
      <c r="CE27" s="2455">
        <v>1926</v>
      </c>
      <c r="CF27" s="1317">
        <v>649</v>
      </c>
      <c r="CG27" s="1374">
        <v>1277</v>
      </c>
      <c r="CH27" s="1305">
        <v>907</v>
      </c>
      <c r="CI27" s="1318">
        <v>143</v>
      </c>
      <c r="CJ27" s="1318">
        <v>764</v>
      </c>
      <c r="CK27" s="1363">
        <v>1019</v>
      </c>
      <c r="CL27" s="1318">
        <v>506</v>
      </c>
      <c r="CM27" s="1490">
        <v>513</v>
      </c>
      <c r="CN27" s="1437">
        <v>6258</v>
      </c>
      <c r="CO27" s="1876">
        <v>254</v>
      </c>
      <c r="CP27" s="1900">
        <v>180</v>
      </c>
      <c r="CQ27" s="1901">
        <v>74</v>
      </c>
      <c r="CR27" s="1888">
        <v>607</v>
      </c>
      <c r="CS27" s="1319">
        <v>171</v>
      </c>
      <c r="CT27" s="1320">
        <v>436</v>
      </c>
      <c r="CU27" s="1912">
        <v>1102</v>
      </c>
      <c r="CV27" s="1900">
        <v>200</v>
      </c>
      <c r="CW27" s="1901">
        <v>902</v>
      </c>
      <c r="CX27" s="1888">
        <v>740</v>
      </c>
      <c r="CY27" s="1319">
        <v>178</v>
      </c>
      <c r="CZ27" s="1320">
        <v>562</v>
      </c>
      <c r="DA27" s="1912">
        <v>510</v>
      </c>
      <c r="DB27" s="1900">
        <v>164</v>
      </c>
      <c r="DC27" s="1901">
        <v>346</v>
      </c>
      <c r="DD27" s="1888">
        <v>3045</v>
      </c>
      <c r="DE27" s="1319">
        <v>1550</v>
      </c>
      <c r="DF27" s="1321">
        <v>1495</v>
      </c>
      <c r="DG27" s="1322" t="s">
        <v>163</v>
      </c>
      <c r="DH27" s="1323">
        <v>4.8505047764838107E-3</v>
      </c>
      <c r="DI27" s="1324">
        <v>1.6490205481978826E-2</v>
      </c>
      <c r="DJ27" s="1325">
        <v>0.17048054919908467</v>
      </c>
      <c r="DK27" s="307"/>
    </row>
    <row r="28" spans="1:115" s="380" customFormat="1" ht="50.1" customHeight="1" x14ac:dyDescent="0.15">
      <c r="A28" s="2501" t="s">
        <v>185</v>
      </c>
      <c r="B28" s="2502"/>
      <c r="C28" s="2502"/>
      <c r="D28" s="2319">
        <v>18592</v>
      </c>
      <c r="E28" s="2516">
        <v>0.10686432100970422</v>
      </c>
      <c r="F28" s="2337">
        <v>1795</v>
      </c>
      <c r="G28" s="2235">
        <v>10767</v>
      </c>
      <c r="H28" s="2236">
        <v>7825</v>
      </c>
      <c r="I28" s="349">
        <v>11566</v>
      </c>
      <c r="J28" s="2387">
        <v>8024</v>
      </c>
      <c r="K28" s="2387">
        <v>3542</v>
      </c>
      <c r="L28" s="2388">
        <v>7026</v>
      </c>
      <c r="M28" s="2387">
        <v>2743</v>
      </c>
      <c r="N28" s="2389">
        <v>4283</v>
      </c>
      <c r="O28" s="1426" t="s">
        <v>856</v>
      </c>
      <c r="P28" s="2430">
        <v>1888</v>
      </c>
      <c r="Q28" s="350">
        <v>8.3189902467010857E-2</v>
      </c>
      <c r="R28" s="491">
        <v>145</v>
      </c>
      <c r="S28" s="351">
        <v>846</v>
      </c>
      <c r="T28" s="352">
        <v>1042</v>
      </c>
      <c r="U28" s="353">
        <v>1184</v>
      </c>
      <c r="V28" s="353">
        <v>504</v>
      </c>
      <c r="W28" s="359">
        <v>680</v>
      </c>
      <c r="X28" s="353">
        <v>704</v>
      </c>
      <c r="Y28" s="359">
        <v>342</v>
      </c>
      <c r="Z28" s="382">
        <v>362</v>
      </c>
      <c r="AA28" s="2441">
        <v>16704</v>
      </c>
      <c r="AB28" s="2237">
        <v>0.10960542048624955</v>
      </c>
      <c r="AC28" s="2519">
        <v>1650</v>
      </c>
      <c r="AD28" s="357">
        <v>9921</v>
      </c>
      <c r="AE28" s="358">
        <v>6783</v>
      </c>
      <c r="AF28" s="353">
        <v>10382</v>
      </c>
      <c r="AG28" s="353">
        <v>7520</v>
      </c>
      <c r="AH28" s="359">
        <v>2862</v>
      </c>
      <c r="AI28" s="353">
        <v>6322</v>
      </c>
      <c r="AJ28" s="359">
        <v>2401</v>
      </c>
      <c r="AK28" s="360">
        <v>3921</v>
      </c>
      <c r="AL28" s="2742">
        <v>9538</v>
      </c>
      <c r="AM28" s="361">
        <v>6480</v>
      </c>
      <c r="AN28" s="361">
        <v>3058</v>
      </c>
      <c r="AO28" s="361">
        <v>5775</v>
      </c>
      <c r="AP28" s="383">
        <v>5220</v>
      </c>
      <c r="AQ28" s="384">
        <v>555</v>
      </c>
      <c r="AR28" s="361">
        <v>3763</v>
      </c>
      <c r="AS28" s="384">
        <v>1260</v>
      </c>
      <c r="AT28" s="385">
        <v>2503</v>
      </c>
      <c r="AU28" s="2766">
        <v>61</v>
      </c>
      <c r="AV28" s="2789">
        <v>33</v>
      </c>
      <c r="AW28" s="2789">
        <v>28</v>
      </c>
      <c r="AX28" s="2789">
        <v>30</v>
      </c>
      <c r="AY28" s="2790">
        <v>24</v>
      </c>
      <c r="AZ28" s="2790">
        <v>6</v>
      </c>
      <c r="BA28" s="2789">
        <v>31</v>
      </c>
      <c r="BB28" s="2790">
        <v>9</v>
      </c>
      <c r="BC28" s="2791">
        <v>22</v>
      </c>
      <c r="BD28" s="2456">
        <v>1100</v>
      </c>
      <c r="BE28" s="366">
        <v>716</v>
      </c>
      <c r="BF28" s="366">
        <v>384</v>
      </c>
      <c r="BG28" s="366">
        <v>646</v>
      </c>
      <c r="BH28" s="386">
        <v>536</v>
      </c>
      <c r="BI28" s="386">
        <v>110</v>
      </c>
      <c r="BJ28" s="366">
        <v>454</v>
      </c>
      <c r="BK28" s="386">
        <v>180</v>
      </c>
      <c r="BL28" s="387">
        <v>274</v>
      </c>
      <c r="BM28" s="2478">
        <v>2244</v>
      </c>
      <c r="BN28" s="513">
        <v>1064</v>
      </c>
      <c r="BO28" s="513">
        <v>1180</v>
      </c>
      <c r="BP28" s="513">
        <v>1741</v>
      </c>
      <c r="BQ28" s="388">
        <v>875</v>
      </c>
      <c r="BR28" s="388">
        <v>866</v>
      </c>
      <c r="BS28" s="369">
        <v>503</v>
      </c>
      <c r="BT28" s="388">
        <v>189</v>
      </c>
      <c r="BU28" s="389">
        <v>314</v>
      </c>
      <c r="BV28" s="2467">
        <v>128</v>
      </c>
      <c r="BW28" s="373">
        <v>68</v>
      </c>
      <c r="BX28" s="373">
        <v>60</v>
      </c>
      <c r="BY28" s="373">
        <v>69</v>
      </c>
      <c r="BZ28" s="349">
        <v>45</v>
      </c>
      <c r="CA28" s="349">
        <v>24</v>
      </c>
      <c r="CB28" s="373">
        <v>59</v>
      </c>
      <c r="CC28" s="349">
        <v>23</v>
      </c>
      <c r="CD28" s="390">
        <v>36</v>
      </c>
      <c r="CE28" s="2456">
        <v>3633</v>
      </c>
      <c r="CF28" s="504">
        <v>1560</v>
      </c>
      <c r="CG28" s="504">
        <v>2073</v>
      </c>
      <c r="CH28" s="504">
        <v>2121</v>
      </c>
      <c r="CI28" s="386">
        <v>820</v>
      </c>
      <c r="CJ28" s="507">
        <v>1301</v>
      </c>
      <c r="CK28" s="504">
        <v>1512</v>
      </c>
      <c r="CL28" s="386">
        <v>740</v>
      </c>
      <c r="CM28" s="1491">
        <v>772</v>
      </c>
      <c r="CN28" s="1438">
        <v>18592</v>
      </c>
      <c r="CO28" s="1877">
        <v>2030</v>
      </c>
      <c r="CP28" s="481">
        <v>1595</v>
      </c>
      <c r="CQ28" s="482">
        <v>435</v>
      </c>
      <c r="CR28" s="1112">
        <v>2240</v>
      </c>
      <c r="CS28" s="472">
        <v>1716</v>
      </c>
      <c r="CT28" s="466">
        <v>524</v>
      </c>
      <c r="CU28" s="1117">
        <v>4137</v>
      </c>
      <c r="CV28" s="481">
        <v>2421</v>
      </c>
      <c r="CW28" s="482">
        <v>1716</v>
      </c>
      <c r="CX28" s="1112">
        <v>3580</v>
      </c>
      <c r="CY28" s="472">
        <v>1818</v>
      </c>
      <c r="CZ28" s="466">
        <v>1762</v>
      </c>
      <c r="DA28" s="1117">
        <v>1751</v>
      </c>
      <c r="DB28" s="481">
        <v>785</v>
      </c>
      <c r="DC28" s="482">
        <v>966</v>
      </c>
      <c r="DD28" s="1112">
        <v>4854</v>
      </c>
      <c r="DE28" s="472">
        <v>2432</v>
      </c>
      <c r="DF28" s="460">
        <v>2422</v>
      </c>
      <c r="DG28" s="376">
        <v>14</v>
      </c>
      <c r="DH28" s="377">
        <v>1.4410448195012304E-2</v>
      </c>
      <c r="DI28" s="378">
        <v>4.8991035525878926E-2</v>
      </c>
      <c r="DJ28" s="379" t="s">
        <v>163</v>
      </c>
      <c r="DK28" s="392"/>
    </row>
    <row r="29" spans="1:115" s="259" customFormat="1" ht="50.1" customHeight="1" x14ac:dyDescent="0.15">
      <c r="A29" s="2487"/>
      <c r="B29" s="4037" t="s">
        <v>953</v>
      </c>
      <c r="C29" s="4038"/>
      <c r="D29" s="2314">
        <v>16185</v>
      </c>
      <c r="E29" s="2514">
        <v>0.1162838816470102</v>
      </c>
      <c r="F29" s="2338">
        <v>1686</v>
      </c>
      <c r="G29" s="2350">
        <v>9264</v>
      </c>
      <c r="H29" s="2351">
        <v>6921</v>
      </c>
      <c r="I29" s="1136">
        <v>9926</v>
      </c>
      <c r="J29" s="2372">
        <v>6862</v>
      </c>
      <c r="K29" s="2372">
        <v>3064</v>
      </c>
      <c r="L29" s="2373">
        <v>6259</v>
      </c>
      <c r="M29" s="2372">
        <v>2402</v>
      </c>
      <c r="N29" s="2374">
        <v>3857</v>
      </c>
      <c r="O29" s="1421"/>
      <c r="P29" s="2425">
        <v>1449</v>
      </c>
      <c r="Q29" s="1137">
        <v>0.11119631901840488</v>
      </c>
      <c r="R29" s="1138">
        <v>145</v>
      </c>
      <c r="S29" s="1139">
        <v>639</v>
      </c>
      <c r="T29" s="1140">
        <v>810</v>
      </c>
      <c r="U29" s="1141">
        <v>936</v>
      </c>
      <c r="V29" s="1142">
        <v>392</v>
      </c>
      <c r="W29" s="1143">
        <v>544</v>
      </c>
      <c r="X29" s="1141">
        <v>513</v>
      </c>
      <c r="Y29" s="1143">
        <v>247</v>
      </c>
      <c r="Z29" s="1144">
        <v>266</v>
      </c>
      <c r="AA29" s="2442">
        <v>14736</v>
      </c>
      <c r="AB29" s="2402">
        <v>0.11678666161424789</v>
      </c>
      <c r="AC29" s="2520">
        <v>1541</v>
      </c>
      <c r="AD29" s="1145">
        <v>8625</v>
      </c>
      <c r="AE29" s="1146">
        <v>6111</v>
      </c>
      <c r="AF29" s="1141">
        <v>8990</v>
      </c>
      <c r="AG29" s="1147">
        <v>6470</v>
      </c>
      <c r="AH29" s="1148">
        <v>2520</v>
      </c>
      <c r="AI29" s="1141">
        <v>5746</v>
      </c>
      <c r="AJ29" s="1148">
        <v>2155</v>
      </c>
      <c r="AK29" s="1149">
        <v>3591</v>
      </c>
      <c r="AL29" s="2745">
        <v>8633</v>
      </c>
      <c r="AM29" s="1150">
        <v>5769</v>
      </c>
      <c r="AN29" s="1150">
        <v>2864</v>
      </c>
      <c r="AO29" s="1151">
        <v>5107</v>
      </c>
      <c r="AP29" s="1152">
        <v>4587</v>
      </c>
      <c r="AQ29" s="1153">
        <v>520</v>
      </c>
      <c r="AR29" s="1151">
        <v>3526</v>
      </c>
      <c r="AS29" s="1153">
        <v>1182</v>
      </c>
      <c r="AT29" s="1154">
        <v>2344</v>
      </c>
      <c r="AU29" s="2761">
        <v>61</v>
      </c>
      <c r="AV29" s="2771">
        <v>33</v>
      </c>
      <c r="AW29" s="2771">
        <v>28</v>
      </c>
      <c r="AX29" s="2772">
        <v>30</v>
      </c>
      <c r="AY29" s="2773">
        <v>24</v>
      </c>
      <c r="AZ29" s="2773">
        <v>6</v>
      </c>
      <c r="BA29" s="2772">
        <v>31</v>
      </c>
      <c r="BB29" s="2773">
        <v>9</v>
      </c>
      <c r="BC29" s="2774">
        <v>22</v>
      </c>
      <c r="BD29" s="2451">
        <v>1016</v>
      </c>
      <c r="BE29" s="1155">
        <v>649</v>
      </c>
      <c r="BF29" s="1155">
        <v>367</v>
      </c>
      <c r="BG29" s="1156">
        <v>582</v>
      </c>
      <c r="BH29" s="1157">
        <v>477</v>
      </c>
      <c r="BI29" s="1157">
        <v>105</v>
      </c>
      <c r="BJ29" s="1156">
        <v>434</v>
      </c>
      <c r="BK29" s="1157">
        <v>172</v>
      </c>
      <c r="BL29" s="1158">
        <v>262</v>
      </c>
      <c r="BM29" s="2473">
        <v>1970</v>
      </c>
      <c r="BN29" s="1159">
        <v>917</v>
      </c>
      <c r="BO29" s="1367">
        <v>1053</v>
      </c>
      <c r="BP29" s="1160">
        <v>1521</v>
      </c>
      <c r="BQ29" s="1161">
        <v>745</v>
      </c>
      <c r="BR29" s="1161">
        <v>776</v>
      </c>
      <c r="BS29" s="1160">
        <v>449</v>
      </c>
      <c r="BT29" s="1161">
        <v>172</v>
      </c>
      <c r="BU29" s="1162">
        <v>277</v>
      </c>
      <c r="BV29" s="2462">
        <v>99</v>
      </c>
      <c r="BW29" s="1164">
        <v>52</v>
      </c>
      <c r="BX29" s="1164">
        <v>47</v>
      </c>
      <c r="BY29" s="1165">
        <v>55</v>
      </c>
      <c r="BZ29" s="1166">
        <v>38</v>
      </c>
      <c r="CA29" s="1166">
        <v>17</v>
      </c>
      <c r="CB29" s="1165">
        <v>44</v>
      </c>
      <c r="CC29" s="1166">
        <v>14</v>
      </c>
      <c r="CD29" s="1167">
        <v>30</v>
      </c>
      <c r="CE29" s="2451">
        <v>2957</v>
      </c>
      <c r="CF29" s="1370">
        <v>1205</v>
      </c>
      <c r="CG29" s="1370">
        <v>1752</v>
      </c>
      <c r="CH29" s="1372">
        <v>1695</v>
      </c>
      <c r="CI29" s="1169">
        <v>599</v>
      </c>
      <c r="CJ29" s="1373">
        <v>1096</v>
      </c>
      <c r="CK29" s="1372">
        <v>1262</v>
      </c>
      <c r="CL29" s="1169">
        <v>606</v>
      </c>
      <c r="CM29" s="1486">
        <v>656</v>
      </c>
      <c r="CN29" s="1433">
        <v>16185</v>
      </c>
      <c r="CO29" s="1872">
        <v>1672</v>
      </c>
      <c r="CP29" s="1892">
        <v>1319</v>
      </c>
      <c r="CQ29" s="1893">
        <v>353</v>
      </c>
      <c r="CR29" s="1884">
        <v>1948</v>
      </c>
      <c r="CS29" s="1170">
        <v>1494</v>
      </c>
      <c r="CT29" s="1171">
        <v>454</v>
      </c>
      <c r="CU29" s="1908">
        <v>3619</v>
      </c>
      <c r="CV29" s="1892">
        <v>2083</v>
      </c>
      <c r="CW29" s="1893">
        <v>1536</v>
      </c>
      <c r="CX29" s="1884">
        <v>3175</v>
      </c>
      <c r="CY29" s="1170">
        <v>1581</v>
      </c>
      <c r="CZ29" s="1171">
        <v>1594</v>
      </c>
      <c r="DA29" s="1908">
        <v>1470</v>
      </c>
      <c r="DB29" s="1892">
        <v>644</v>
      </c>
      <c r="DC29" s="1893">
        <v>826</v>
      </c>
      <c r="DD29" s="1884">
        <v>4301</v>
      </c>
      <c r="DE29" s="1170">
        <v>2143</v>
      </c>
      <c r="DF29" s="1172">
        <v>2158</v>
      </c>
      <c r="DG29" s="1173" t="s">
        <v>163</v>
      </c>
      <c r="DH29" s="1174">
        <v>1.2544809812622319E-2</v>
      </c>
      <c r="DI29" s="1175">
        <v>4.2648446105117817E-2</v>
      </c>
      <c r="DJ29" s="1176">
        <v>0.8705357142857143</v>
      </c>
      <c r="DK29" s="307"/>
    </row>
    <row r="30" spans="1:115" s="380" customFormat="1" ht="50.1" customHeight="1" x14ac:dyDescent="0.15">
      <c r="A30" s="2508"/>
      <c r="B30" s="4041" t="s">
        <v>954</v>
      </c>
      <c r="C30" s="4042"/>
      <c r="D30" s="2322">
        <v>2407</v>
      </c>
      <c r="E30" s="2344">
        <v>4.7432550043516208E-2</v>
      </c>
      <c r="F30" s="2345">
        <v>109</v>
      </c>
      <c r="G30" s="2360">
        <v>1503</v>
      </c>
      <c r="H30" s="2361">
        <v>904</v>
      </c>
      <c r="I30" s="1375">
        <v>1640</v>
      </c>
      <c r="J30" s="2395">
        <v>1162</v>
      </c>
      <c r="K30" s="2395">
        <v>478</v>
      </c>
      <c r="L30" s="2396">
        <v>767</v>
      </c>
      <c r="M30" s="2395">
        <v>341</v>
      </c>
      <c r="N30" s="2397">
        <v>426</v>
      </c>
      <c r="O30" s="1430"/>
      <c r="P30" s="2433">
        <v>439</v>
      </c>
      <c r="Q30" s="1376">
        <v>0</v>
      </c>
      <c r="R30" s="1377">
        <v>0</v>
      </c>
      <c r="S30" s="1378">
        <v>207</v>
      </c>
      <c r="T30" s="1379">
        <v>232</v>
      </c>
      <c r="U30" s="1380">
        <v>248</v>
      </c>
      <c r="V30" s="1381">
        <v>112</v>
      </c>
      <c r="W30" s="1382">
        <v>136</v>
      </c>
      <c r="X30" s="1380">
        <v>191</v>
      </c>
      <c r="Y30" s="1382">
        <v>95</v>
      </c>
      <c r="Z30" s="1383">
        <v>96</v>
      </c>
      <c r="AA30" s="2446">
        <v>1968</v>
      </c>
      <c r="AB30" s="2421">
        <v>5.8633674018289339E-2</v>
      </c>
      <c r="AC30" s="2422">
        <v>109</v>
      </c>
      <c r="AD30" s="1384">
        <v>1296</v>
      </c>
      <c r="AE30" s="1385">
        <v>672</v>
      </c>
      <c r="AF30" s="1380">
        <v>1392</v>
      </c>
      <c r="AG30" s="1380">
        <v>1050</v>
      </c>
      <c r="AH30" s="1386">
        <v>342</v>
      </c>
      <c r="AI30" s="1380">
        <v>576</v>
      </c>
      <c r="AJ30" s="1386">
        <v>246</v>
      </c>
      <c r="AK30" s="1387">
        <v>330</v>
      </c>
      <c r="AL30" s="2746">
        <v>905</v>
      </c>
      <c r="AM30" s="1388">
        <v>711</v>
      </c>
      <c r="AN30" s="1388">
        <v>194</v>
      </c>
      <c r="AO30" s="1388">
        <v>668</v>
      </c>
      <c r="AP30" s="1389">
        <v>633</v>
      </c>
      <c r="AQ30" s="1390">
        <v>35</v>
      </c>
      <c r="AR30" s="1388">
        <v>237</v>
      </c>
      <c r="AS30" s="1390">
        <v>78</v>
      </c>
      <c r="AT30" s="1391">
        <v>159</v>
      </c>
      <c r="AU30" s="2769">
        <v>0</v>
      </c>
      <c r="AV30" s="2801">
        <v>0</v>
      </c>
      <c r="AW30" s="2801">
        <v>0</v>
      </c>
      <c r="AX30" s="2801">
        <v>0</v>
      </c>
      <c r="AY30" s="2802">
        <v>0</v>
      </c>
      <c r="AZ30" s="2802">
        <v>0</v>
      </c>
      <c r="BA30" s="2801">
        <v>0</v>
      </c>
      <c r="BB30" s="2802">
        <v>0</v>
      </c>
      <c r="BC30" s="2803">
        <v>0</v>
      </c>
      <c r="BD30" s="2459">
        <v>84</v>
      </c>
      <c r="BE30" s="1392">
        <v>67</v>
      </c>
      <c r="BF30" s="1392">
        <v>17</v>
      </c>
      <c r="BG30" s="1392">
        <v>64</v>
      </c>
      <c r="BH30" s="1393">
        <v>59</v>
      </c>
      <c r="BI30" s="1393">
        <v>5</v>
      </c>
      <c r="BJ30" s="1392">
        <v>20</v>
      </c>
      <c r="BK30" s="1393">
        <v>8</v>
      </c>
      <c r="BL30" s="1394">
        <v>12</v>
      </c>
      <c r="BM30" s="2481">
        <v>274</v>
      </c>
      <c r="BN30" s="1395">
        <v>147</v>
      </c>
      <c r="BO30" s="1395">
        <v>127</v>
      </c>
      <c r="BP30" s="1395">
        <v>220</v>
      </c>
      <c r="BQ30" s="1396">
        <v>130</v>
      </c>
      <c r="BR30" s="1396">
        <v>90</v>
      </c>
      <c r="BS30" s="1395">
        <v>54</v>
      </c>
      <c r="BT30" s="1396">
        <v>17</v>
      </c>
      <c r="BU30" s="1397">
        <v>37</v>
      </c>
      <c r="BV30" s="2470">
        <v>29</v>
      </c>
      <c r="BW30" s="1399">
        <v>16</v>
      </c>
      <c r="BX30" s="1399">
        <v>13</v>
      </c>
      <c r="BY30" s="1399">
        <v>14</v>
      </c>
      <c r="BZ30" s="1400">
        <v>7</v>
      </c>
      <c r="CA30" s="1400">
        <v>7</v>
      </c>
      <c r="CB30" s="1399">
        <v>15</v>
      </c>
      <c r="CC30" s="1400">
        <v>9</v>
      </c>
      <c r="CD30" s="1401">
        <v>6</v>
      </c>
      <c r="CE30" s="2459">
        <v>676</v>
      </c>
      <c r="CF30" s="1392">
        <v>355</v>
      </c>
      <c r="CG30" s="1392">
        <v>321</v>
      </c>
      <c r="CH30" s="1392">
        <v>426</v>
      </c>
      <c r="CI30" s="1393">
        <v>221</v>
      </c>
      <c r="CJ30" s="1393">
        <v>205</v>
      </c>
      <c r="CK30" s="1392">
        <v>250</v>
      </c>
      <c r="CL30" s="1393">
        <v>134</v>
      </c>
      <c r="CM30" s="1495">
        <v>116</v>
      </c>
      <c r="CN30" s="1441">
        <v>2407</v>
      </c>
      <c r="CO30" s="1881">
        <v>358</v>
      </c>
      <c r="CP30" s="1904">
        <v>276</v>
      </c>
      <c r="CQ30" s="1905">
        <v>82</v>
      </c>
      <c r="CR30" s="1890">
        <v>292</v>
      </c>
      <c r="CS30" s="1402">
        <v>222</v>
      </c>
      <c r="CT30" s="1403">
        <v>70</v>
      </c>
      <c r="CU30" s="1914">
        <v>518</v>
      </c>
      <c r="CV30" s="1904">
        <v>338</v>
      </c>
      <c r="CW30" s="1905">
        <v>180</v>
      </c>
      <c r="CX30" s="1890">
        <v>405</v>
      </c>
      <c r="CY30" s="1402">
        <v>237</v>
      </c>
      <c r="CZ30" s="1403">
        <v>168</v>
      </c>
      <c r="DA30" s="1914">
        <v>281</v>
      </c>
      <c r="DB30" s="1904">
        <v>141</v>
      </c>
      <c r="DC30" s="1905">
        <v>140</v>
      </c>
      <c r="DD30" s="1890">
        <v>553</v>
      </c>
      <c r="DE30" s="1402">
        <v>289</v>
      </c>
      <c r="DF30" s="1404">
        <v>264</v>
      </c>
      <c r="DG30" s="1405" t="s">
        <v>163</v>
      </c>
      <c r="DH30" s="1406">
        <v>1.8656383823899858E-3</v>
      </c>
      <c r="DI30" s="1407">
        <v>6.3425894207611109E-3</v>
      </c>
      <c r="DJ30" s="1408">
        <v>0.12946428571428573</v>
      </c>
      <c r="DK30" s="307"/>
    </row>
    <row r="31" spans="1:115" s="259" customFormat="1" ht="50.1" customHeight="1" x14ac:dyDescent="0.15">
      <c r="A31" s="2503" t="s">
        <v>100</v>
      </c>
      <c r="B31" s="2504"/>
      <c r="C31" s="2504"/>
      <c r="D31" s="2320">
        <v>133902</v>
      </c>
      <c r="E31" s="2340">
        <v>-8.7060809310176568E-3</v>
      </c>
      <c r="F31" s="2341">
        <v>-1176</v>
      </c>
      <c r="G31" s="2239">
        <v>91164</v>
      </c>
      <c r="H31" s="2240">
        <v>42738</v>
      </c>
      <c r="I31" s="309">
        <v>93796</v>
      </c>
      <c r="J31" s="2241">
        <v>77250</v>
      </c>
      <c r="K31" s="2241">
        <v>16546</v>
      </c>
      <c r="L31" s="2233">
        <v>40106</v>
      </c>
      <c r="M31" s="2241">
        <v>13914</v>
      </c>
      <c r="N31" s="2401">
        <v>26192</v>
      </c>
      <c r="O31" s="1428" t="s">
        <v>856</v>
      </c>
      <c r="P31" s="2431">
        <v>3215</v>
      </c>
      <c r="Q31" s="310">
        <v>0.13403880070546736</v>
      </c>
      <c r="R31" s="490">
        <v>380</v>
      </c>
      <c r="S31" s="311">
        <v>1571</v>
      </c>
      <c r="T31" s="312">
        <v>1644</v>
      </c>
      <c r="U31" s="313">
        <v>1418</v>
      </c>
      <c r="V31" s="314">
        <v>623</v>
      </c>
      <c r="W31" s="315">
        <v>795</v>
      </c>
      <c r="X31" s="313">
        <v>1797</v>
      </c>
      <c r="Y31" s="315">
        <v>948</v>
      </c>
      <c r="Z31" s="316">
        <v>849</v>
      </c>
      <c r="AA31" s="2518">
        <v>130687</v>
      </c>
      <c r="AB31" s="2419">
        <v>-1.1766218249737226E-2</v>
      </c>
      <c r="AC31" s="2521">
        <v>-1556</v>
      </c>
      <c r="AD31" s="317">
        <v>89593</v>
      </c>
      <c r="AE31" s="318">
        <v>41094</v>
      </c>
      <c r="AF31" s="313">
        <v>92378</v>
      </c>
      <c r="AG31" s="1107">
        <v>76627</v>
      </c>
      <c r="AH31" s="1122">
        <v>15751</v>
      </c>
      <c r="AI31" s="313">
        <v>38309</v>
      </c>
      <c r="AJ31" s="1122">
        <v>12966</v>
      </c>
      <c r="AK31" s="1121">
        <v>25343</v>
      </c>
      <c r="AL31" s="2756">
        <v>106230</v>
      </c>
      <c r="AM31" s="397">
        <v>77828</v>
      </c>
      <c r="AN31" s="397">
        <v>28402</v>
      </c>
      <c r="AO31" s="398">
        <v>74393</v>
      </c>
      <c r="AP31" s="399">
        <v>67891</v>
      </c>
      <c r="AQ31" s="325">
        <v>6502</v>
      </c>
      <c r="AR31" s="398">
        <v>31837</v>
      </c>
      <c r="AS31" s="325">
        <v>9937</v>
      </c>
      <c r="AT31" s="400">
        <v>21900</v>
      </c>
      <c r="AU31" s="2767">
        <v>306</v>
      </c>
      <c r="AV31" s="2794">
        <v>188</v>
      </c>
      <c r="AW31" s="2794">
        <v>118</v>
      </c>
      <c r="AX31" s="2795">
        <v>170</v>
      </c>
      <c r="AY31" s="2796">
        <v>148</v>
      </c>
      <c r="AZ31" s="2796">
        <v>22</v>
      </c>
      <c r="BA31" s="2795">
        <v>136</v>
      </c>
      <c r="BB31" s="2796">
        <v>40</v>
      </c>
      <c r="BC31" s="2797">
        <v>96</v>
      </c>
      <c r="BD31" s="2457">
        <v>3893</v>
      </c>
      <c r="BE31" s="503">
        <v>2415</v>
      </c>
      <c r="BF31" s="503">
        <v>1478</v>
      </c>
      <c r="BG31" s="505">
        <v>2642</v>
      </c>
      <c r="BH31" s="506">
        <v>1953</v>
      </c>
      <c r="BI31" s="330">
        <v>689</v>
      </c>
      <c r="BJ31" s="505">
        <v>1251</v>
      </c>
      <c r="BK31" s="330">
        <v>462</v>
      </c>
      <c r="BL31" s="331">
        <v>789</v>
      </c>
      <c r="BM31" s="2479">
        <v>9473</v>
      </c>
      <c r="BN31" s="511">
        <v>4275</v>
      </c>
      <c r="BO31" s="511">
        <v>5198</v>
      </c>
      <c r="BP31" s="512">
        <v>8687</v>
      </c>
      <c r="BQ31" s="515">
        <v>3936</v>
      </c>
      <c r="BR31" s="515">
        <v>4751</v>
      </c>
      <c r="BS31" s="333">
        <v>786</v>
      </c>
      <c r="BT31" s="334">
        <v>339</v>
      </c>
      <c r="BU31" s="335">
        <v>447</v>
      </c>
      <c r="BV31" s="2524">
        <v>1326</v>
      </c>
      <c r="BW31" s="337">
        <v>741</v>
      </c>
      <c r="BX31" s="337">
        <v>585</v>
      </c>
      <c r="BY31" s="338">
        <v>692</v>
      </c>
      <c r="BZ31" s="339">
        <v>545</v>
      </c>
      <c r="CA31" s="339">
        <v>147</v>
      </c>
      <c r="CB31" s="338">
        <v>634</v>
      </c>
      <c r="CC31" s="339">
        <v>196</v>
      </c>
      <c r="CD31" s="340">
        <v>438</v>
      </c>
      <c r="CE31" s="2457">
        <v>9459</v>
      </c>
      <c r="CF31" s="516">
        <v>4146</v>
      </c>
      <c r="CG31" s="516">
        <v>5313</v>
      </c>
      <c r="CH31" s="505">
        <v>5794</v>
      </c>
      <c r="CI31" s="517">
        <v>2154</v>
      </c>
      <c r="CJ31" s="517">
        <v>3640</v>
      </c>
      <c r="CK31" s="505">
        <v>3665</v>
      </c>
      <c r="CL31" s="517">
        <v>1992</v>
      </c>
      <c r="CM31" s="1492">
        <v>1673</v>
      </c>
      <c r="CN31" s="1497">
        <v>133902</v>
      </c>
      <c r="CO31" s="1882">
        <v>16862</v>
      </c>
      <c r="CP31" s="483">
        <v>15137</v>
      </c>
      <c r="CQ31" s="478">
        <v>1725</v>
      </c>
      <c r="CR31" s="1120">
        <v>24627</v>
      </c>
      <c r="CS31" s="473">
        <v>20940</v>
      </c>
      <c r="CT31" s="464">
        <v>3687</v>
      </c>
      <c r="CU31" s="1119">
        <v>36122</v>
      </c>
      <c r="CV31" s="483">
        <v>24673</v>
      </c>
      <c r="CW31" s="484">
        <v>11449</v>
      </c>
      <c r="CX31" s="1120">
        <v>23514</v>
      </c>
      <c r="CY31" s="473">
        <v>13745</v>
      </c>
      <c r="CZ31" s="464">
        <v>9769</v>
      </c>
      <c r="DA31" s="1115">
        <v>9176</v>
      </c>
      <c r="DB31" s="477">
        <v>4302</v>
      </c>
      <c r="DC31" s="478">
        <v>4874</v>
      </c>
      <c r="DD31" s="1120">
        <v>23601</v>
      </c>
      <c r="DE31" s="473">
        <v>12367</v>
      </c>
      <c r="DF31" s="461">
        <v>11234</v>
      </c>
      <c r="DG31" s="343">
        <v>2</v>
      </c>
      <c r="DH31" s="344">
        <v>0.10378592051465886</v>
      </c>
      <c r="DI31" s="345">
        <v>0.35283980416234079</v>
      </c>
      <c r="DJ31" s="346" t="s">
        <v>163</v>
      </c>
      <c r="DK31" s="307"/>
    </row>
    <row r="32" spans="1:115" s="380" customFormat="1" ht="50.1" customHeight="1" x14ac:dyDescent="0.15">
      <c r="A32" s="2505"/>
      <c r="B32" s="2506" t="s">
        <v>955</v>
      </c>
      <c r="C32" s="2507"/>
      <c r="D32" s="2321">
        <v>12325</v>
      </c>
      <c r="E32" s="2342">
        <v>-9.6208843587299309E-2</v>
      </c>
      <c r="F32" s="2343">
        <v>-1312</v>
      </c>
      <c r="G32" s="2362">
        <v>7760</v>
      </c>
      <c r="H32" s="2363">
        <v>4565</v>
      </c>
      <c r="I32" s="1409">
        <v>9122</v>
      </c>
      <c r="J32" s="2392">
        <v>6730</v>
      </c>
      <c r="K32" s="2392">
        <v>2392</v>
      </c>
      <c r="L32" s="2393">
        <v>3203</v>
      </c>
      <c r="M32" s="2392">
        <v>1030</v>
      </c>
      <c r="N32" s="2394">
        <v>2173</v>
      </c>
      <c r="O32" s="1429"/>
      <c r="P32" s="2432">
        <v>122</v>
      </c>
      <c r="Q32" s="1327">
        <v>0.12962962962962954</v>
      </c>
      <c r="R32" s="1328">
        <v>14</v>
      </c>
      <c r="S32" s="1329">
        <v>62</v>
      </c>
      <c r="T32" s="1330">
        <v>60</v>
      </c>
      <c r="U32" s="1331">
        <v>67</v>
      </c>
      <c r="V32" s="1332">
        <v>36</v>
      </c>
      <c r="W32" s="1333">
        <v>31</v>
      </c>
      <c r="X32" s="1331">
        <v>55</v>
      </c>
      <c r="Y32" s="1333">
        <v>26</v>
      </c>
      <c r="Z32" s="1334">
        <v>29</v>
      </c>
      <c r="AA32" s="2445">
        <v>12203</v>
      </c>
      <c r="AB32" s="2420">
        <v>-9.8011678616305664E-2</v>
      </c>
      <c r="AC32" s="2522">
        <v>-1326</v>
      </c>
      <c r="AD32" s="1335">
        <v>7698</v>
      </c>
      <c r="AE32" s="1336">
        <v>4505</v>
      </c>
      <c r="AF32" s="1331">
        <v>9055</v>
      </c>
      <c r="AG32" s="1331">
        <v>6694</v>
      </c>
      <c r="AH32" s="1337">
        <v>2361</v>
      </c>
      <c r="AI32" s="1331">
        <v>3148</v>
      </c>
      <c r="AJ32" s="1337">
        <v>1004</v>
      </c>
      <c r="AK32" s="1338">
        <v>2144</v>
      </c>
      <c r="AL32" s="2744">
        <v>7705</v>
      </c>
      <c r="AM32" s="1410">
        <v>5676</v>
      </c>
      <c r="AN32" s="1410">
        <v>2029</v>
      </c>
      <c r="AO32" s="1410">
        <v>5432</v>
      </c>
      <c r="AP32" s="1411">
        <v>5012</v>
      </c>
      <c r="AQ32" s="1341">
        <v>420</v>
      </c>
      <c r="AR32" s="1410">
        <v>2273</v>
      </c>
      <c r="AS32" s="1341">
        <v>664</v>
      </c>
      <c r="AT32" s="1412">
        <v>1609</v>
      </c>
      <c r="AU32" s="2768">
        <v>157</v>
      </c>
      <c r="AV32" s="2798">
        <v>93</v>
      </c>
      <c r="AW32" s="2798">
        <v>64</v>
      </c>
      <c r="AX32" s="2798">
        <v>78</v>
      </c>
      <c r="AY32" s="2799">
        <v>73</v>
      </c>
      <c r="AZ32" s="2799">
        <v>5</v>
      </c>
      <c r="BA32" s="2798">
        <v>79</v>
      </c>
      <c r="BB32" s="2799">
        <v>20</v>
      </c>
      <c r="BC32" s="2800">
        <v>59</v>
      </c>
      <c r="BD32" s="2458">
        <v>286</v>
      </c>
      <c r="BE32" s="1343">
        <v>175</v>
      </c>
      <c r="BF32" s="1343">
        <v>111</v>
      </c>
      <c r="BG32" s="1343">
        <v>222</v>
      </c>
      <c r="BH32" s="1345">
        <v>155</v>
      </c>
      <c r="BI32" s="1345">
        <v>67</v>
      </c>
      <c r="BJ32" s="1343">
        <v>64</v>
      </c>
      <c r="BK32" s="1345">
        <v>20</v>
      </c>
      <c r="BL32" s="1346">
        <v>44</v>
      </c>
      <c r="BM32" s="2480">
        <v>2502</v>
      </c>
      <c r="BN32" s="1347">
        <v>1055</v>
      </c>
      <c r="BO32" s="1347">
        <v>1447</v>
      </c>
      <c r="BP32" s="1347">
        <v>2326</v>
      </c>
      <c r="BQ32" s="1350">
        <v>980</v>
      </c>
      <c r="BR32" s="1349">
        <v>1346</v>
      </c>
      <c r="BS32" s="1348">
        <v>176</v>
      </c>
      <c r="BT32" s="1350">
        <v>75</v>
      </c>
      <c r="BU32" s="1351">
        <v>101</v>
      </c>
      <c r="BV32" s="2469">
        <v>412</v>
      </c>
      <c r="BW32" s="1353">
        <v>225</v>
      </c>
      <c r="BX32" s="1353">
        <v>187</v>
      </c>
      <c r="BY32" s="1353">
        <v>216</v>
      </c>
      <c r="BZ32" s="1354">
        <v>173</v>
      </c>
      <c r="CA32" s="1354">
        <v>43</v>
      </c>
      <c r="CB32" s="1353">
        <v>196</v>
      </c>
      <c r="CC32" s="1354">
        <v>52</v>
      </c>
      <c r="CD32" s="1355">
        <v>144</v>
      </c>
      <c r="CE32" s="2458">
        <v>1141</v>
      </c>
      <c r="CF32" s="1343">
        <v>474</v>
      </c>
      <c r="CG32" s="1343">
        <v>667</v>
      </c>
      <c r="CH32" s="1343">
        <v>781</v>
      </c>
      <c r="CI32" s="1345">
        <v>301</v>
      </c>
      <c r="CJ32" s="1345">
        <v>480</v>
      </c>
      <c r="CK32" s="1343">
        <v>360</v>
      </c>
      <c r="CL32" s="1345">
        <v>173</v>
      </c>
      <c r="CM32" s="1496">
        <v>187</v>
      </c>
      <c r="CN32" s="1440">
        <v>12325</v>
      </c>
      <c r="CO32" s="1880">
        <v>869</v>
      </c>
      <c r="CP32" s="1902">
        <v>747</v>
      </c>
      <c r="CQ32" s="1903">
        <v>122</v>
      </c>
      <c r="CR32" s="1889">
        <v>2102</v>
      </c>
      <c r="CS32" s="1356">
        <v>1763</v>
      </c>
      <c r="CT32" s="1357">
        <v>339</v>
      </c>
      <c r="CU32" s="1915">
        <v>3094</v>
      </c>
      <c r="CV32" s="1902">
        <v>2058</v>
      </c>
      <c r="CW32" s="1903">
        <v>1036</v>
      </c>
      <c r="CX32" s="1889">
        <v>2489</v>
      </c>
      <c r="CY32" s="1356">
        <v>1440</v>
      </c>
      <c r="CZ32" s="1357">
        <v>1049</v>
      </c>
      <c r="DA32" s="1915">
        <v>1912</v>
      </c>
      <c r="DB32" s="1902">
        <v>777</v>
      </c>
      <c r="DC32" s="1903">
        <v>1135</v>
      </c>
      <c r="DD32" s="1889">
        <v>1859</v>
      </c>
      <c r="DE32" s="1356">
        <v>975</v>
      </c>
      <c r="DF32" s="1358">
        <v>884</v>
      </c>
      <c r="DG32" s="1359" t="s">
        <v>163</v>
      </c>
      <c r="DH32" s="1360">
        <v>9.5529676206716138E-3</v>
      </c>
      <c r="DI32" s="1361">
        <v>3.2477114503897252E-2</v>
      </c>
      <c r="DJ32" s="1362">
        <v>9.2044928380457344E-2</v>
      </c>
      <c r="DK32" s="392"/>
    </row>
    <row r="33" spans="1:115" s="259" customFormat="1" ht="50.1" customHeight="1" x14ac:dyDescent="0.15">
      <c r="A33" s="2492"/>
      <c r="B33" s="2493" t="s">
        <v>956</v>
      </c>
      <c r="C33" s="2494"/>
      <c r="D33" s="2316">
        <v>20899</v>
      </c>
      <c r="E33" s="2330">
        <v>3.1641820515351915E-2</v>
      </c>
      <c r="F33" s="2331">
        <v>641</v>
      </c>
      <c r="G33" s="2354">
        <v>17043</v>
      </c>
      <c r="H33" s="2355">
        <v>3856</v>
      </c>
      <c r="I33" s="1210">
        <v>17002</v>
      </c>
      <c r="J33" s="2367">
        <v>15642</v>
      </c>
      <c r="K33" s="2378">
        <v>1360</v>
      </c>
      <c r="L33" s="2379">
        <v>3897</v>
      </c>
      <c r="M33" s="2378">
        <v>1401</v>
      </c>
      <c r="N33" s="2380">
        <v>2496</v>
      </c>
      <c r="O33" s="1423"/>
      <c r="P33" s="2427">
        <v>86</v>
      </c>
      <c r="Q33" s="1211">
        <v>1.1764705882352899E-2</v>
      </c>
      <c r="R33" s="1212">
        <v>1</v>
      </c>
      <c r="S33" s="1213">
        <v>62</v>
      </c>
      <c r="T33" s="1214">
        <v>24</v>
      </c>
      <c r="U33" s="1215">
        <v>63</v>
      </c>
      <c r="V33" s="1216">
        <v>51</v>
      </c>
      <c r="W33" s="1217">
        <v>12</v>
      </c>
      <c r="X33" s="1215">
        <v>23</v>
      </c>
      <c r="Y33" s="1217">
        <v>11</v>
      </c>
      <c r="Z33" s="1218">
        <v>12</v>
      </c>
      <c r="AA33" s="2447">
        <v>20813</v>
      </c>
      <c r="AB33" s="2411">
        <v>3.1725573786744565E-2</v>
      </c>
      <c r="AC33" s="2412">
        <v>640</v>
      </c>
      <c r="AD33" s="1219">
        <v>16981</v>
      </c>
      <c r="AE33" s="1220">
        <v>3832</v>
      </c>
      <c r="AF33" s="1215">
        <v>16939</v>
      </c>
      <c r="AG33" s="1502">
        <v>15591</v>
      </c>
      <c r="AH33" s="1222">
        <v>1348</v>
      </c>
      <c r="AI33" s="1215">
        <v>3874</v>
      </c>
      <c r="AJ33" s="1222">
        <v>1390</v>
      </c>
      <c r="AK33" s="1223">
        <v>2484</v>
      </c>
      <c r="AL33" s="2740">
        <v>18586</v>
      </c>
      <c r="AM33" s="1413">
        <v>15822</v>
      </c>
      <c r="AN33" s="1224">
        <v>2764</v>
      </c>
      <c r="AO33" s="1414">
        <v>15288</v>
      </c>
      <c r="AP33" s="1415">
        <v>14703</v>
      </c>
      <c r="AQ33" s="1227">
        <v>585</v>
      </c>
      <c r="AR33" s="1225">
        <v>3298</v>
      </c>
      <c r="AS33" s="1227">
        <v>1119</v>
      </c>
      <c r="AT33" s="1228">
        <v>2179</v>
      </c>
      <c r="AU33" s="2763">
        <v>21</v>
      </c>
      <c r="AV33" s="2778">
        <v>17</v>
      </c>
      <c r="AW33" s="2778">
        <v>4</v>
      </c>
      <c r="AX33" s="2779">
        <v>14</v>
      </c>
      <c r="AY33" s="2780">
        <v>14</v>
      </c>
      <c r="AZ33" s="2780">
        <v>0</v>
      </c>
      <c r="BA33" s="2779">
        <v>7</v>
      </c>
      <c r="BB33" s="2780">
        <v>3</v>
      </c>
      <c r="BC33" s="2781">
        <v>4</v>
      </c>
      <c r="BD33" s="2453">
        <v>284</v>
      </c>
      <c r="BE33" s="1229">
        <v>209</v>
      </c>
      <c r="BF33" s="1229">
        <v>75</v>
      </c>
      <c r="BG33" s="1230">
        <v>215</v>
      </c>
      <c r="BH33" s="1231">
        <v>182</v>
      </c>
      <c r="BI33" s="1231">
        <v>33</v>
      </c>
      <c r="BJ33" s="1230">
        <v>69</v>
      </c>
      <c r="BK33" s="1231">
        <v>27</v>
      </c>
      <c r="BL33" s="1232">
        <v>42</v>
      </c>
      <c r="BM33" s="2475">
        <v>801</v>
      </c>
      <c r="BN33" s="1233">
        <v>368</v>
      </c>
      <c r="BO33" s="1233">
        <v>433</v>
      </c>
      <c r="BP33" s="1234">
        <v>682</v>
      </c>
      <c r="BQ33" s="1235">
        <v>317</v>
      </c>
      <c r="BR33" s="1235">
        <v>365</v>
      </c>
      <c r="BS33" s="1234">
        <v>119</v>
      </c>
      <c r="BT33" s="1235">
        <v>51</v>
      </c>
      <c r="BU33" s="1236">
        <v>68</v>
      </c>
      <c r="BV33" s="2464">
        <v>117</v>
      </c>
      <c r="BW33" s="1238">
        <v>66</v>
      </c>
      <c r="BX33" s="1238">
        <v>51</v>
      </c>
      <c r="BY33" s="1239">
        <v>74</v>
      </c>
      <c r="BZ33" s="1240">
        <v>48</v>
      </c>
      <c r="CA33" s="1240">
        <v>26</v>
      </c>
      <c r="CB33" s="1239">
        <v>43</v>
      </c>
      <c r="CC33" s="1240">
        <v>18</v>
      </c>
      <c r="CD33" s="1241">
        <v>25</v>
      </c>
      <c r="CE33" s="2453">
        <v>1004</v>
      </c>
      <c r="CF33" s="1242">
        <v>499</v>
      </c>
      <c r="CG33" s="1242">
        <v>505</v>
      </c>
      <c r="CH33" s="1230">
        <v>666</v>
      </c>
      <c r="CI33" s="1243">
        <v>327</v>
      </c>
      <c r="CJ33" s="1243">
        <v>339</v>
      </c>
      <c r="CK33" s="1230">
        <v>338</v>
      </c>
      <c r="CL33" s="1243">
        <v>172</v>
      </c>
      <c r="CM33" s="1488">
        <v>166</v>
      </c>
      <c r="CN33" s="1435">
        <v>20899</v>
      </c>
      <c r="CO33" s="1874">
        <v>4687</v>
      </c>
      <c r="CP33" s="1896">
        <v>4482</v>
      </c>
      <c r="CQ33" s="1897">
        <v>205</v>
      </c>
      <c r="CR33" s="1886">
        <v>5083</v>
      </c>
      <c r="CS33" s="1244">
        <v>4701</v>
      </c>
      <c r="CT33" s="1245">
        <v>382</v>
      </c>
      <c r="CU33" s="1910">
        <v>5805</v>
      </c>
      <c r="CV33" s="1896">
        <v>4673</v>
      </c>
      <c r="CW33" s="1897">
        <v>1132</v>
      </c>
      <c r="CX33" s="1886">
        <v>2668</v>
      </c>
      <c r="CY33" s="1244">
        <v>1774</v>
      </c>
      <c r="CZ33" s="1245">
        <v>894</v>
      </c>
      <c r="DA33" s="1910">
        <v>642</v>
      </c>
      <c r="DB33" s="1896">
        <v>396</v>
      </c>
      <c r="DC33" s="1897">
        <v>246</v>
      </c>
      <c r="DD33" s="1886">
        <v>2014</v>
      </c>
      <c r="DE33" s="1244">
        <v>1017</v>
      </c>
      <c r="DF33" s="1246">
        <v>997</v>
      </c>
      <c r="DG33" s="1247" t="s">
        <v>163</v>
      </c>
      <c r="DH33" s="1248">
        <v>1.6198577712325846E-2</v>
      </c>
      <c r="DI33" s="1249">
        <v>5.5070118946608411E-2</v>
      </c>
      <c r="DJ33" s="1250">
        <v>0.15607683231019701</v>
      </c>
      <c r="DK33" s="307"/>
    </row>
    <row r="34" spans="1:115" s="380" customFormat="1" ht="50.1" customHeight="1" thickBot="1" x14ac:dyDescent="0.2">
      <c r="A34" s="2511"/>
      <c r="B34" s="2512" t="s">
        <v>957</v>
      </c>
      <c r="C34" s="2513"/>
      <c r="D34" s="2323">
        <v>62087</v>
      </c>
      <c r="E34" s="2346">
        <v>-3.467201517483709E-2</v>
      </c>
      <c r="F34" s="2347">
        <v>-2230</v>
      </c>
      <c r="G34" s="2364">
        <v>43774</v>
      </c>
      <c r="H34" s="2365">
        <v>18313</v>
      </c>
      <c r="I34" s="1636">
        <v>44449</v>
      </c>
      <c r="J34" s="2365">
        <v>38188</v>
      </c>
      <c r="K34" s="2398">
        <v>6261</v>
      </c>
      <c r="L34" s="2399">
        <v>17638</v>
      </c>
      <c r="M34" s="2398">
        <v>5586</v>
      </c>
      <c r="N34" s="2613">
        <v>12052</v>
      </c>
      <c r="O34" s="1637"/>
      <c r="P34" s="2434">
        <v>375</v>
      </c>
      <c r="Q34" s="1638">
        <v>-3.350515463917525E-2</v>
      </c>
      <c r="R34" s="1639">
        <v>-13</v>
      </c>
      <c r="S34" s="1640">
        <v>237</v>
      </c>
      <c r="T34" s="1641">
        <v>138</v>
      </c>
      <c r="U34" s="1642">
        <v>254</v>
      </c>
      <c r="V34" s="1643">
        <v>161</v>
      </c>
      <c r="W34" s="1644">
        <v>93</v>
      </c>
      <c r="X34" s="1642">
        <v>121</v>
      </c>
      <c r="Y34" s="1644">
        <v>76</v>
      </c>
      <c r="Z34" s="1645">
        <v>45</v>
      </c>
      <c r="AA34" s="2448">
        <v>61712</v>
      </c>
      <c r="AB34" s="2423">
        <v>-3.467909712337125E-2</v>
      </c>
      <c r="AC34" s="2523">
        <v>-2217</v>
      </c>
      <c r="AD34" s="1646">
        <v>43537</v>
      </c>
      <c r="AE34" s="1647">
        <v>18175</v>
      </c>
      <c r="AF34" s="1642">
        <v>44195</v>
      </c>
      <c r="AG34" s="1672">
        <v>38027</v>
      </c>
      <c r="AH34" s="1648">
        <v>6168</v>
      </c>
      <c r="AI34" s="1642">
        <v>17517</v>
      </c>
      <c r="AJ34" s="1648">
        <v>5510</v>
      </c>
      <c r="AK34" s="1673">
        <v>12007</v>
      </c>
      <c r="AL34" s="2751">
        <v>53662</v>
      </c>
      <c r="AM34" s="1674">
        <v>39540</v>
      </c>
      <c r="AN34" s="1674">
        <v>14122</v>
      </c>
      <c r="AO34" s="1674">
        <v>37439</v>
      </c>
      <c r="AP34" s="1675">
        <v>34558</v>
      </c>
      <c r="AQ34" s="1652">
        <v>2881</v>
      </c>
      <c r="AR34" s="1674">
        <v>16223</v>
      </c>
      <c r="AS34" s="1652">
        <v>4982</v>
      </c>
      <c r="AT34" s="1676">
        <v>11241</v>
      </c>
      <c r="AU34" s="2770">
        <v>75</v>
      </c>
      <c r="AV34" s="2804">
        <v>46</v>
      </c>
      <c r="AW34" s="2804">
        <v>29</v>
      </c>
      <c r="AX34" s="2804">
        <v>42</v>
      </c>
      <c r="AY34" s="2805">
        <v>36</v>
      </c>
      <c r="AZ34" s="2805">
        <v>6</v>
      </c>
      <c r="BA34" s="2804">
        <v>33</v>
      </c>
      <c r="BB34" s="2805">
        <v>10</v>
      </c>
      <c r="BC34" s="2806">
        <v>23</v>
      </c>
      <c r="BD34" s="2460">
        <v>1400</v>
      </c>
      <c r="BE34" s="1654">
        <v>940</v>
      </c>
      <c r="BF34" s="1654">
        <v>460</v>
      </c>
      <c r="BG34" s="1677">
        <v>1081</v>
      </c>
      <c r="BH34" s="1655">
        <v>813</v>
      </c>
      <c r="BI34" s="1655">
        <v>268</v>
      </c>
      <c r="BJ34" s="1654">
        <v>319</v>
      </c>
      <c r="BK34" s="1655">
        <v>127</v>
      </c>
      <c r="BL34" s="1656">
        <v>192</v>
      </c>
      <c r="BM34" s="2482">
        <v>3848</v>
      </c>
      <c r="BN34" s="1678">
        <v>1718</v>
      </c>
      <c r="BO34" s="1678">
        <v>2130</v>
      </c>
      <c r="BP34" s="1678">
        <v>3721</v>
      </c>
      <c r="BQ34" s="1679">
        <v>1666</v>
      </c>
      <c r="BR34" s="1679">
        <v>2055</v>
      </c>
      <c r="BS34" s="1657">
        <v>127</v>
      </c>
      <c r="BT34" s="1658">
        <v>52</v>
      </c>
      <c r="BU34" s="1659">
        <v>75</v>
      </c>
      <c r="BV34" s="2471">
        <v>438</v>
      </c>
      <c r="BW34" s="1661">
        <v>222</v>
      </c>
      <c r="BX34" s="1661">
        <v>216</v>
      </c>
      <c r="BY34" s="1661">
        <v>186</v>
      </c>
      <c r="BZ34" s="1662">
        <v>148</v>
      </c>
      <c r="CA34" s="1662">
        <v>38</v>
      </c>
      <c r="CB34" s="1661">
        <v>252</v>
      </c>
      <c r="CC34" s="1662">
        <v>74</v>
      </c>
      <c r="CD34" s="1663">
        <v>178</v>
      </c>
      <c r="CE34" s="2460">
        <v>2289</v>
      </c>
      <c r="CF34" s="1677">
        <v>1071</v>
      </c>
      <c r="CG34" s="1677">
        <v>1218</v>
      </c>
      <c r="CH34" s="1677">
        <v>1726</v>
      </c>
      <c r="CI34" s="1655">
        <v>806</v>
      </c>
      <c r="CJ34" s="1655">
        <v>920</v>
      </c>
      <c r="CK34" s="1654">
        <v>563</v>
      </c>
      <c r="CL34" s="1655">
        <v>265</v>
      </c>
      <c r="CM34" s="1664">
        <v>298</v>
      </c>
      <c r="CN34" s="1635">
        <v>62087</v>
      </c>
      <c r="CO34" s="1883">
        <v>7466</v>
      </c>
      <c r="CP34" s="1906">
        <v>6888</v>
      </c>
      <c r="CQ34" s="1907">
        <v>578</v>
      </c>
      <c r="CR34" s="1891">
        <v>11907</v>
      </c>
      <c r="CS34" s="1680">
        <v>10300</v>
      </c>
      <c r="CT34" s="1666">
        <v>1607</v>
      </c>
      <c r="CU34" s="1916">
        <v>17318</v>
      </c>
      <c r="CV34" s="1919">
        <v>12191</v>
      </c>
      <c r="CW34" s="1907">
        <v>5127</v>
      </c>
      <c r="CX34" s="1917">
        <v>10422</v>
      </c>
      <c r="CY34" s="1665">
        <v>6461</v>
      </c>
      <c r="CZ34" s="1666">
        <v>3961</v>
      </c>
      <c r="DA34" s="1920">
        <v>4016</v>
      </c>
      <c r="DB34" s="1906">
        <v>1975</v>
      </c>
      <c r="DC34" s="1907">
        <v>2041</v>
      </c>
      <c r="DD34" s="1917">
        <v>10958</v>
      </c>
      <c r="DE34" s="1665">
        <v>5959</v>
      </c>
      <c r="DF34" s="1667">
        <v>4999</v>
      </c>
      <c r="DG34" s="1668" t="s">
        <v>163</v>
      </c>
      <c r="DH34" s="1669">
        <v>4.8122929060011241E-2</v>
      </c>
      <c r="DI34" s="1670">
        <v>0.16360297023963236</v>
      </c>
      <c r="DJ34" s="1671">
        <v>0.46367492643873875</v>
      </c>
      <c r="DK34" s="392"/>
    </row>
    <row r="35" spans="1:115" s="226" customFormat="1" ht="31.5" customHeight="1" thickTop="1" x14ac:dyDescent="0.15">
      <c r="A35" s="231" t="s">
        <v>857</v>
      </c>
      <c r="D35" s="215"/>
      <c r="E35" s="220"/>
      <c r="F35" s="232"/>
      <c r="G35" s="215"/>
      <c r="H35" s="222"/>
      <c r="I35" s="233"/>
      <c r="J35" s="217"/>
      <c r="K35" s="220"/>
      <c r="L35" s="222"/>
      <c r="M35" s="222"/>
      <c r="N35" s="222"/>
      <c r="O35" s="223"/>
      <c r="P35" s="222"/>
      <c r="Q35" s="222"/>
      <c r="R35" s="222"/>
      <c r="S35" s="222"/>
      <c r="T35" s="224"/>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6" t="s">
        <v>2179</v>
      </c>
      <c r="AZ35" s="2226"/>
      <c r="BA35" s="222"/>
      <c r="BC35" s="234"/>
      <c r="BD35" s="217"/>
      <c r="BE35" s="235"/>
      <c r="DD35" s="271"/>
      <c r="DJ35" s="235" t="s">
        <v>857</v>
      </c>
    </row>
    <row r="36" spans="1:115" customFormat="1" ht="21.75" customHeight="1" thickBot="1" x14ac:dyDescent="0.2"/>
    <row r="37" spans="1:115" s="265" customFormat="1" ht="37.5" customHeight="1" thickTop="1" thickBot="1" x14ac:dyDescent="0.2">
      <c r="A37" s="4011" t="s">
        <v>2014</v>
      </c>
      <c r="B37" s="4012"/>
      <c r="C37" s="4013"/>
      <c r="D37" s="4043" t="s">
        <v>1672</v>
      </c>
      <c r="E37" s="4044"/>
      <c r="F37" s="4044"/>
      <c r="G37" s="4044"/>
      <c r="H37" s="4044"/>
      <c r="I37" s="4044"/>
      <c r="J37" s="4044"/>
      <c r="K37" s="4044"/>
      <c r="L37" s="4044"/>
      <c r="M37" s="4044"/>
      <c r="N37" s="4045"/>
      <c r="O37" s="3996" t="s">
        <v>849</v>
      </c>
      <c r="P37" s="4046" t="s">
        <v>1670</v>
      </c>
      <c r="Q37" s="4047"/>
      <c r="R37" s="4047"/>
      <c r="S37" s="4047"/>
      <c r="T37" s="4047"/>
      <c r="U37" s="4047"/>
      <c r="V37" s="4047"/>
      <c r="W37" s="4047"/>
      <c r="X37" s="4047"/>
      <c r="Y37" s="4047"/>
      <c r="Z37" s="4048"/>
      <c r="AA37" s="4032" t="s">
        <v>1671</v>
      </c>
      <c r="AB37" s="4033"/>
      <c r="AC37" s="4033"/>
      <c r="AD37" s="4033"/>
      <c r="AE37" s="4033"/>
      <c r="AF37" s="4033"/>
      <c r="AG37" s="4033"/>
      <c r="AH37" s="4033"/>
      <c r="AI37" s="4033"/>
      <c r="AJ37" s="4033"/>
      <c r="AK37" s="4034"/>
      <c r="AL37" s="4020" t="s">
        <v>932</v>
      </c>
      <c r="AM37" s="4021"/>
      <c r="AN37" s="4021"/>
      <c r="AO37" s="4021"/>
      <c r="AP37" s="4021"/>
      <c r="AQ37" s="4021"/>
      <c r="AR37" s="4021"/>
      <c r="AS37" s="4021"/>
      <c r="AT37" s="4022"/>
      <c r="AU37" s="4023" t="s">
        <v>845</v>
      </c>
      <c r="AV37" s="4024"/>
      <c r="AW37" s="4024"/>
      <c r="AX37" s="4024"/>
      <c r="AY37" s="4024"/>
      <c r="AZ37" s="4024"/>
      <c r="BA37" s="4024"/>
      <c r="BB37" s="4024"/>
      <c r="BC37" s="4025"/>
      <c r="BD37" s="4026" t="s">
        <v>850</v>
      </c>
      <c r="BE37" s="4027"/>
      <c r="BF37" s="4027"/>
      <c r="BG37" s="4027"/>
      <c r="BH37" s="4027"/>
      <c r="BI37" s="4027"/>
      <c r="BJ37" s="4027"/>
      <c r="BK37" s="4027"/>
      <c r="BL37" s="4028"/>
      <c r="BM37" s="4029" t="s">
        <v>2253</v>
      </c>
      <c r="BN37" s="4030"/>
      <c r="BO37" s="4030"/>
      <c r="BP37" s="4030"/>
      <c r="BQ37" s="4030"/>
      <c r="BR37" s="4030"/>
      <c r="BS37" s="4030"/>
      <c r="BT37" s="4030"/>
      <c r="BU37" s="4031"/>
      <c r="BV37" s="3987" t="s">
        <v>846</v>
      </c>
      <c r="BW37" s="3988"/>
      <c r="BX37" s="3988"/>
      <c r="BY37" s="3988"/>
      <c r="BZ37" s="3988"/>
      <c r="CA37" s="3988"/>
      <c r="CB37" s="3988"/>
      <c r="CC37" s="3988"/>
      <c r="CD37" s="3989"/>
      <c r="CE37" s="3990" t="s">
        <v>847</v>
      </c>
      <c r="CF37" s="3991"/>
      <c r="CG37" s="3991"/>
      <c r="CH37" s="3991"/>
      <c r="CI37" s="3991"/>
      <c r="CJ37" s="3991"/>
      <c r="CK37" s="3991"/>
      <c r="CL37" s="3991"/>
      <c r="CM37" s="3992"/>
      <c r="CN37" s="3993" t="s">
        <v>931</v>
      </c>
      <c r="CO37" s="3994"/>
      <c r="CP37" s="3994"/>
      <c r="CQ37" s="3994"/>
      <c r="CR37" s="3994"/>
      <c r="CS37" s="3994"/>
      <c r="CT37" s="3994"/>
      <c r="CU37" s="3994"/>
      <c r="CV37" s="3994"/>
      <c r="CW37" s="3994"/>
      <c r="CX37" s="3994"/>
      <c r="CY37" s="3994"/>
      <c r="CZ37" s="3994"/>
      <c r="DA37" s="3994"/>
      <c r="DB37" s="3994"/>
      <c r="DC37" s="3994"/>
      <c r="DD37" s="3994"/>
      <c r="DE37" s="3994"/>
      <c r="DF37" s="3995"/>
      <c r="DG37" s="3999" t="s">
        <v>2180</v>
      </c>
      <c r="DH37" s="4002" t="s">
        <v>853</v>
      </c>
      <c r="DI37" s="4005" t="s">
        <v>2251</v>
      </c>
      <c r="DJ37" s="3984" t="s">
        <v>933</v>
      </c>
      <c r="DK37" s="264"/>
    </row>
    <row r="38" spans="1:115" s="280" customFormat="1" ht="81" customHeight="1" x14ac:dyDescent="0.15">
      <c r="A38" s="4014"/>
      <c r="B38" s="4015"/>
      <c r="C38" s="4016"/>
      <c r="D38" s="3944" t="s">
        <v>1218</v>
      </c>
      <c r="E38" s="3850" t="s">
        <v>2191</v>
      </c>
      <c r="F38" s="3851"/>
      <c r="G38" s="3844" t="s">
        <v>2210</v>
      </c>
      <c r="H38" s="3845"/>
      <c r="I38" s="3846" t="s">
        <v>2192</v>
      </c>
      <c r="J38" s="3847"/>
      <c r="K38" s="3848"/>
      <c r="L38" s="3846" t="s">
        <v>2193</v>
      </c>
      <c r="M38" s="3847"/>
      <c r="N38" s="3849"/>
      <c r="O38" s="3997"/>
      <c r="P38" s="3952" t="s">
        <v>1217</v>
      </c>
      <c r="Q38" s="3852" t="s">
        <v>2191</v>
      </c>
      <c r="R38" s="3853"/>
      <c r="S38" s="3842" t="s">
        <v>2210</v>
      </c>
      <c r="T38" s="3843"/>
      <c r="U38" s="3963" t="s">
        <v>2194</v>
      </c>
      <c r="V38" s="3964"/>
      <c r="W38" s="3965"/>
      <c r="X38" s="3963" t="s">
        <v>2195</v>
      </c>
      <c r="Y38" s="3964"/>
      <c r="Z38" s="4008"/>
      <c r="AA38" s="4009" t="s">
        <v>2252</v>
      </c>
      <c r="AB38" s="3903" t="s">
        <v>2191</v>
      </c>
      <c r="AC38" s="3904"/>
      <c r="AD38" s="3905" t="s">
        <v>2210</v>
      </c>
      <c r="AE38" s="3906"/>
      <c r="AF38" s="3898" t="s">
        <v>2196</v>
      </c>
      <c r="AG38" s="3899"/>
      <c r="AH38" s="3900"/>
      <c r="AI38" s="3969" t="s">
        <v>2197</v>
      </c>
      <c r="AJ38" s="3899"/>
      <c r="AK38" s="3970"/>
      <c r="AL38" s="3967" t="s">
        <v>1662</v>
      </c>
      <c r="AM38" s="3971" t="s">
        <v>2210</v>
      </c>
      <c r="AN38" s="3972"/>
      <c r="AO38" s="3894" t="s">
        <v>2198</v>
      </c>
      <c r="AP38" s="3895"/>
      <c r="AQ38" s="3896"/>
      <c r="AR38" s="3894" t="s">
        <v>2199</v>
      </c>
      <c r="AS38" s="3895"/>
      <c r="AT38" s="3897"/>
      <c r="AU38" s="3890" t="s">
        <v>1663</v>
      </c>
      <c r="AV38" s="3892" t="s">
        <v>2210</v>
      </c>
      <c r="AW38" s="3893"/>
      <c r="AX38" s="3887" t="s">
        <v>2200</v>
      </c>
      <c r="AY38" s="3888"/>
      <c r="AZ38" s="3907"/>
      <c r="BA38" s="3887" t="s">
        <v>2201</v>
      </c>
      <c r="BB38" s="3888"/>
      <c r="BC38" s="3889"/>
      <c r="BD38" s="3866" t="s">
        <v>1664</v>
      </c>
      <c r="BE38" s="3871" t="s">
        <v>2210</v>
      </c>
      <c r="BF38" s="3872"/>
      <c r="BG38" s="3859" t="s">
        <v>2202</v>
      </c>
      <c r="BH38" s="3860"/>
      <c r="BI38" s="3865"/>
      <c r="BJ38" s="3859" t="s">
        <v>2203</v>
      </c>
      <c r="BK38" s="3860"/>
      <c r="BL38" s="3884"/>
      <c r="BM38" s="3878" t="s">
        <v>1666</v>
      </c>
      <c r="BN38" s="3885" t="s">
        <v>2210</v>
      </c>
      <c r="BO38" s="3886"/>
      <c r="BP38" s="3880" t="s">
        <v>2204</v>
      </c>
      <c r="BQ38" s="3881"/>
      <c r="BR38" s="3882"/>
      <c r="BS38" s="3880" t="s">
        <v>2205</v>
      </c>
      <c r="BT38" s="3881"/>
      <c r="BU38" s="3883"/>
      <c r="BV38" s="3874" t="s">
        <v>1665</v>
      </c>
      <c r="BW38" s="3876" t="s">
        <v>2210</v>
      </c>
      <c r="BX38" s="3877"/>
      <c r="BY38" s="3868" t="s">
        <v>2206</v>
      </c>
      <c r="BZ38" s="3869"/>
      <c r="CA38" s="3873"/>
      <c r="CB38" s="3868" t="s">
        <v>2207</v>
      </c>
      <c r="CC38" s="3869"/>
      <c r="CD38" s="3870"/>
      <c r="CE38" s="3866" t="s">
        <v>1667</v>
      </c>
      <c r="CF38" s="3871" t="s">
        <v>2210</v>
      </c>
      <c r="CG38" s="3872"/>
      <c r="CH38" s="3859" t="s">
        <v>2208</v>
      </c>
      <c r="CI38" s="3860"/>
      <c r="CJ38" s="3865"/>
      <c r="CK38" s="3859" t="s">
        <v>2209</v>
      </c>
      <c r="CL38" s="3860"/>
      <c r="CM38" s="3980"/>
      <c r="CN38" s="3981" t="s">
        <v>1216</v>
      </c>
      <c r="CO38" s="3983" t="s">
        <v>1644</v>
      </c>
      <c r="CP38" s="3855"/>
      <c r="CQ38" s="3863"/>
      <c r="CR38" s="3855" t="s">
        <v>1645</v>
      </c>
      <c r="CS38" s="3855"/>
      <c r="CT38" s="3864"/>
      <c r="CU38" s="3854" t="s">
        <v>1646</v>
      </c>
      <c r="CV38" s="3855"/>
      <c r="CW38" s="3864"/>
      <c r="CX38" s="3855" t="s">
        <v>1647</v>
      </c>
      <c r="CY38" s="3855"/>
      <c r="CZ38" s="3864"/>
      <c r="DA38" s="3854" t="s">
        <v>1648</v>
      </c>
      <c r="DB38" s="3855"/>
      <c r="DC38" s="3864"/>
      <c r="DD38" s="3854" t="s">
        <v>1649</v>
      </c>
      <c r="DE38" s="3855"/>
      <c r="DF38" s="3979"/>
      <c r="DG38" s="4000"/>
      <c r="DH38" s="4003"/>
      <c r="DI38" s="4006"/>
      <c r="DJ38" s="3985"/>
      <c r="DK38" s="279"/>
    </row>
    <row r="39" spans="1:115" s="280" customFormat="1" ht="81" customHeight="1" thickBot="1" x14ac:dyDescent="0.2">
      <c r="A39" s="4017"/>
      <c r="B39" s="4018"/>
      <c r="C39" s="4019"/>
      <c r="D39" s="3945"/>
      <c r="E39" s="2278" t="s">
        <v>2188</v>
      </c>
      <c r="F39" s="2279" t="s">
        <v>2190</v>
      </c>
      <c r="G39" s="2286" t="s">
        <v>2214</v>
      </c>
      <c r="H39" s="2281" t="s">
        <v>2213</v>
      </c>
      <c r="I39" s="2257" t="s">
        <v>1485</v>
      </c>
      <c r="J39" s="2258" t="s">
        <v>2219</v>
      </c>
      <c r="K39" s="2258" t="s">
        <v>2220</v>
      </c>
      <c r="L39" s="2257" t="s">
        <v>1485</v>
      </c>
      <c r="M39" s="2258" t="s">
        <v>2221</v>
      </c>
      <c r="N39" s="2277" t="s">
        <v>2222</v>
      </c>
      <c r="O39" s="3998"/>
      <c r="P39" s="3953"/>
      <c r="Q39" s="2299" t="s">
        <v>2187</v>
      </c>
      <c r="R39" s="2300" t="s">
        <v>2189</v>
      </c>
      <c r="S39" s="2293" t="s">
        <v>2212</v>
      </c>
      <c r="T39" s="2287" t="s">
        <v>2211</v>
      </c>
      <c r="U39" s="2272" t="s">
        <v>1485</v>
      </c>
      <c r="V39" s="2275" t="s">
        <v>2223</v>
      </c>
      <c r="W39" s="2275" t="s">
        <v>2224</v>
      </c>
      <c r="X39" s="2272" t="s">
        <v>1485</v>
      </c>
      <c r="Y39" s="2275" t="s">
        <v>2225</v>
      </c>
      <c r="Z39" s="2306" t="s">
        <v>2226</v>
      </c>
      <c r="AA39" s="4010"/>
      <c r="AB39" s="2302" t="s">
        <v>2187</v>
      </c>
      <c r="AC39" s="2303" t="s">
        <v>2189</v>
      </c>
      <c r="AD39" s="2301" t="s">
        <v>2185</v>
      </c>
      <c r="AE39" s="2285" t="s">
        <v>2186</v>
      </c>
      <c r="AF39" s="2271" t="s">
        <v>1485</v>
      </c>
      <c r="AG39" s="2273" t="s">
        <v>2227</v>
      </c>
      <c r="AH39" s="2273" t="s">
        <v>2228</v>
      </c>
      <c r="AI39" s="2272" t="s">
        <v>1485</v>
      </c>
      <c r="AJ39" s="2273" t="s">
        <v>2229</v>
      </c>
      <c r="AK39" s="2274" t="s">
        <v>2230</v>
      </c>
      <c r="AL39" s="3968"/>
      <c r="AM39" s="2284" t="s">
        <v>2167</v>
      </c>
      <c r="AN39" s="2284" t="s">
        <v>2168</v>
      </c>
      <c r="AO39" s="2267" t="s">
        <v>1485</v>
      </c>
      <c r="AP39" s="2268" t="s">
        <v>2231</v>
      </c>
      <c r="AQ39" s="2269" t="s">
        <v>2232</v>
      </c>
      <c r="AR39" s="2267" t="s">
        <v>1485</v>
      </c>
      <c r="AS39" s="2269" t="s">
        <v>2233</v>
      </c>
      <c r="AT39" s="2270" t="s">
        <v>2234</v>
      </c>
      <c r="AU39" s="3891"/>
      <c r="AV39" s="2283" t="s">
        <v>2169</v>
      </c>
      <c r="AW39" s="2283" t="s">
        <v>2170</v>
      </c>
      <c r="AX39" s="2264" t="s">
        <v>1485</v>
      </c>
      <c r="AY39" s="2265" t="s">
        <v>2235</v>
      </c>
      <c r="AZ39" s="2265" t="s">
        <v>2236</v>
      </c>
      <c r="BA39" s="2264" t="s">
        <v>1485</v>
      </c>
      <c r="BB39" s="2265" t="s">
        <v>2237</v>
      </c>
      <c r="BC39" s="2266" t="s">
        <v>2238</v>
      </c>
      <c r="BD39" s="3867"/>
      <c r="BE39" s="2280" t="s">
        <v>2171</v>
      </c>
      <c r="BF39" s="2280" t="s">
        <v>2172</v>
      </c>
      <c r="BG39" s="2256" t="s">
        <v>1485</v>
      </c>
      <c r="BH39" s="2254" t="s">
        <v>2215</v>
      </c>
      <c r="BI39" s="2254" t="s">
        <v>2216</v>
      </c>
      <c r="BJ39" s="2256" t="s">
        <v>1485</v>
      </c>
      <c r="BK39" s="2254" t="s">
        <v>2217</v>
      </c>
      <c r="BL39" s="2263" t="s">
        <v>2218</v>
      </c>
      <c r="BM39" s="3879"/>
      <c r="BN39" s="2282" t="s">
        <v>2173</v>
      </c>
      <c r="BO39" s="2282" t="s">
        <v>2174</v>
      </c>
      <c r="BP39" s="2260" t="s">
        <v>1485</v>
      </c>
      <c r="BQ39" s="2261" t="s">
        <v>2239</v>
      </c>
      <c r="BR39" s="2261" t="s">
        <v>2240</v>
      </c>
      <c r="BS39" s="2260" t="s">
        <v>1485</v>
      </c>
      <c r="BT39" s="2261" t="s">
        <v>2241</v>
      </c>
      <c r="BU39" s="2262" t="s">
        <v>2242</v>
      </c>
      <c r="BV39" s="3875"/>
      <c r="BW39" s="2281" t="s">
        <v>2175</v>
      </c>
      <c r="BX39" s="2281" t="s">
        <v>2176</v>
      </c>
      <c r="BY39" s="2257" t="s">
        <v>1485</v>
      </c>
      <c r="BZ39" s="2258" t="s">
        <v>2243</v>
      </c>
      <c r="CA39" s="2258" t="s">
        <v>2244</v>
      </c>
      <c r="CB39" s="2257" t="s">
        <v>1485</v>
      </c>
      <c r="CC39" s="2258" t="s">
        <v>2245</v>
      </c>
      <c r="CD39" s="2259" t="s">
        <v>2246</v>
      </c>
      <c r="CE39" s="3867"/>
      <c r="CF39" s="2280" t="s">
        <v>2177</v>
      </c>
      <c r="CG39" s="2280" t="s">
        <v>2178</v>
      </c>
      <c r="CH39" s="2256" t="s">
        <v>1485</v>
      </c>
      <c r="CI39" s="2254" t="s">
        <v>2247</v>
      </c>
      <c r="CJ39" s="2254" t="s">
        <v>2248</v>
      </c>
      <c r="CK39" s="2256" t="s">
        <v>1485</v>
      </c>
      <c r="CL39" s="2254" t="s">
        <v>2249</v>
      </c>
      <c r="CM39" s="2255" t="s">
        <v>2250</v>
      </c>
      <c r="CN39" s="3982"/>
      <c r="CO39" s="2307" t="s">
        <v>1485</v>
      </c>
      <c r="CP39" s="1972" t="s">
        <v>2183</v>
      </c>
      <c r="CQ39" s="2308" t="s">
        <v>2184</v>
      </c>
      <c r="CR39" s="2309" t="s">
        <v>1485</v>
      </c>
      <c r="CS39" s="1972" t="s">
        <v>2182</v>
      </c>
      <c r="CT39" s="1971" t="s">
        <v>2184</v>
      </c>
      <c r="CU39" s="2310" t="s">
        <v>1485</v>
      </c>
      <c r="CV39" s="1970" t="s">
        <v>2182</v>
      </c>
      <c r="CW39" s="1971" t="s">
        <v>2184</v>
      </c>
      <c r="CX39" s="2310" t="s">
        <v>1485</v>
      </c>
      <c r="CY39" s="1970" t="s">
        <v>2182</v>
      </c>
      <c r="CZ39" s="1971" t="s">
        <v>2184</v>
      </c>
      <c r="DA39" s="2310" t="s">
        <v>1485</v>
      </c>
      <c r="DB39" s="1970" t="s">
        <v>2182</v>
      </c>
      <c r="DC39" s="1971" t="s">
        <v>2184</v>
      </c>
      <c r="DD39" s="2311" t="s">
        <v>1485</v>
      </c>
      <c r="DE39" s="1972" t="s">
        <v>2182</v>
      </c>
      <c r="DF39" s="2312" t="s">
        <v>2184</v>
      </c>
      <c r="DG39" s="4001"/>
      <c r="DH39" s="4004"/>
      <c r="DI39" s="4007"/>
      <c r="DJ39" s="3986"/>
      <c r="DK39" s="279"/>
    </row>
    <row r="40" spans="1:115" s="259" customFormat="1" ht="50.1" customHeight="1" x14ac:dyDescent="0.15">
      <c r="A40" s="2525"/>
      <c r="B40" s="2526" t="s">
        <v>958</v>
      </c>
      <c r="C40" s="2527"/>
      <c r="D40" s="2552">
        <v>1140</v>
      </c>
      <c r="E40" s="2574">
        <v>3.4482758620689724E-2</v>
      </c>
      <c r="F40" s="2575">
        <v>38</v>
      </c>
      <c r="G40" s="2592">
        <v>879</v>
      </c>
      <c r="H40" s="2593">
        <v>261</v>
      </c>
      <c r="I40" s="1683">
        <v>944</v>
      </c>
      <c r="J40" s="2623">
        <v>799</v>
      </c>
      <c r="K40" s="2623">
        <v>145</v>
      </c>
      <c r="L40" s="2624">
        <v>196</v>
      </c>
      <c r="M40" s="2623">
        <v>80</v>
      </c>
      <c r="N40" s="2625">
        <v>116</v>
      </c>
      <c r="O40" s="1684"/>
      <c r="P40" s="2684">
        <v>19</v>
      </c>
      <c r="Q40" s="1685">
        <v>0.1875</v>
      </c>
      <c r="R40" s="1686">
        <v>3</v>
      </c>
      <c r="S40" s="1687">
        <v>13</v>
      </c>
      <c r="T40" s="1688">
        <v>6</v>
      </c>
      <c r="U40" s="1689">
        <v>15</v>
      </c>
      <c r="V40" s="1690">
        <v>9</v>
      </c>
      <c r="W40" s="1691">
        <v>6</v>
      </c>
      <c r="X40" s="1689">
        <v>4</v>
      </c>
      <c r="Y40" s="1691">
        <v>4</v>
      </c>
      <c r="Z40" s="1692">
        <v>0</v>
      </c>
      <c r="AA40" s="2695">
        <v>1121</v>
      </c>
      <c r="AB40" s="2711">
        <v>3.222836095764281E-2</v>
      </c>
      <c r="AC40" s="2712">
        <v>35</v>
      </c>
      <c r="AD40" s="1693">
        <v>866</v>
      </c>
      <c r="AE40" s="1694">
        <v>255</v>
      </c>
      <c r="AF40" s="1689">
        <v>929</v>
      </c>
      <c r="AG40" s="1695">
        <v>790</v>
      </c>
      <c r="AH40" s="1696">
        <v>139</v>
      </c>
      <c r="AI40" s="1689">
        <v>192</v>
      </c>
      <c r="AJ40" s="1696">
        <v>76</v>
      </c>
      <c r="AK40" s="1697">
        <v>116</v>
      </c>
      <c r="AL40" s="2738">
        <v>738</v>
      </c>
      <c r="AM40" s="1698">
        <v>634</v>
      </c>
      <c r="AN40" s="1698">
        <v>104</v>
      </c>
      <c r="AO40" s="1699">
        <v>618</v>
      </c>
      <c r="AP40" s="1700">
        <v>593</v>
      </c>
      <c r="AQ40" s="1701">
        <v>25</v>
      </c>
      <c r="AR40" s="1699">
        <v>120</v>
      </c>
      <c r="AS40" s="1701">
        <v>41</v>
      </c>
      <c r="AT40" s="1702">
        <v>79</v>
      </c>
      <c r="AU40" s="2807">
        <v>0</v>
      </c>
      <c r="AV40" s="2808">
        <v>0</v>
      </c>
      <c r="AW40" s="2808">
        <v>0</v>
      </c>
      <c r="AX40" s="2809">
        <v>0</v>
      </c>
      <c r="AY40" s="2810">
        <v>0</v>
      </c>
      <c r="AZ40" s="2810">
        <v>0</v>
      </c>
      <c r="BA40" s="2809">
        <v>0</v>
      </c>
      <c r="BB40" s="2810">
        <v>0</v>
      </c>
      <c r="BC40" s="2811">
        <v>0</v>
      </c>
      <c r="BD40" s="2849">
        <v>46</v>
      </c>
      <c r="BE40" s="1703">
        <v>30</v>
      </c>
      <c r="BF40" s="1703">
        <v>16</v>
      </c>
      <c r="BG40" s="1704">
        <v>37</v>
      </c>
      <c r="BH40" s="1705">
        <v>27</v>
      </c>
      <c r="BI40" s="1705">
        <v>10</v>
      </c>
      <c r="BJ40" s="1704">
        <v>9</v>
      </c>
      <c r="BK40" s="1705">
        <v>3</v>
      </c>
      <c r="BL40" s="1706">
        <v>6</v>
      </c>
      <c r="BM40" s="2859">
        <v>148</v>
      </c>
      <c r="BN40" s="1707">
        <v>86</v>
      </c>
      <c r="BO40" s="1707">
        <v>62</v>
      </c>
      <c r="BP40" s="1708">
        <v>139</v>
      </c>
      <c r="BQ40" s="1709">
        <v>81</v>
      </c>
      <c r="BR40" s="1709">
        <v>58</v>
      </c>
      <c r="BS40" s="1708">
        <v>9</v>
      </c>
      <c r="BT40" s="1709">
        <v>5</v>
      </c>
      <c r="BU40" s="1710">
        <v>4</v>
      </c>
      <c r="BV40" s="1711">
        <v>45</v>
      </c>
      <c r="BW40" s="1712">
        <v>29</v>
      </c>
      <c r="BX40" s="1712">
        <v>16</v>
      </c>
      <c r="BY40" s="1713">
        <v>30</v>
      </c>
      <c r="BZ40" s="1714">
        <v>23</v>
      </c>
      <c r="CA40" s="1714">
        <v>7</v>
      </c>
      <c r="CB40" s="1713">
        <v>15</v>
      </c>
      <c r="CC40" s="1714">
        <v>6</v>
      </c>
      <c r="CD40" s="1715">
        <v>9</v>
      </c>
      <c r="CE40" s="2849">
        <v>144</v>
      </c>
      <c r="CF40" s="1716">
        <v>87</v>
      </c>
      <c r="CG40" s="1716">
        <v>57</v>
      </c>
      <c r="CH40" s="1704">
        <v>105</v>
      </c>
      <c r="CI40" s="1717">
        <v>66</v>
      </c>
      <c r="CJ40" s="1717">
        <v>39</v>
      </c>
      <c r="CK40" s="1704">
        <v>39</v>
      </c>
      <c r="CL40" s="1717">
        <v>21</v>
      </c>
      <c r="CM40" s="1718">
        <v>18</v>
      </c>
      <c r="CN40" s="1682">
        <v>1140</v>
      </c>
      <c r="CO40" s="1921">
        <v>193</v>
      </c>
      <c r="CP40" s="1925">
        <v>169</v>
      </c>
      <c r="CQ40" s="1926">
        <v>24</v>
      </c>
      <c r="CR40" s="1923">
        <v>242</v>
      </c>
      <c r="CS40" s="1719">
        <v>225</v>
      </c>
      <c r="CT40" s="1720">
        <v>17</v>
      </c>
      <c r="CU40" s="1929">
        <v>297</v>
      </c>
      <c r="CV40" s="1925">
        <v>226</v>
      </c>
      <c r="CW40" s="1926">
        <v>71</v>
      </c>
      <c r="CX40" s="1923">
        <v>207</v>
      </c>
      <c r="CY40" s="1719">
        <v>141</v>
      </c>
      <c r="CZ40" s="1720">
        <v>66</v>
      </c>
      <c r="DA40" s="1929">
        <v>51</v>
      </c>
      <c r="DB40" s="1925">
        <v>27</v>
      </c>
      <c r="DC40" s="1926">
        <v>24</v>
      </c>
      <c r="DD40" s="1923">
        <v>150</v>
      </c>
      <c r="DE40" s="1719">
        <v>91</v>
      </c>
      <c r="DF40" s="1721">
        <v>59</v>
      </c>
      <c r="DG40" s="1722" t="s">
        <v>163</v>
      </c>
      <c r="DH40" s="1723">
        <v>8.8360106187145156E-4</v>
      </c>
      <c r="DI40" s="1724">
        <v>3.0039684003604762E-3</v>
      </c>
      <c r="DJ40" s="1725">
        <v>8.5136891159205991E-3</v>
      </c>
      <c r="DK40" s="307"/>
    </row>
    <row r="41" spans="1:115" s="380" customFormat="1" ht="50.1" customHeight="1" x14ac:dyDescent="0.15">
      <c r="A41" s="2495"/>
      <c r="B41" s="2496" t="s">
        <v>959</v>
      </c>
      <c r="C41" s="2497"/>
      <c r="D41" s="2317">
        <v>1621</v>
      </c>
      <c r="E41" s="2586">
        <v>-0.10885101704233091</v>
      </c>
      <c r="F41" s="2333">
        <v>-198</v>
      </c>
      <c r="G41" s="2356">
        <v>1101</v>
      </c>
      <c r="H41" s="2357">
        <v>520</v>
      </c>
      <c r="I41" s="1251">
        <v>1408</v>
      </c>
      <c r="J41" s="2381">
        <v>1033</v>
      </c>
      <c r="K41" s="2381">
        <v>375</v>
      </c>
      <c r="L41" s="2382">
        <v>213</v>
      </c>
      <c r="M41" s="2381">
        <v>68</v>
      </c>
      <c r="N41" s="2383">
        <v>145</v>
      </c>
      <c r="O41" s="1427"/>
      <c r="P41" s="2428">
        <v>29</v>
      </c>
      <c r="Q41" s="1252">
        <v>-3.3333333333333326E-2</v>
      </c>
      <c r="R41" s="1253">
        <v>-1</v>
      </c>
      <c r="S41" s="1254">
        <v>14</v>
      </c>
      <c r="T41" s="1255">
        <v>15</v>
      </c>
      <c r="U41" s="1256">
        <v>21</v>
      </c>
      <c r="V41" s="1257">
        <v>11</v>
      </c>
      <c r="W41" s="1258">
        <v>10</v>
      </c>
      <c r="X41" s="1256">
        <v>8</v>
      </c>
      <c r="Y41" s="1258">
        <v>3</v>
      </c>
      <c r="Z41" s="1259">
        <v>5</v>
      </c>
      <c r="AA41" s="2439">
        <v>1592</v>
      </c>
      <c r="AB41" s="2404">
        <v>-0.11011738401341531</v>
      </c>
      <c r="AC41" s="2414">
        <v>-197</v>
      </c>
      <c r="AD41" s="1260">
        <v>1087</v>
      </c>
      <c r="AE41" s="1261">
        <v>505</v>
      </c>
      <c r="AF41" s="1256">
        <v>1387</v>
      </c>
      <c r="AG41" s="1256">
        <v>1022</v>
      </c>
      <c r="AH41" s="1262">
        <v>365</v>
      </c>
      <c r="AI41" s="1256">
        <v>205</v>
      </c>
      <c r="AJ41" s="1262">
        <v>65</v>
      </c>
      <c r="AK41" s="1263">
        <v>140</v>
      </c>
      <c r="AL41" s="2739">
        <v>749</v>
      </c>
      <c r="AM41" s="1264">
        <v>647</v>
      </c>
      <c r="AN41" s="1264">
        <v>102</v>
      </c>
      <c r="AO41" s="1264">
        <v>655</v>
      </c>
      <c r="AP41" s="1265">
        <v>628</v>
      </c>
      <c r="AQ41" s="1266">
        <v>27</v>
      </c>
      <c r="AR41" s="1264">
        <v>94</v>
      </c>
      <c r="AS41" s="1266">
        <v>19</v>
      </c>
      <c r="AT41" s="1267">
        <v>75</v>
      </c>
      <c r="AU41" s="2764">
        <v>3</v>
      </c>
      <c r="AV41" s="2782">
        <v>2</v>
      </c>
      <c r="AW41" s="2782">
        <v>1</v>
      </c>
      <c r="AX41" s="2782">
        <v>2</v>
      </c>
      <c r="AY41" s="2783">
        <v>2</v>
      </c>
      <c r="AZ41" s="2783">
        <v>0</v>
      </c>
      <c r="BA41" s="2782">
        <v>1</v>
      </c>
      <c r="BB41" s="2783">
        <v>0</v>
      </c>
      <c r="BC41" s="2784">
        <v>1</v>
      </c>
      <c r="BD41" s="2454">
        <v>55</v>
      </c>
      <c r="BE41" s="1268">
        <v>37</v>
      </c>
      <c r="BF41" s="1268">
        <v>18</v>
      </c>
      <c r="BG41" s="1268">
        <v>43</v>
      </c>
      <c r="BH41" s="1269">
        <v>35</v>
      </c>
      <c r="BI41" s="1269">
        <v>8</v>
      </c>
      <c r="BJ41" s="1268">
        <v>12</v>
      </c>
      <c r="BK41" s="1269">
        <v>2</v>
      </c>
      <c r="BL41" s="1270">
        <v>10</v>
      </c>
      <c r="BM41" s="2476">
        <v>414</v>
      </c>
      <c r="BN41" s="1271">
        <v>208</v>
      </c>
      <c r="BO41" s="1271">
        <v>206</v>
      </c>
      <c r="BP41" s="1271">
        <v>388</v>
      </c>
      <c r="BQ41" s="1272">
        <v>193</v>
      </c>
      <c r="BR41" s="1272">
        <v>195</v>
      </c>
      <c r="BS41" s="1271">
        <v>26</v>
      </c>
      <c r="BT41" s="1272">
        <v>15</v>
      </c>
      <c r="BU41" s="1273">
        <v>11</v>
      </c>
      <c r="BV41" s="1274">
        <v>36</v>
      </c>
      <c r="BW41" s="1275">
        <v>23</v>
      </c>
      <c r="BX41" s="1275">
        <v>13</v>
      </c>
      <c r="BY41" s="1275">
        <v>25</v>
      </c>
      <c r="BZ41" s="1276">
        <v>19</v>
      </c>
      <c r="CA41" s="1276">
        <v>6</v>
      </c>
      <c r="CB41" s="1275">
        <v>11</v>
      </c>
      <c r="CC41" s="1276">
        <v>4</v>
      </c>
      <c r="CD41" s="1277">
        <v>7</v>
      </c>
      <c r="CE41" s="2454">
        <v>335</v>
      </c>
      <c r="CF41" s="1268">
        <v>170</v>
      </c>
      <c r="CG41" s="1268">
        <v>165</v>
      </c>
      <c r="CH41" s="1268">
        <v>274</v>
      </c>
      <c r="CI41" s="1269">
        <v>145</v>
      </c>
      <c r="CJ41" s="1269">
        <v>129</v>
      </c>
      <c r="CK41" s="1268">
        <v>61</v>
      </c>
      <c r="CL41" s="1269">
        <v>25</v>
      </c>
      <c r="CM41" s="1489">
        <v>36</v>
      </c>
      <c r="CN41" s="1436">
        <v>1621</v>
      </c>
      <c r="CO41" s="1875">
        <v>289</v>
      </c>
      <c r="CP41" s="1898">
        <v>246</v>
      </c>
      <c r="CQ41" s="1899">
        <v>43</v>
      </c>
      <c r="CR41" s="1887">
        <v>258</v>
      </c>
      <c r="CS41" s="1278">
        <v>232</v>
      </c>
      <c r="CT41" s="1279">
        <v>26</v>
      </c>
      <c r="CU41" s="1911">
        <v>358</v>
      </c>
      <c r="CV41" s="1898">
        <v>277</v>
      </c>
      <c r="CW41" s="1899">
        <v>81</v>
      </c>
      <c r="CX41" s="1887">
        <v>285</v>
      </c>
      <c r="CY41" s="1278">
        <v>155</v>
      </c>
      <c r="CZ41" s="1279">
        <v>130</v>
      </c>
      <c r="DA41" s="1911">
        <v>183</v>
      </c>
      <c r="DB41" s="1898">
        <v>74</v>
      </c>
      <c r="DC41" s="1899">
        <v>109</v>
      </c>
      <c r="DD41" s="1887">
        <v>248</v>
      </c>
      <c r="DE41" s="1278">
        <v>117</v>
      </c>
      <c r="DF41" s="1280">
        <v>131</v>
      </c>
      <c r="DG41" s="1281" t="s">
        <v>163</v>
      </c>
      <c r="DH41" s="1282">
        <v>1.256418702889143E-3</v>
      </c>
      <c r="DI41" s="1283">
        <v>4.2714322605125719E-3</v>
      </c>
      <c r="DJ41" s="1284">
        <v>1.2105868470971308E-2</v>
      </c>
      <c r="DK41" s="392"/>
    </row>
    <row r="42" spans="1:115" s="259" customFormat="1" ht="50.1" customHeight="1" x14ac:dyDescent="0.15">
      <c r="A42" s="2492"/>
      <c r="B42" s="2494"/>
      <c r="C42" s="2494" t="s">
        <v>960</v>
      </c>
      <c r="D42" s="2316">
        <v>5872</v>
      </c>
      <c r="E42" s="2330">
        <v>-2.7653585030634198E-2</v>
      </c>
      <c r="F42" s="2331">
        <v>-167</v>
      </c>
      <c r="G42" s="2354">
        <v>4090</v>
      </c>
      <c r="H42" s="2355">
        <v>1782</v>
      </c>
      <c r="I42" s="1210">
        <v>4642</v>
      </c>
      <c r="J42" s="2378">
        <v>3656</v>
      </c>
      <c r="K42" s="2378">
        <v>986</v>
      </c>
      <c r="L42" s="2379">
        <v>1230</v>
      </c>
      <c r="M42" s="2378">
        <v>434</v>
      </c>
      <c r="N42" s="2380">
        <v>796</v>
      </c>
      <c r="O42" s="1423"/>
      <c r="P42" s="2427">
        <v>51</v>
      </c>
      <c r="Q42" s="1211">
        <v>0.10869565217391308</v>
      </c>
      <c r="R42" s="1212">
        <v>5</v>
      </c>
      <c r="S42" s="1213">
        <v>33</v>
      </c>
      <c r="T42" s="1214">
        <v>18</v>
      </c>
      <c r="U42" s="1215">
        <v>41</v>
      </c>
      <c r="V42" s="1216">
        <v>28</v>
      </c>
      <c r="W42" s="1217">
        <v>13</v>
      </c>
      <c r="X42" s="1215">
        <v>10</v>
      </c>
      <c r="Y42" s="1217">
        <v>5</v>
      </c>
      <c r="Z42" s="1218">
        <v>5</v>
      </c>
      <c r="AA42" s="2438">
        <v>5821</v>
      </c>
      <c r="AB42" s="2411">
        <v>-2.8700150175204442E-2</v>
      </c>
      <c r="AC42" s="2412">
        <v>-172</v>
      </c>
      <c r="AD42" s="1219">
        <v>4057</v>
      </c>
      <c r="AE42" s="1220">
        <v>1764</v>
      </c>
      <c r="AF42" s="1215">
        <v>4601</v>
      </c>
      <c r="AG42" s="1221">
        <v>3628</v>
      </c>
      <c r="AH42" s="1222">
        <v>973</v>
      </c>
      <c r="AI42" s="1215">
        <v>1220</v>
      </c>
      <c r="AJ42" s="1222">
        <v>429</v>
      </c>
      <c r="AK42" s="1223">
        <v>791</v>
      </c>
      <c r="AL42" s="2740">
        <v>4277</v>
      </c>
      <c r="AM42" s="1224">
        <v>3221</v>
      </c>
      <c r="AN42" s="1224">
        <v>1056</v>
      </c>
      <c r="AO42" s="1225">
        <v>3366</v>
      </c>
      <c r="AP42" s="1226">
        <v>2927</v>
      </c>
      <c r="AQ42" s="1227">
        <v>439</v>
      </c>
      <c r="AR42" s="1225">
        <v>911</v>
      </c>
      <c r="AS42" s="1227">
        <v>294</v>
      </c>
      <c r="AT42" s="1228">
        <v>617</v>
      </c>
      <c r="AU42" s="2763">
        <v>3</v>
      </c>
      <c r="AV42" s="2778">
        <v>2</v>
      </c>
      <c r="AW42" s="2778">
        <v>1</v>
      </c>
      <c r="AX42" s="2779">
        <v>3</v>
      </c>
      <c r="AY42" s="2780">
        <v>2</v>
      </c>
      <c r="AZ42" s="2780">
        <v>1</v>
      </c>
      <c r="BA42" s="2779">
        <v>0</v>
      </c>
      <c r="BB42" s="2780">
        <v>0</v>
      </c>
      <c r="BC42" s="2781">
        <v>0</v>
      </c>
      <c r="BD42" s="2453">
        <v>202</v>
      </c>
      <c r="BE42" s="1229">
        <v>139</v>
      </c>
      <c r="BF42" s="1229">
        <v>63</v>
      </c>
      <c r="BG42" s="1230">
        <v>153</v>
      </c>
      <c r="BH42" s="1231">
        <v>123</v>
      </c>
      <c r="BI42" s="1231">
        <v>30</v>
      </c>
      <c r="BJ42" s="1230">
        <v>49</v>
      </c>
      <c r="BK42" s="1231">
        <v>16</v>
      </c>
      <c r="BL42" s="1232">
        <v>33</v>
      </c>
      <c r="BM42" s="2475">
        <v>667</v>
      </c>
      <c r="BN42" s="1233">
        <v>343</v>
      </c>
      <c r="BO42" s="1233">
        <v>324</v>
      </c>
      <c r="BP42" s="1234">
        <v>595</v>
      </c>
      <c r="BQ42" s="1235">
        <v>314</v>
      </c>
      <c r="BR42" s="1235">
        <v>281</v>
      </c>
      <c r="BS42" s="1234">
        <v>72</v>
      </c>
      <c r="BT42" s="1235">
        <v>29</v>
      </c>
      <c r="BU42" s="1236">
        <v>43</v>
      </c>
      <c r="BV42" s="1237">
        <v>117</v>
      </c>
      <c r="BW42" s="1238">
        <v>75</v>
      </c>
      <c r="BX42" s="1238">
        <v>42</v>
      </c>
      <c r="BY42" s="1239">
        <v>75</v>
      </c>
      <c r="BZ42" s="1240">
        <v>63</v>
      </c>
      <c r="CA42" s="1240">
        <v>12</v>
      </c>
      <c r="CB42" s="1239">
        <v>42</v>
      </c>
      <c r="CC42" s="1240">
        <v>12</v>
      </c>
      <c r="CD42" s="1241">
        <v>30</v>
      </c>
      <c r="CE42" s="2453">
        <v>555</v>
      </c>
      <c r="CF42" s="1242">
        <v>277</v>
      </c>
      <c r="CG42" s="1242">
        <v>278</v>
      </c>
      <c r="CH42" s="1230">
        <v>409</v>
      </c>
      <c r="CI42" s="1243">
        <v>199</v>
      </c>
      <c r="CJ42" s="1243">
        <v>210</v>
      </c>
      <c r="CK42" s="1230">
        <v>146</v>
      </c>
      <c r="CL42" s="1243">
        <v>78</v>
      </c>
      <c r="CM42" s="1488">
        <v>68</v>
      </c>
      <c r="CN42" s="1435">
        <v>5872</v>
      </c>
      <c r="CO42" s="1874">
        <v>891</v>
      </c>
      <c r="CP42" s="1896">
        <v>821</v>
      </c>
      <c r="CQ42" s="1897">
        <v>70</v>
      </c>
      <c r="CR42" s="1886">
        <v>964</v>
      </c>
      <c r="CS42" s="1244">
        <v>839</v>
      </c>
      <c r="CT42" s="1245">
        <v>125</v>
      </c>
      <c r="CU42" s="1910">
        <v>1447</v>
      </c>
      <c r="CV42" s="1896">
        <v>1049</v>
      </c>
      <c r="CW42" s="1897">
        <v>398</v>
      </c>
      <c r="CX42" s="1886">
        <v>1154</v>
      </c>
      <c r="CY42" s="1244">
        <v>694</v>
      </c>
      <c r="CZ42" s="1245">
        <v>460</v>
      </c>
      <c r="DA42" s="1910">
        <v>492</v>
      </c>
      <c r="DB42" s="1896">
        <v>226</v>
      </c>
      <c r="DC42" s="1897">
        <v>266</v>
      </c>
      <c r="DD42" s="1886">
        <v>924</v>
      </c>
      <c r="DE42" s="1244">
        <v>461</v>
      </c>
      <c r="DF42" s="1246">
        <v>463</v>
      </c>
      <c r="DG42" s="1247" t="s">
        <v>163</v>
      </c>
      <c r="DH42" s="1248">
        <v>4.5513205572887397E-3</v>
      </c>
      <c r="DI42" s="1249">
        <v>1.5473072321856768E-2</v>
      </c>
      <c r="DJ42" s="1250">
        <v>4.3852967095338383E-2</v>
      </c>
      <c r="DK42" s="307"/>
    </row>
    <row r="43" spans="1:115" s="380" customFormat="1" ht="50.1" customHeight="1" x14ac:dyDescent="0.15">
      <c r="A43" s="2495"/>
      <c r="B43" s="2496" t="s">
        <v>961</v>
      </c>
      <c r="C43" s="2497"/>
      <c r="D43" s="2317">
        <v>2812</v>
      </c>
      <c r="E43" s="2332">
        <v>-3.4672159285959459E-2</v>
      </c>
      <c r="F43" s="2333">
        <v>-101</v>
      </c>
      <c r="G43" s="2356">
        <v>2153</v>
      </c>
      <c r="H43" s="2357">
        <v>659</v>
      </c>
      <c r="I43" s="1251">
        <v>2278</v>
      </c>
      <c r="J43" s="2381">
        <v>1999</v>
      </c>
      <c r="K43" s="2381">
        <v>279</v>
      </c>
      <c r="L43" s="2382">
        <v>534</v>
      </c>
      <c r="M43" s="2381">
        <v>154</v>
      </c>
      <c r="N43" s="2383">
        <v>380</v>
      </c>
      <c r="O43" s="1427"/>
      <c r="P43" s="2428">
        <v>12</v>
      </c>
      <c r="Q43" s="1252">
        <v>9.0909090909090828E-2</v>
      </c>
      <c r="R43" s="1253">
        <v>1</v>
      </c>
      <c r="S43" s="1254">
        <v>9</v>
      </c>
      <c r="T43" s="1255">
        <v>3</v>
      </c>
      <c r="U43" s="1256">
        <v>8</v>
      </c>
      <c r="V43" s="1257">
        <v>7</v>
      </c>
      <c r="W43" s="1258">
        <v>1</v>
      </c>
      <c r="X43" s="1256">
        <v>4</v>
      </c>
      <c r="Y43" s="1258">
        <v>2</v>
      </c>
      <c r="Z43" s="1259">
        <v>2</v>
      </c>
      <c r="AA43" s="2439">
        <v>2800</v>
      </c>
      <c r="AB43" s="2413">
        <v>-3.5148173673328786E-2</v>
      </c>
      <c r="AC43" s="2414">
        <v>-102</v>
      </c>
      <c r="AD43" s="1260">
        <v>2144</v>
      </c>
      <c r="AE43" s="1261">
        <v>656</v>
      </c>
      <c r="AF43" s="1256">
        <v>2270</v>
      </c>
      <c r="AG43" s="1256">
        <v>1992</v>
      </c>
      <c r="AH43" s="1262">
        <v>278</v>
      </c>
      <c r="AI43" s="1256">
        <v>530</v>
      </c>
      <c r="AJ43" s="1262">
        <v>152</v>
      </c>
      <c r="AK43" s="1263">
        <v>378</v>
      </c>
      <c r="AL43" s="2739">
        <v>2110</v>
      </c>
      <c r="AM43" s="1264">
        <v>1770</v>
      </c>
      <c r="AN43" s="1264">
        <v>340</v>
      </c>
      <c r="AO43" s="1264">
        <v>1719</v>
      </c>
      <c r="AP43" s="1265">
        <v>1665</v>
      </c>
      <c r="AQ43" s="1266">
        <v>54</v>
      </c>
      <c r="AR43" s="1264">
        <v>391</v>
      </c>
      <c r="AS43" s="1266">
        <v>105</v>
      </c>
      <c r="AT43" s="1267">
        <v>286</v>
      </c>
      <c r="AU43" s="2764">
        <v>1</v>
      </c>
      <c r="AV43" s="2782">
        <v>1</v>
      </c>
      <c r="AW43" s="2782">
        <v>0</v>
      </c>
      <c r="AX43" s="2782">
        <v>1</v>
      </c>
      <c r="AY43" s="2783">
        <v>1</v>
      </c>
      <c r="AZ43" s="2783">
        <v>0</v>
      </c>
      <c r="BA43" s="2782">
        <v>0</v>
      </c>
      <c r="BB43" s="2783">
        <v>0</v>
      </c>
      <c r="BC43" s="2784">
        <v>0</v>
      </c>
      <c r="BD43" s="2454">
        <v>91</v>
      </c>
      <c r="BE43" s="1268">
        <v>64</v>
      </c>
      <c r="BF43" s="1268">
        <v>27</v>
      </c>
      <c r="BG43" s="1268">
        <v>64</v>
      </c>
      <c r="BH43" s="1269">
        <v>56</v>
      </c>
      <c r="BI43" s="1269">
        <v>8</v>
      </c>
      <c r="BJ43" s="1268">
        <v>27</v>
      </c>
      <c r="BK43" s="1269">
        <v>8</v>
      </c>
      <c r="BL43" s="1270">
        <v>19</v>
      </c>
      <c r="BM43" s="2476">
        <v>342</v>
      </c>
      <c r="BN43" s="1271">
        <v>176</v>
      </c>
      <c r="BO43" s="1271">
        <v>166</v>
      </c>
      <c r="BP43" s="1271">
        <v>304</v>
      </c>
      <c r="BQ43" s="1272">
        <v>167</v>
      </c>
      <c r="BR43" s="1272">
        <v>137</v>
      </c>
      <c r="BS43" s="1271">
        <v>38</v>
      </c>
      <c r="BT43" s="1272">
        <v>9</v>
      </c>
      <c r="BU43" s="1273">
        <v>29</v>
      </c>
      <c r="BV43" s="1274">
        <v>30</v>
      </c>
      <c r="BW43" s="1275">
        <v>18</v>
      </c>
      <c r="BX43" s="1275">
        <v>12</v>
      </c>
      <c r="BY43" s="1275">
        <v>20</v>
      </c>
      <c r="BZ43" s="1276">
        <v>16</v>
      </c>
      <c r="CA43" s="1276">
        <v>4</v>
      </c>
      <c r="CB43" s="1275">
        <v>10</v>
      </c>
      <c r="CC43" s="1276">
        <v>2</v>
      </c>
      <c r="CD43" s="1277">
        <v>8</v>
      </c>
      <c r="CE43" s="2454">
        <v>226</v>
      </c>
      <c r="CF43" s="1268">
        <v>115</v>
      </c>
      <c r="CG43" s="1268">
        <v>111</v>
      </c>
      <c r="CH43" s="1268">
        <v>162</v>
      </c>
      <c r="CI43" s="1269">
        <v>87</v>
      </c>
      <c r="CJ43" s="1269">
        <v>75</v>
      </c>
      <c r="CK43" s="1268">
        <v>64</v>
      </c>
      <c r="CL43" s="1269">
        <v>28</v>
      </c>
      <c r="CM43" s="1489">
        <v>36</v>
      </c>
      <c r="CN43" s="1436">
        <v>2812</v>
      </c>
      <c r="CO43" s="1875">
        <v>541</v>
      </c>
      <c r="CP43" s="1898">
        <v>487</v>
      </c>
      <c r="CQ43" s="1899">
        <v>54</v>
      </c>
      <c r="CR43" s="1887">
        <v>600</v>
      </c>
      <c r="CS43" s="1278">
        <v>544</v>
      </c>
      <c r="CT43" s="1279">
        <v>56</v>
      </c>
      <c r="CU43" s="1911">
        <v>702</v>
      </c>
      <c r="CV43" s="1898">
        <v>561</v>
      </c>
      <c r="CW43" s="1899">
        <v>141</v>
      </c>
      <c r="CX43" s="1887">
        <v>497</v>
      </c>
      <c r="CY43" s="1278">
        <v>339</v>
      </c>
      <c r="CZ43" s="1279">
        <v>158</v>
      </c>
      <c r="DA43" s="1911">
        <v>137</v>
      </c>
      <c r="DB43" s="1898">
        <v>65</v>
      </c>
      <c r="DC43" s="1899">
        <v>72</v>
      </c>
      <c r="DD43" s="1887">
        <v>335</v>
      </c>
      <c r="DE43" s="1278">
        <v>157</v>
      </c>
      <c r="DF43" s="1280">
        <v>178</v>
      </c>
      <c r="DG43" s="1281" t="s">
        <v>163</v>
      </c>
      <c r="DH43" s="1282">
        <v>2.1795492859495807E-3</v>
      </c>
      <c r="DI43" s="1283">
        <v>7.4097887208891744E-3</v>
      </c>
      <c r="DJ43" s="1284">
        <v>2.1000433152604144E-2</v>
      </c>
      <c r="DK43" s="392"/>
    </row>
    <row r="44" spans="1:115" s="259" customFormat="1" ht="50.1" customHeight="1" x14ac:dyDescent="0.15">
      <c r="A44" s="2498"/>
      <c r="B44" s="2499" t="s">
        <v>962</v>
      </c>
      <c r="C44" s="2500"/>
      <c r="D44" s="2318">
        <v>27146</v>
      </c>
      <c r="E44" s="2334">
        <v>8.6144120353699005E-2</v>
      </c>
      <c r="F44" s="2335">
        <v>2153</v>
      </c>
      <c r="G44" s="2594">
        <v>14364</v>
      </c>
      <c r="H44" s="2595">
        <v>12782</v>
      </c>
      <c r="I44" s="1419">
        <v>13951</v>
      </c>
      <c r="J44" s="2384">
        <v>9203</v>
      </c>
      <c r="K44" s="2384">
        <v>4748</v>
      </c>
      <c r="L44" s="2385">
        <v>13195</v>
      </c>
      <c r="M44" s="2384">
        <v>5161</v>
      </c>
      <c r="N44" s="2386">
        <v>8034</v>
      </c>
      <c r="O44" s="1425"/>
      <c r="P44" s="2429">
        <v>2521</v>
      </c>
      <c r="Q44" s="1286">
        <v>0.17201301720130169</v>
      </c>
      <c r="R44" s="1287">
        <v>370</v>
      </c>
      <c r="S44" s="1288">
        <v>1141</v>
      </c>
      <c r="T44" s="1289">
        <v>1380</v>
      </c>
      <c r="U44" s="1290">
        <v>949</v>
      </c>
      <c r="V44" s="1291">
        <v>320</v>
      </c>
      <c r="W44" s="1292">
        <v>629</v>
      </c>
      <c r="X44" s="1290">
        <v>1572</v>
      </c>
      <c r="Y44" s="1292">
        <v>821</v>
      </c>
      <c r="Z44" s="1293">
        <v>751</v>
      </c>
      <c r="AA44" s="2694">
        <v>24625</v>
      </c>
      <c r="AB44" s="2415">
        <v>7.8057963400752994E-2</v>
      </c>
      <c r="AC44" s="2732">
        <v>1783</v>
      </c>
      <c r="AD44" s="1294">
        <v>13223</v>
      </c>
      <c r="AE44" s="1295">
        <v>11402</v>
      </c>
      <c r="AF44" s="1290">
        <v>13002</v>
      </c>
      <c r="AG44" s="1296">
        <v>8883</v>
      </c>
      <c r="AH44" s="1297">
        <v>4119</v>
      </c>
      <c r="AI44" s="1290">
        <v>11623</v>
      </c>
      <c r="AJ44" s="1297">
        <v>4340</v>
      </c>
      <c r="AK44" s="1298">
        <v>7283</v>
      </c>
      <c r="AL44" s="2741">
        <v>18403</v>
      </c>
      <c r="AM44" s="1420">
        <v>10518</v>
      </c>
      <c r="AN44" s="1299">
        <v>7885</v>
      </c>
      <c r="AO44" s="1300">
        <v>9876</v>
      </c>
      <c r="AP44" s="1301">
        <v>7805</v>
      </c>
      <c r="AQ44" s="1302">
        <v>2071</v>
      </c>
      <c r="AR44" s="1300">
        <v>8527</v>
      </c>
      <c r="AS44" s="1302">
        <v>2713</v>
      </c>
      <c r="AT44" s="1303">
        <v>5814</v>
      </c>
      <c r="AU44" s="2765">
        <v>46</v>
      </c>
      <c r="AV44" s="2785">
        <v>27</v>
      </c>
      <c r="AW44" s="2785">
        <v>19</v>
      </c>
      <c r="AX44" s="2786">
        <v>30</v>
      </c>
      <c r="AY44" s="2787">
        <v>20</v>
      </c>
      <c r="AZ44" s="2787">
        <v>10</v>
      </c>
      <c r="BA44" s="2786">
        <v>16</v>
      </c>
      <c r="BB44" s="2787">
        <v>7</v>
      </c>
      <c r="BC44" s="2788">
        <v>9</v>
      </c>
      <c r="BD44" s="2455">
        <v>1529</v>
      </c>
      <c r="BE44" s="1304">
        <v>821</v>
      </c>
      <c r="BF44" s="1304">
        <v>708</v>
      </c>
      <c r="BG44" s="1305">
        <v>827</v>
      </c>
      <c r="BH44" s="1306">
        <v>562</v>
      </c>
      <c r="BI44" s="1306">
        <v>265</v>
      </c>
      <c r="BJ44" s="1305">
        <v>702</v>
      </c>
      <c r="BK44" s="1306">
        <v>259</v>
      </c>
      <c r="BL44" s="1307">
        <v>443</v>
      </c>
      <c r="BM44" s="2477">
        <v>751</v>
      </c>
      <c r="BN44" s="1308">
        <v>321</v>
      </c>
      <c r="BO44" s="1308">
        <v>430</v>
      </c>
      <c r="BP44" s="1309">
        <v>532</v>
      </c>
      <c r="BQ44" s="1310">
        <v>218</v>
      </c>
      <c r="BR44" s="1310">
        <v>314</v>
      </c>
      <c r="BS44" s="1309">
        <v>219</v>
      </c>
      <c r="BT44" s="1310">
        <v>103</v>
      </c>
      <c r="BU44" s="1311">
        <v>116</v>
      </c>
      <c r="BV44" s="1312">
        <v>131</v>
      </c>
      <c r="BW44" s="1313">
        <v>83</v>
      </c>
      <c r="BX44" s="1313">
        <v>48</v>
      </c>
      <c r="BY44" s="1314">
        <v>66</v>
      </c>
      <c r="BZ44" s="1315">
        <v>55</v>
      </c>
      <c r="CA44" s="1315">
        <v>11</v>
      </c>
      <c r="CB44" s="1314">
        <v>65</v>
      </c>
      <c r="CC44" s="1315">
        <v>28</v>
      </c>
      <c r="CD44" s="1316">
        <v>37</v>
      </c>
      <c r="CE44" s="2455">
        <v>3765</v>
      </c>
      <c r="CF44" s="1374">
        <v>1453</v>
      </c>
      <c r="CG44" s="1374">
        <v>2312</v>
      </c>
      <c r="CH44" s="1363">
        <v>1671</v>
      </c>
      <c r="CI44" s="1318">
        <v>223</v>
      </c>
      <c r="CJ44" s="1364">
        <v>1448</v>
      </c>
      <c r="CK44" s="1363">
        <v>2094</v>
      </c>
      <c r="CL44" s="1364">
        <v>1230</v>
      </c>
      <c r="CM44" s="1490">
        <v>864</v>
      </c>
      <c r="CN44" s="1437">
        <v>27146</v>
      </c>
      <c r="CO44" s="1876">
        <v>1926</v>
      </c>
      <c r="CP44" s="1900">
        <v>1297</v>
      </c>
      <c r="CQ44" s="1901">
        <v>629</v>
      </c>
      <c r="CR44" s="1888">
        <v>3471</v>
      </c>
      <c r="CS44" s="1319">
        <v>2336</v>
      </c>
      <c r="CT44" s="1320">
        <v>1135</v>
      </c>
      <c r="CU44" s="1912">
        <v>7101</v>
      </c>
      <c r="CV44" s="1900">
        <v>3638</v>
      </c>
      <c r="CW44" s="1901">
        <v>3463</v>
      </c>
      <c r="CX44" s="1888">
        <v>5792</v>
      </c>
      <c r="CY44" s="1319">
        <v>2741</v>
      </c>
      <c r="CZ44" s="1320">
        <v>3051</v>
      </c>
      <c r="DA44" s="1912">
        <v>1743</v>
      </c>
      <c r="DB44" s="1900">
        <v>762</v>
      </c>
      <c r="DC44" s="1901">
        <v>981</v>
      </c>
      <c r="DD44" s="1888">
        <v>7113</v>
      </c>
      <c r="DE44" s="1319">
        <v>3590</v>
      </c>
      <c r="DF44" s="1321">
        <v>3523</v>
      </c>
      <c r="DG44" s="1322" t="s">
        <v>163</v>
      </c>
      <c r="DH44" s="1323">
        <v>2.1040556513651248E-2</v>
      </c>
      <c r="DI44" s="1324">
        <v>7.1531338768583766E-2</v>
      </c>
      <c r="DJ44" s="1325">
        <v>0.20273035503577244</v>
      </c>
      <c r="DK44" s="307"/>
    </row>
    <row r="45" spans="1:115" s="380" customFormat="1" ht="50.1" customHeight="1" x14ac:dyDescent="0.15">
      <c r="A45" s="2501" t="s">
        <v>963</v>
      </c>
      <c r="B45" s="2502"/>
      <c r="C45" s="2502"/>
      <c r="D45" s="2319">
        <v>1095</v>
      </c>
      <c r="E45" s="2336">
        <v>8.308605341246289E-2</v>
      </c>
      <c r="F45" s="2337">
        <v>84</v>
      </c>
      <c r="G45" s="2235">
        <v>463</v>
      </c>
      <c r="H45" s="2236">
        <v>632</v>
      </c>
      <c r="I45" s="349">
        <v>790</v>
      </c>
      <c r="J45" s="2387">
        <v>370</v>
      </c>
      <c r="K45" s="2387">
        <v>420</v>
      </c>
      <c r="L45" s="2388">
        <v>305</v>
      </c>
      <c r="M45" s="2387">
        <v>93</v>
      </c>
      <c r="N45" s="2389">
        <v>212</v>
      </c>
      <c r="O45" s="1426" t="s">
        <v>854</v>
      </c>
      <c r="P45" s="2430">
        <v>22</v>
      </c>
      <c r="Q45" s="350">
        <v>-0.12</v>
      </c>
      <c r="R45" s="491">
        <v>-3</v>
      </c>
      <c r="S45" s="351">
        <v>7</v>
      </c>
      <c r="T45" s="352">
        <v>15</v>
      </c>
      <c r="U45" s="353">
        <v>22</v>
      </c>
      <c r="V45" s="354">
        <v>7</v>
      </c>
      <c r="W45" s="355">
        <v>15</v>
      </c>
      <c r="X45" s="353">
        <v>0</v>
      </c>
      <c r="Y45" s="355">
        <v>0</v>
      </c>
      <c r="Z45" s="356">
        <v>0</v>
      </c>
      <c r="AA45" s="2443">
        <v>1073</v>
      </c>
      <c r="AB45" s="2417">
        <v>8.8235294117646967E-2</v>
      </c>
      <c r="AC45" s="2418">
        <v>87</v>
      </c>
      <c r="AD45" s="357">
        <v>456</v>
      </c>
      <c r="AE45" s="358">
        <v>617</v>
      </c>
      <c r="AF45" s="353">
        <v>768</v>
      </c>
      <c r="AG45" s="353">
        <v>363</v>
      </c>
      <c r="AH45" s="359">
        <v>405</v>
      </c>
      <c r="AI45" s="353">
        <v>305</v>
      </c>
      <c r="AJ45" s="359">
        <v>93</v>
      </c>
      <c r="AK45" s="360">
        <v>212</v>
      </c>
      <c r="AL45" s="2742">
        <v>96</v>
      </c>
      <c r="AM45" s="361">
        <v>63</v>
      </c>
      <c r="AN45" s="361">
        <v>33</v>
      </c>
      <c r="AO45" s="361">
        <v>71</v>
      </c>
      <c r="AP45" s="362">
        <v>56</v>
      </c>
      <c r="AQ45" s="363">
        <v>15</v>
      </c>
      <c r="AR45" s="361">
        <v>25</v>
      </c>
      <c r="AS45" s="363">
        <v>7</v>
      </c>
      <c r="AT45" s="364">
        <v>18</v>
      </c>
      <c r="AU45" s="2766">
        <v>2</v>
      </c>
      <c r="AV45" s="2789">
        <v>0</v>
      </c>
      <c r="AW45" s="2789">
        <v>2</v>
      </c>
      <c r="AX45" s="2789">
        <v>2</v>
      </c>
      <c r="AY45" s="2792">
        <v>0</v>
      </c>
      <c r="AZ45" s="2792">
        <v>2</v>
      </c>
      <c r="BA45" s="2789">
        <v>0</v>
      </c>
      <c r="BB45" s="2792">
        <v>0</v>
      </c>
      <c r="BC45" s="2793">
        <v>0</v>
      </c>
      <c r="BD45" s="2456">
        <v>137</v>
      </c>
      <c r="BE45" s="366">
        <v>61</v>
      </c>
      <c r="BF45" s="366">
        <v>76</v>
      </c>
      <c r="BG45" s="366">
        <v>90</v>
      </c>
      <c r="BH45" s="367">
        <v>52</v>
      </c>
      <c r="BI45" s="367">
        <v>38</v>
      </c>
      <c r="BJ45" s="366">
        <v>47</v>
      </c>
      <c r="BK45" s="367">
        <v>9</v>
      </c>
      <c r="BL45" s="368">
        <v>38</v>
      </c>
      <c r="BM45" s="2478">
        <v>322</v>
      </c>
      <c r="BN45" s="369">
        <v>127</v>
      </c>
      <c r="BO45" s="369">
        <v>195</v>
      </c>
      <c r="BP45" s="369">
        <v>261</v>
      </c>
      <c r="BQ45" s="370">
        <v>115</v>
      </c>
      <c r="BR45" s="370">
        <v>146</v>
      </c>
      <c r="BS45" s="369">
        <v>61</v>
      </c>
      <c r="BT45" s="370">
        <v>12</v>
      </c>
      <c r="BU45" s="371">
        <v>49</v>
      </c>
      <c r="BV45" s="372">
        <v>138</v>
      </c>
      <c r="BW45" s="373">
        <v>72</v>
      </c>
      <c r="BX45" s="373">
        <v>66</v>
      </c>
      <c r="BY45" s="373">
        <v>97</v>
      </c>
      <c r="BZ45" s="374">
        <v>63</v>
      </c>
      <c r="CA45" s="374">
        <v>34</v>
      </c>
      <c r="CB45" s="373">
        <v>41</v>
      </c>
      <c r="CC45" s="374">
        <v>9</v>
      </c>
      <c r="CD45" s="375">
        <v>32</v>
      </c>
      <c r="CE45" s="2456">
        <v>378</v>
      </c>
      <c r="CF45" s="366">
        <v>133</v>
      </c>
      <c r="CG45" s="366">
        <v>245</v>
      </c>
      <c r="CH45" s="366">
        <v>247</v>
      </c>
      <c r="CI45" s="367">
        <v>77</v>
      </c>
      <c r="CJ45" s="367">
        <v>170</v>
      </c>
      <c r="CK45" s="366">
        <v>131</v>
      </c>
      <c r="CL45" s="367">
        <v>56</v>
      </c>
      <c r="CM45" s="1127">
        <v>75</v>
      </c>
      <c r="CN45" s="1438">
        <v>1095</v>
      </c>
      <c r="CO45" s="1878">
        <v>129</v>
      </c>
      <c r="CP45" s="479">
        <v>73</v>
      </c>
      <c r="CQ45" s="480">
        <v>56</v>
      </c>
      <c r="CR45" s="1111">
        <v>96</v>
      </c>
      <c r="CS45" s="471">
        <v>49</v>
      </c>
      <c r="CT45" s="465">
        <v>47</v>
      </c>
      <c r="CU45" s="1116">
        <v>213</v>
      </c>
      <c r="CV45" s="479">
        <v>91</v>
      </c>
      <c r="CW45" s="480">
        <v>122</v>
      </c>
      <c r="CX45" s="1111">
        <v>352</v>
      </c>
      <c r="CY45" s="471">
        <v>119</v>
      </c>
      <c r="CZ45" s="465">
        <v>233</v>
      </c>
      <c r="DA45" s="1116">
        <v>130</v>
      </c>
      <c r="DB45" s="479">
        <v>51</v>
      </c>
      <c r="DC45" s="480">
        <v>79</v>
      </c>
      <c r="DD45" s="1111">
        <v>175</v>
      </c>
      <c r="DE45" s="471">
        <v>80</v>
      </c>
      <c r="DF45" s="459">
        <v>95</v>
      </c>
      <c r="DG45" s="376">
        <v>46</v>
      </c>
      <c r="DH45" s="377">
        <v>8.4872207258705214E-4</v>
      </c>
      <c r="DI45" s="378">
        <v>2.885390700346247E-3</v>
      </c>
      <c r="DJ45" s="379" t="s">
        <v>163</v>
      </c>
      <c r="DK45" s="392"/>
    </row>
    <row r="46" spans="1:115" s="259" customFormat="1" ht="50.1" customHeight="1" x14ac:dyDescent="0.15">
      <c r="A46" s="2503" t="s">
        <v>964</v>
      </c>
      <c r="B46" s="2504"/>
      <c r="C46" s="2504"/>
      <c r="D46" s="2320">
        <v>952</v>
      </c>
      <c r="E46" s="2340">
        <v>3.8167938931297662E-2</v>
      </c>
      <c r="F46" s="2341">
        <v>35</v>
      </c>
      <c r="G46" s="2239">
        <v>443</v>
      </c>
      <c r="H46" s="2240">
        <v>509</v>
      </c>
      <c r="I46" s="309">
        <v>452</v>
      </c>
      <c r="J46" s="2390">
        <v>224</v>
      </c>
      <c r="K46" s="2390">
        <v>228</v>
      </c>
      <c r="L46" s="2391">
        <v>500</v>
      </c>
      <c r="M46" s="2390">
        <v>219</v>
      </c>
      <c r="N46" s="2626">
        <v>281</v>
      </c>
      <c r="O46" s="1428" t="s">
        <v>854</v>
      </c>
      <c r="P46" s="2431">
        <v>549</v>
      </c>
      <c r="Q46" s="310">
        <v>3.5849056603773688E-2</v>
      </c>
      <c r="R46" s="490">
        <v>19</v>
      </c>
      <c r="S46" s="311">
        <v>195</v>
      </c>
      <c r="T46" s="312">
        <v>354</v>
      </c>
      <c r="U46" s="313">
        <v>203</v>
      </c>
      <c r="V46" s="314">
        <v>34</v>
      </c>
      <c r="W46" s="315">
        <v>169</v>
      </c>
      <c r="X46" s="313">
        <v>346</v>
      </c>
      <c r="Y46" s="315">
        <v>161</v>
      </c>
      <c r="Z46" s="316">
        <v>185</v>
      </c>
      <c r="AA46" s="2696">
        <v>403</v>
      </c>
      <c r="AB46" s="2419">
        <v>4.134366925064592E-2</v>
      </c>
      <c r="AC46" s="2713">
        <v>16</v>
      </c>
      <c r="AD46" s="317">
        <v>248</v>
      </c>
      <c r="AE46" s="318">
        <v>155</v>
      </c>
      <c r="AF46" s="313">
        <v>249</v>
      </c>
      <c r="AG46" s="319">
        <v>190</v>
      </c>
      <c r="AH46" s="320">
        <v>59</v>
      </c>
      <c r="AI46" s="313">
        <v>154</v>
      </c>
      <c r="AJ46" s="320">
        <v>58</v>
      </c>
      <c r="AK46" s="321">
        <v>96</v>
      </c>
      <c r="AL46" s="2743">
        <v>163</v>
      </c>
      <c r="AM46" s="322">
        <v>127</v>
      </c>
      <c r="AN46" s="322">
        <v>36</v>
      </c>
      <c r="AO46" s="323">
        <v>131</v>
      </c>
      <c r="AP46" s="324">
        <v>118</v>
      </c>
      <c r="AQ46" s="325">
        <v>13</v>
      </c>
      <c r="AR46" s="323">
        <v>32</v>
      </c>
      <c r="AS46" s="325">
        <v>9</v>
      </c>
      <c r="AT46" s="326">
        <v>23</v>
      </c>
      <c r="AU46" s="2767">
        <v>9</v>
      </c>
      <c r="AV46" s="2794">
        <v>5</v>
      </c>
      <c r="AW46" s="2794">
        <v>4</v>
      </c>
      <c r="AX46" s="2795">
        <v>4</v>
      </c>
      <c r="AY46" s="2796">
        <v>4</v>
      </c>
      <c r="AZ46" s="2796">
        <v>0</v>
      </c>
      <c r="BA46" s="2795">
        <v>5</v>
      </c>
      <c r="BB46" s="2796">
        <v>1</v>
      </c>
      <c r="BC46" s="2797">
        <v>4</v>
      </c>
      <c r="BD46" s="2457">
        <v>4</v>
      </c>
      <c r="BE46" s="328">
        <v>1</v>
      </c>
      <c r="BF46" s="328">
        <v>3</v>
      </c>
      <c r="BG46" s="329">
        <v>3</v>
      </c>
      <c r="BH46" s="330">
        <v>1</v>
      </c>
      <c r="BI46" s="330">
        <v>2</v>
      </c>
      <c r="BJ46" s="329">
        <v>1</v>
      </c>
      <c r="BK46" s="330">
        <v>0</v>
      </c>
      <c r="BL46" s="331">
        <v>1</v>
      </c>
      <c r="BM46" s="2479">
        <v>6</v>
      </c>
      <c r="BN46" s="332">
        <v>4</v>
      </c>
      <c r="BO46" s="332">
        <v>2</v>
      </c>
      <c r="BP46" s="333">
        <v>6</v>
      </c>
      <c r="BQ46" s="334">
        <v>4</v>
      </c>
      <c r="BR46" s="334">
        <v>2</v>
      </c>
      <c r="BS46" s="333">
        <v>0</v>
      </c>
      <c r="BT46" s="334">
        <v>0</v>
      </c>
      <c r="BU46" s="335">
        <v>0</v>
      </c>
      <c r="BV46" s="336">
        <v>131</v>
      </c>
      <c r="BW46" s="337">
        <v>76</v>
      </c>
      <c r="BX46" s="337">
        <v>55</v>
      </c>
      <c r="BY46" s="338">
        <v>73</v>
      </c>
      <c r="BZ46" s="339">
        <v>58</v>
      </c>
      <c r="CA46" s="339">
        <v>15</v>
      </c>
      <c r="CB46" s="338">
        <v>58</v>
      </c>
      <c r="CC46" s="339">
        <v>18</v>
      </c>
      <c r="CD46" s="340">
        <v>40</v>
      </c>
      <c r="CE46" s="2457">
        <v>90</v>
      </c>
      <c r="CF46" s="341">
        <v>35</v>
      </c>
      <c r="CG46" s="341">
        <v>55</v>
      </c>
      <c r="CH46" s="329">
        <v>32</v>
      </c>
      <c r="CI46" s="342">
        <v>5</v>
      </c>
      <c r="CJ46" s="342">
        <v>27</v>
      </c>
      <c r="CK46" s="329">
        <v>58</v>
      </c>
      <c r="CL46" s="342">
        <v>30</v>
      </c>
      <c r="CM46" s="1126">
        <v>28</v>
      </c>
      <c r="CN46" s="1439">
        <v>952</v>
      </c>
      <c r="CO46" s="1879">
        <v>48</v>
      </c>
      <c r="CP46" s="477">
        <v>26</v>
      </c>
      <c r="CQ46" s="478">
        <v>22</v>
      </c>
      <c r="CR46" s="1110">
        <v>98</v>
      </c>
      <c r="CS46" s="470">
        <v>59</v>
      </c>
      <c r="CT46" s="464">
        <v>39</v>
      </c>
      <c r="CU46" s="1115">
        <v>156</v>
      </c>
      <c r="CV46" s="477">
        <v>55</v>
      </c>
      <c r="CW46" s="478">
        <v>101</v>
      </c>
      <c r="CX46" s="1110">
        <v>107</v>
      </c>
      <c r="CY46" s="470">
        <v>64</v>
      </c>
      <c r="CZ46" s="464">
        <v>43</v>
      </c>
      <c r="DA46" s="1115">
        <v>85</v>
      </c>
      <c r="DB46" s="477">
        <v>38</v>
      </c>
      <c r="DC46" s="478">
        <v>47</v>
      </c>
      <c r="DD46" s="1110">
        <v>458</v>
      </c>
      <c r="DE46" s="470">
        <v>201</v>
      </c>
      <c r="DF46" s="458">
        <v>257</v>
      </c>
      <c r="DG46" s="343">
        <v>53</v>
      </c>
      <c r="DH46" s="344">
        <v>7.3788439552773845E-4</v>
      </c>
      <c r="DI46" s="345">
        <v>2.5085771203010292E-3</v>
      </c>
      <c r="DJ46" s="346" t="s">
        <v>163</v>
      </c>
      <c r="DK46" s="307"/>
    </row>
    <row r="47" spans="1:115" s="380" customFormat="1" ht="50.1" customHeight="1" x14ac:dyDescent="0.15">
      <c r="A47" s="2505"/>
      <c r="B47" s="4049" t="s">
        <v>965</v>
      </c>
      <c r="C47" s="4061"/>
      <c r="D47" s="2321">
        <v>591</v>
      </c>
      <c r="E47" s="2342">
        <v>2.0725388601036343E-2</v>
      </c>
      <c r="F47" s="2343">
        <v>12</v>
      </c>
      <c r="G47" s="2362">
        <v>248</v>
      </c>
      <c r="H47" s="2363">
        <v>343</v>
      </c>
      <c r="I47" s="1409">
        <v>261</v>
      </c>
      <c r="J47" s="2392">
        <v>101</v>
      </c>
      <c r="K47" s="2392">
        <v>160</v>
      </c>
      <c r="L47" s="2393">
        <v>330</v>
      </c>
      <c r="M47" s="2392">
        <v>147</v>
      </c>
      <c r="N47" s="2394">
        <v>183</v>
      </c>
      <c r="O47" s="1429"/>
      <c r="P47" s="2432">
        <v>341</v>
      </c>
      <c r="Q47" s="1327">
        <v>3.6474164133738496E-2</v>
      </c>
      <c r="R47" s="1328">
        <v>12</v>
      </c>
      <c r="S47" s="1329">
        <v>123</v>
      </c>
      <c r="T47" s="1330">
        <v>218</v>
      </c>
      <c r="U47" s="1331">
        <v>128</v>
      </c>
      <c r="V47" s="1332">
        <v>22</v>
      </c>
      <c r="W47" s="1333">
        <v>106</v>
      </c>
      <c r="X47" s="1331">
        <v>213</v>
      </c>
      <c r="Y47" s="1333">
        <v>101</v>
      </c>
      <c r="Z47" s="1334">
        <v>112</v>
      </c>
      <c r="AA47" s="2697">
        <v>250</v>
      </c>
      <c r="AB47" s="2420">
        <v>0</v>
      </c>
      <c r="AC47" s="2714">
        <v>0</v>
      </c>
      <c r="AD47" s="1335">
        <v>125</v>
      </c>
      <c r="AE47" s="1336">
        <v>125</v>
      </c>
      <c r="AF47" s="1331">
        <v>133</v>
      </c>
      <c r="AG47" s="1331">
        <v>79</v>
      </c>
      <c r="AH47" s="1337">
        <v>54</v>
      </c>
      <c r="AI47" s="1331">
        <v>117</v>
      </c>
      <c r="AJ47" s="1337">
        <v>46</v>
      </c>
      <c r="AK47" s="1338">
        <v>71</v>
      </c>
      <c r="AL47" s="2744">
        <v>43</v>
      </c>
      <c r="AM47" s="1410">
        <v>26</v>
      </c>
      <c r="AN47" s="1410">
        <v>17</v>
      </c>
      <c r="AO47" s="1410">
        <v>36</v>
      </c>
      <c r="AP47" s="1411">
        <v>23</v>
      </c>
      <c r="AQ47" s="1341">
        <v>13</v>
      </c>
      <c r="AR47" s="1410">
        <v>7</v>
      </c>
      <c r="AS47" s="1341">
        <v>3</v>
      </c>
      <c r="AT47" s="1412">
        <v>4</v>
      </c>
      <c r="AU47" s="2768">
        <v>9</v>
      </c>
      <c r="AV47" s="2798">
        <v>5</v>
      </c>
      <c r="AW47" s="2798">
        <v>4</v>
      </c>
      <c r="AX47" s="2798">
        <v>4</v>
      </c>
      <c r="AY47" s="2799">
        <v>4</v>
      </c>
      <c r="AZ47" s="2799">
        <v>0</v>
      </c>
      <c r="BA47" s="2798">
        <v>5</v>
      </c>
      <c r="BB47" s="2799">
        <v>1</v>
      </c>
      <c r="BC47" s="2800">
        <v>4</v>
      </c>
      <c r="BD47" s="2458">
        <v>2</v>
      </c>
      <c r="BE47" s="1343">
        <v>0</v>
      </c>
      <c r="BF47" s="1343">
        <v>2</v>
      </c>
      <c r="BG47" s="1343">
        <v>1</v>
      </c>
      <c r="BH47" s="1345">
        <v>0</v>
      </c>
      <c r="BI47" s="1345">
        <v>1</v>
      </c>
      <c r="BJ47" s="1343">
        <v>1</v>
      </c>
      <c r="BK47" s="1345">
        <v>0</v>
      </c>
      <c r="BL47" s="1346">
        <v>1</v>
      </c>
      <c r="BM47" s="2480">
        <v>6</v>
      </c>
      <c r="BN47" s="1348">
        <v>4</v>
      </c>
      <c r="BO47" s="1348">
        <v>2</v>
      </c>
      <c r="BP47" s="1348">
        <v>6</v>
      </c>
      <c r="BQ47" s="1350">
        <v>4</v>
      </c>
      <c r="BR47" s="1350">
        <v>2</v>
      </c>
      <c r="BS47" s="1348">
        <v>0</v>
      </c>
      <c r="BT47" s="1350">
        <v>0</v>
      </c>
      <c r="BU47" s="1351">
        <v>0</v>
      </c>
      <c r="BV47" s="1352">
        <v>100</v>
      </c>
      <c r="BW47" s="1353">
        <v>55</v>
      </c>
      <c r="BX47" s="1353">
        <v>45</v>
      </c>
      <c r="BY47" s="1353">
        <v>54</v>
      </c>
      <c r="BZ47" s="1354">
        <v>43</v>
      </c>
      <c r="CA47" s="1354">
        <v>11</v>
      </c>
      <c r="CB47" s="1353">
        <v>46</v>
      </c>
      <c r="CC47" s="1354">
        <v>12</v>
      </c>
      <c r="CD47" s="1355">
        <v>34</v>
      </c>
      <c r="CE47" s="2458">
        <v>90</v>
      </c>
      <c r="CF47" s="1343">
        <v>35</v>
      </c>
      <c r="CG47" s="1343">
        <v>55</v>
      </c>
      <c r="CH47" s="1343">
        <v>32</v>
      </c>
      <c r="CI47" s="1345">
        <v>5</v>
      </c>
      <c r="CJ47" s="1345">
        <v>27</v>
      </c>
      <c r="CK47" s="1343">
        <v>58</v>
      </c>
      <c r="CL47" s="1345">
        <v>30</v>
      </c>
      <c r="CM47" s="1496">
        <v>28</v>
      </c>
      <c r="CN47" s="1440">
        <v>591</v>
      </c>
      <c r="CO47" s="1880">
        <v>22</v>
      </c>
      <c r="CP47" s="1902">
        <v>9</v>
      </c>
      <c r="CQ47" s="1903">
        <v>13</v>
      </c>
      <c r="CR47" s="1889">
        <v>44</v>
      </c>
      <c r="CS47" s="1356">
        <v>20</v>
      </c>
      <c r="CT47" s="1357">
        <v>24</v>
      </c>
      <c r="CU47" s="1915">
        <v>97</v>
      </c>
      <c r="CV47" s="1902">
        <v>22</v>
      </c>
      <c r="CW47" s="1903">
        <v>75</v>
      </c>
      <c r="CX47" s="1889">
        <v>75</v>
      </c>
      <c r="CY47" s="1356">
        <v>43</v>
      </c>
      <c r="CZ47" s="1357">
        <v>32</v>
      </c>
      <c r="DA47" s="1915">
        <v>44</v>
      </c>
      <c r="DB47" s="1902">
        <v>19</v>
      </c>
      <c r="DC47" s="1903">
        <v>25</v>
      </c>
      <c r="DD47" s="1889">
        <v>309</v>
      </c>
      <c r="DE47" s="1356">
        <v>135</v>
      </c>
      <c r="DF47" s="1358">
        <v>174</v>
      </c>
      <c r="DG47" s="1359" t="s">
        <v>163</v>
      </c>
      <c r="DH47" s="1360">
        <v>4.5807739260177882E-4</v>
      </c>
      <c r="DI47" s="1361">
        <v>1.5573204601868785E-3</v>
      </c>
      <c r="DJ47" s="1362">
        <v>0.62079831932773111</v>
      </c>
      <c r="DK47" s="392"/>
    </row>
    <row r="48" spans="1:115" s="259" customFormat="1" ht="50.1" customHeight="1" x14ac:dyDescent="0.15">
      <c r="A48" s="2498"/>
      <c r="B48" s="2499" t="s">
        <v>966</v>
      </c>
      <c r="C48" s="2500"/>
      <c r="D48" s="2318">
        <v>361</v>
      </c>
      <c r="E48" s="2334">
        <v>6.8047337278106523E-2</v>
      </c>
      <c r="F48" s="2335">
        <v>23</v>
      </c>
      <c r="G48" s="2358">
        <v>195</v>
      </c>
      <c r="H48" s="2359">
        <v>166</v>
      </c>
      <c r="I48" s="1285">
        <v>191</v>
      </c>
      <c r="J48" s="2384">
        <v>123</v>
      </c>
      <c r="K48" s="2384">
        <v>68</v>
      </c>
      <c r="L48" s="2385">
        <v>170</v>
      </c>
      <c r="M48" s="2384">
        <v>72</v>
      </c>
      <c r="N48" s="2386">
        <v>98</v>
      </c>
      <c r="O48" s="1425"/>
      <c r="P48" s="2429">
        <v>208</v>
      </c>
      <c r="Q48" s="1286">
        <v>3.4825870646766122E-2</v>
      </c>
      <c r="R48" s="1287">
        <v>7</v>
      </c>
      <c r="S48" s="1288">
        <v>72</v>
      </c>
      <c r="T48" s="1289">
        <v>136</v>
      </c>
      <c r="U48" s="1290">
        <v>75</v>
      </c>
      <c r="V48" s="1291">
        <v>12</v>
      </c>
      <c r="W48" s="1292">
        <v>63</v>
      </c>
      <c r="X48" s="1290">
        <v>133</v>
      </c>
      <c r="Y48" s="1292">
        <v>60</v>
      </c>
      <c r="Z48" s="1293">
        <v>73</v>
      </c>
      <c r="AA48" s="2440">
        <v>153</v>
      </c>
      <c r="AB48" s="2707">
        <v>0.11678832116788329</v>
      </c>
      <c r="AC48" s="2416">
        <v>16</v>
      </c>
      <c r="AD48" s="1294">
        <v>123</v>
      </c>
      <c r="AE48" s="1295">
        <v>30</v>
      </c>
      <c r="AF48" s="1290">
        <v>116</v>
      </c>
      <c r="AG48" s="1296">
        <v>111</v>
      </c>
      <c r="AH48" s="1297">
        <v>5</v>
      </c>
      <c r="AI48" s="1290">
        <v>37</v>
      </c>
      <c r="AJ48" s="1297">
        <v>12</v>
      </c>
      <c r="AK48" s="1298">
        <v>25</v>
      </c>
      <c r="AL48" s="2741">
        <v>120</v>
      </c>
      <c r="AM48" s="1299">
        <v>101</v>
      </c>
      <c r="AN48" s="1299">
        <v>19</v>
      </c>
      <c r="AO48" s="1300">
        <v>95</v>
      </c>
      <c r="AP48" s="1301">
        <v>95</v>
      </c>
      <c r="AQ48" s="1302">
        <v>0</v>
      </c>
      <c r="AR48" s="1300">
        <v>25</v>
      </c>
      <c r="AS48" s="1302">
        <v>6</v>
      </c>
      <c r="AT48" s="1303">
        <v>19</v>
      </c>
      <c r="AU48" s="2765">
        <v>0</v>
      </c>
      <c r="AV48" s="2785">
        <v>0</v>
      </c>
      <c r="AW48" s="2785">
        <v>0</v>
      </c>
      <c r="AX48" s="2786">
        <v>0</v>
      </c>
      <c r="AY48" s="2787">
        <v>0</v>
      </c>
      <c r="AZ48" s="2787">
        <v>0</v>
      </c>
      <c r="BA48" s="2786">
        <v>0</v>
      </c>
      <c r="BB48" s="2787">
        <v>0</v>
      </c>
      <c r="BC48" s="2788">
        <v>0</v>
      </c>
      <c r="BD48" s="2455">
        <v>2</v>
      </c>
      <c r="BE48" s="1304">
        <v>1</v>
      </c>
      <c r="BF48" s="1304">
        <v>1</v>
      </c>
      <c r="BG48" s="1305">
        <v>2</v>
      </c>
      <c r="BH48" s="1306">
        <v>1</v>
      </c>
      <c r="BI48" s="1306">
        <v>1</v>
      </c>
      <c r="BJ48" s="1305">
        <v>0</v>
      </c>
      <c r="BK48" s="1306">
        <v>0</v>
      </c>
      <c r="BL48" s="1307">
        <v>0</v>
      </c>
      <c r="BM48" s="2477">
        <v>0</v>
      </c>
      <c r="BN48" s="1308">
        <v>0</v>
      </c>
      <c r="BO48" s="1308">
        <v>0</v>
      </c>
      <c r="BP48" s="1309">
        <v>0</v>
      </c>
      <c r="BQ48" s="1310">
        <v>0</v>
      </c>
      <c r="BR48" s="1310">
        <v>0</v>
      </c>
      <c r="BS48" s="1309">
        <v>0</v>
      </c>
      <c r="BT48" s="1310">
        <v>0</v>
      </c>
      <c r="BU48" s="1311">
        <v>0</v>
      </c>
      <c r="BV48" s="1312">
        <v>31</v>
      </c>
      <c r="BW48" s="1313">
        <v>21</v>
      </c>
      <c r="BX48" s="1313">
        <v>10</v>
      </c>
      <c r="BY48" s="1314">
        <v>19</v>
      </c>
      <c r="BZ48" s="1315">
        <v>15</v>
      </c>
      <c r="CA48" s="1315">
        <v>4</v>
      </c>
      <c r="CB48" s="1314">
        <v>12</v>
      </c>
      <c r="CC48" s="1315">
        <v>6</v>
      </c>
      <c r="CD48" s="1316">
        <v>6</v>
      </c>
      <c r="CE48" s="2455">
        <v>0</v>
      </c>
      <c r="CF48" s="1317">
        <v>0</v>
      </c>
      <c r="CG48" s="1317">
        <v>0</v>
      </c>
      <c r="CH48" s="1305">
        <v>0</v>
      </c>
      <c r="CI48" s="1318">
        <v>0</v>
      </c>
      <c r="CJ48" s="1318">
        <v>0</v>
      </c>
      <c r="CK48" s="1305">
        <v>0</v>
      </c>
      <c r="CL48" s="1318">
        <v>0</v>
      </c>
      <c r="CM48" s="1490">
        <v>0</v>
      </c>
      <c r="CN48" s="1437">
        <v>361</v>
      </c>
      <c r="CO48" s="1876">
        <v>26</v>
      </c>
      <c r="CP48" s="1900">
        <v>17</v>
      </c>
      <c r="CQ48" s="1901">
        <v>9</v>
      </c>
      <c r="CR48" s="1888">
        <v>54</v>
      </c>
      <c r="CS48" s="1319">
        <v>39</v>
      </c>
      <c r="CT48" s="1320">
        <v>15</v>
      </c>
      <c r="CU48" s="1912">
        <v>59</v>
      </c>
      <c r="CV48" s="1900">
        <v>33</v>
      </c>
      <c r="CW48" s="1901">
        <v>26</v>
      </c>
      <c r="CX48" s="1888">
        <v>32</v>
      </c>
      <c r="CY48" s="1319">
        <v>21</v>
      </c>
      <c r="CZ48" s="1320">
        <v>11</v>
      </c>
      <c r="DA48" s="1912">
        <v>41</v>
      </c>
      <c r="DB48" s="1900">
        <v>19</v>
      </c>
      <c r="DC48" s="1901">
        <v>22</v>
      </c>
      <c r="DD48" s="1888">
        <v>149</v>
      </c>
      <c r="DE48" s="1319">
        <v>66</v>
      </c>
      <c r="DF48" s="1321">
        <v>83</v>
      </c>
      <c r="DG48" s="1322" t="s">
        <v>163</v>
      </c>
      <c r="DH48" s="1323">
        <v>2.7980700292595963E-4</v>
      </c>
      <c r="DI48" s="1324">
        <v>9.5125666011415077E-4</v>
      </c>
      <c r="DJ48" s="1325">
        <v>0.37920168067226889</v>
      </c>
      <c r="DK48" s="307"/>
    </row>
    <row r="49" spans="1:115" s="380" customFormat="1" ht="50.1" customHeight="1" x14ac:dyDescent="0.15">
      <c r="A49" s="2501" t="s">
        <v>967</v>
      </c>
      <c r="B49" s="2502"/>
      <c r="C49" s="2502"/>
      <c r="D49" s="2319">
        <v>986</v>
      </c>
      <c r="E49" s="2336">
        <v>8.5903083700440419E-2</v>
      </c>
      <c r="F49" s="2337">
        <v>78</v>
      </c>
      <c r="G49" s="2235">
        <v>554</v>
      </c>
      <c r="H49" s="2236">
        <v>432</v>
      </c>
      <c r="I49" s="349">
        <v>698</v>
      </c>
      <c r="J49" s="2387">
        <v>433</v>
      </c>
      <c r="K49" s="2387">
        <v>265</v>
      </c>
      <c r="L49" s="2388">
        <v>288</v>
      </c>
      <c r="M49" s="2387">
        <v>121</v>
      </c>
      <c r="N49" s="2389">
        <v>167</v>
      </c>
      <c r="O49" s="1426" t="s">
        <v>856</v>
      </c>
      <c r="P49" s="2430">
        <v>97</v>
      </c>
      <c r="Q49" s="350">
        <v>8.98876404494382E-2</v>
      </c>
      <c r="R49" s="491">
        <v>8</v>
      </c>
      <c r="S49" s="351">
        <v>32</v>
      </c>
      <c r="T49" s="352">
        <v>65</v>
      </c>
      <c r="U49" s="353">
        <v>38</v>
      </c>
      <c r="V49" s="354">
        <v>3</v>
      </c>
      <c r="W49" s="355">
        <v>35</v>
      </c>
      <c r="X49" s="353">
        <v>59</v>
      </c>
      <c r="Y49" s="355">
        <v>29</v>
      </c>
      <c r="Z49" s="356">
        <v>30</v>
      </c>
      <c r="AA49" s="2443">
        <v>889</v>
      </c>
      <c r="AB49" s="2417">
        <v>8.5470085470085388E-2</v>
      </c>
      <c r="AC49" s="2418">
        <v>70</v>
      </c>
      <c r="AD49" s="357">
        <v>522</v>
      </c>
      <c r="AE49" s="358">
        <v>367</v>
      </c>
      <c r="AF49" s="353">
        <v>660</v>
      </c>
      <c r="AG49" s="353">
        <v>430</v>
      </c>
      <c r="AH49" s="359">
        <v>230</v>
      </c>
      <c r="AI49" s="353">
        <v>229</v>
      </c>
      <c r="AJ49" s="359">
        <v>92</v>
      </c>
      <c r="AK49" s="360">
        <v>137</v>
      </c>
      <c r="AL49" s="2742">
        <v>316</v>
      </c>
      <c r="AM49" s="361">
        <v>262</v>
      </c>
      <c r="AN49" s="361">
        <v>54</v>
      </c>
      <c r="AO49" s="361">
        <v>276</v>
      </c>
      <c r="AP49" s="362">
        <v>248</v>
      </c>
      <c r="AQ49" s="363">
        <v>28</v>
      </c>
      <c r="AR49" s="361">
        <v>40</v>
      </c>
      <c r="AS49" s="363">
        <v>14</v>
      </c>
      <c r="AT49" s="364">
        <v>26</v>
      </c>
      <c r="AU49" s="2766">
        <v>0</v>
      </c>
      <c r="AV49" s="2789">
        <v>0</v>
      </c>
      <c r="AW49" s="2789">
        <v>0</v>
      </c>
      <c r="AX49" s="2789">
        <v>0</v>
      </c>
      <c r="AY49" s="2792">
        <v>0</v>
      </c>
      <c r="AZ49" s="2792">
        <v>0</v>
      </c>
      <c r="BA49" s="2789">
        <v>0</v>
      </c>
      <c r="BB49" s="2792">
        <v>0</v>
      </c>
      <c r="BC49" s="2793">
        <v>0</v>
      </c>
      <c r="BD49" s="2456">
        <v>49</v>
      </c>
      <c r="BE49" s="366">
        <v>22</v>
      </c>
      <c r="BF49" s="366">
        <v>27</v>
      </c>
      <c r="BG49" s="366">
        <v>36</v>
      </c>
      <c r="BH49" s="367">
        <v>17</v>
      </c>
      <c r="BI49" s="367">
        <v>19</v>
      </c>
      <c r="BJ49" s="366">
        <v>13</v>
      </c>
      <c r="BK49" s="367">
        <v>5</v>
      </c>
      <c r="BL49" s="368">
        <v>8</v>
      </c>
      <c r="BM49" s="2478">
        <v>54</v>
      </c>
      <c r="BN49" s="369">
        <v>30</v>
      </c>
      <c r="BO49" s="369">
        <v>24</v>
      </c>
      <c r="BP49" s="369">
        <v>46</v>
      </c>
      <c r="BQ49" s="370">
        <v>28</v>
      </c>
      <c r="BR49" s="370">
        <v>18</v>
      </c>
      <c r="BS49" s="369">
        <v>8</v>
      </c>
      <c r="BT49" s="370">
        <v>2</v>
      </c>
      <c r="BU49" s="371">
        <v>6</v>
      </c>
      <c r="BV49" s="372">
        <v>175</v>
      </c>
      <c r="BW49" s="373">
        <v>95</v>
      </c>
      <c r="BX49" s="373">
        <v>80</v>
      </c>
      <c r="BY49" s="373">
        <v>125</v>
      </c>
      <c r="BZ49" s="374">
        <v>80</v>
      </c>
      <c r="CA49" s="374">
        <v>45</v>
      </c>
      <c r="CB49" s="373">
        <v>50</v>
      </c>
      <c r="CC49" s="374">
        <v>15</v>
      </c>
      <c r="CD49" s="375">
        <v>35</v>
      </c>
      <c r="CE49" s="2456">
        <v>295</v>
      </c>
      <c r="CF49" s="366">
        <v>113</v>
      </c>
      <c r="CG49" s="366">
        <v>182</v>
      </c>
      <c r="CH49" s="366">
        <v>177</v>
      </c>
      <c r="CI49" s="367">
        <v>57</v>
      </c>
      <c r="CJ49" s="367">
        <v>120</v>
      </c>
      <c r="CK49" s="366">
        <v>118</v>
      </c>
      <c r="CL49" s="367">
        <v>56</v>
      </c>
      <c r="CM49" s="1127">
        <v>62</v>
      </c>
      <c r="CN49" s="1438">
        <v>986</v>
      </c>
      <c r="CO49" s="1878">
        <v>83</v>
      </c>
      <c r="CP49" s="479">
        <v>62</v>
      </c>
      <c r="CQ49" s="480">
        <v>21</v>
      </c>
      <c r="CR49" s="1111">
        <v>116</v>
      </c>
      <c r="CS49" s="471">
        <v>89</v>
      </c>
      <c r="CT49" s="465">
        <v>27</v>
      </c>
      <c r="CU49" s="1116">
        <v>185</v>
      </c>
      <c r="CV49" s="479">
        <v>98</v>
      </c>
      <c r="CW49" s="480">
        <v>87</v>
      </c>
      <c r="CX49" s="1111">
        <v>237</v>
      </c>
      <c r="CY49" s="471">
        <v>123</v>
      </c>
      <c r="CZ49" s="465">
        <v>114</v>
      </c>
      <c r="DA49" s="1116">
        <v>145</v>
      </c>
      <c r="DB49" s="479">
        <v>70</v>
      </c>
      <c r="DC49" s="480">
        <v>75</v>
      </c>
      <c r="DD49" s="1111">
        <v>220</v>
      </c>
      <c r="DE49" s="471">
        <v>112</v>
      </c>
      <c r="DF49" s="459">
        <v>108</v>
      </c>
      <c r="DG49" s="376">
        <v>51</v>
      </c>
      <c r="DH49" s="377">
        <v>7.6423740965372909E-4</v>
      </c>
      <c r="DI49" s="378">
        <v>2.5981691603117803E-3</v>
      </c>
      <c r="DJ49" s="379" t="s">
        <v>163</v>
      </c>
      <c r="DK49" s="392"/>
    </row>
    <row r="50" spans="1:115" s="259" customFormat="1" ht="50.1" customHeight="1" x14ac:dyDescent="0.15">
      <c r="A50" s="2503" t="s">
        <v>968</v>
      </c>
      <c r="B50" s="2504"/>
      <c r="C50" s="2504"/>
      <c r="D50" s="2320">
        <v>124</v>
      </c>
      <c r="E50" s="2517">
        <v>0.1588785046728971</v>
      </c>
      <c r="F50" s="2341">
        <v>17</v>
      </c>
      <c r="G50" s="2239">
        <v>69</v>
      </c>
      <c r="H50" s="2240">
        <v>55</v>
      </c>
      <c r="I50" s="309">
        <v>103</v>
      </c>
      <c r="J50" s="2390">
        <v>64</v>
      </c>
      <c r="K50" s="2390">
        <v>39</v>
      </c>
      <c r="L50" s="2391">
        <v>21</v>
      </c>
      <c r="M50" s="2390">
        <v>5</v>
      </c>
      <c r="N50" s="2626">
        <v>16</v>
      </c>
      <c r="O50" s="1428" t="s">
        <v>856</v>
      </c>
      <c r="P50" s="2431">
        <v>0</v>
      </c>
      <c r="Q50" s="310" t="s">
        <v>163</v>
      </c>
      <c r="R50" s="490">
        <v>0</v>
      </c>
      <c r="S50" s="311">
        <v>0</v>
      </c>
      <c r="T50" s="312">
        <v>0</v>
      </c>
      <c r="U50" s="313">
        <v>0</v>
      </c>
      <c r="V50" s="314">
        <v>0</v>
      </c>
      <c r="W50" s="315">
        <v>0</v>
      </c>
      <c r="X50" s="313">
        <v>0</v>
      </c>
      <c r="Y50" s="315">
        <v>0</v>
      </c>
      <c r="Z50" s="316">
        <v>0</v>
      </c>
      <c r="AA50" s="2696">
        <v>124</v>
      </c>
      <c r="AB50" s="2234">
        <v>0.1588785046728971</v>
      </c>
      <c r="AC50" s="2713">
        <v>17</v>
      </c>
      <c r="AD50" s="317">
        <v>69</v>
      </c>
      <c r="AE50" s="318">
        <v>55</v>
      </c>
      <c r="AF50" s="313">
        <v>103</v>
      </c>
      <c r="AG50" s="319">
        <v>64</v>
      </c>
      <c r="AH50" s="320">
        <v>39</v>
      </c>
      <c r="AI50" s="313">
        <v>21</v>
      </c>
      <c r="AJ50" s="320">
        <v>5</v>
      </c>
      <c r="AK50" s="321">
        <v>16</v>
      </c>
      <c r="AL50" s="2743">
        <v>26</v>
      </c>
      <c r="AM50" s="322">
        <v>17</v>
      </c>
      <c r="AN50" s="322">
        <v>9</v>
      </c>
      <c r="AO50" s="323">
        <v>22</v>
      </c>
      <c r="AP50" s="324">
        <v>15</v>
      </c>
      <c r="AQ50" s="325">
        <v>7</v>
      </c>
      <c r="AR50" s="323">
        <v>4</v>
      </c>
      <c r="AS50" s="325">
        <v>2</v>
      </c>
      <c r="AT50" s="326">
        <v>2</v>
      </c>
      <c r="AU50" s="2767">
        <v>0</v>
      </c>
      <c r="AV50" s="2794">
        <v>0</v>
      </c>
      <c r="AW50" s="2794">
        <v>0</v>
      </c>
      <c r="AX50" s="2795">
        <v>0</v>
      </c>
      <c r="AY50" s="2796">
        <v>0</v>
      </c>
      <c r="AZ50" s="2796">
        <v>0</v>
      </c>
      <c r="BA50" s="2795">
        <v>0</v>
      </c>
      <c r="BB50" s="2796">
        <v>0</v>
      </c>
      <c r="BC50" s="2797">
        <v>0</v>
      </c>
      <c r="BD50" s="2457">
        <v>13</v>
      </c>
      <c r="BE50" s="328">
        <v>6</v>
      </c>
      <c r="BF50" s="328">
        <v>7</v>
      </c>
      <c r="BG50" s="329">
        <v>12</v>
      </c>
      <c r="BH50" s="330">
        <v>6</v>
      </c>
      <c r="BI50" s="330">
        <v>6</v>
      </c>
      <c r="BJ50" s="329">
        <v>1</v>
      </c>
      <c r="BK50" s="330">
        <v>0</v>
      </c>
      <c r="BL50" s="331">
        <v>1</v>
      </c>
      <c r="BM50" s="2479">
        <v>3</v>
      </c>
      <c r="BN50" s="332">
        <v>2</v>
      </c>
      <c r="BO50" s="332">
        <v>1</v>
      </c>
      <c r="BP50" s="333">
        <v>3</v>
      </c>
      <c r="BQ50" s="334">
        <v>2</v>
      </c>
      <c r="BR50" s="334">
        <v>1</v>
      </c>
      <c r="BS50" s="333">
        <v>0</v>
      </c>
      <c r="BT50" s="334">
        <v>0</v>
      </c>
      <c r="BU50" s="335">
        <v>0</v>
      </c>
      <c r="BV50" s="336">
        <v>73</v>
      </c>
      <c r="BW50" s="337">
        <v>43</v>
      </c>
      <c r="BX50" s="337">
        <v>30</v>
      </c>
      <c r="BY50" s="338">
        <v>60</v>
      </c>
      <c r="BZ50" s="339">
        <v>41</v>
      </c>
      <c r="CA50" s="339">
        <v>19</v>
      </c>
      <c r="CB50" s="338">
        <v>13</v>
      </c>
      <c r="CC50" s="339">
        <v>2</v>
      </c>
      <c r="CD50" s="340">
        <v>11</v>
      </c>
      <c r="CE50" s="2457">
        <v>9</v>
      </c>
      <c r="CF50" s="341">
        <v>1</v>
      </c>
      <c r="CG50" s="341">
        <v>8</v>
      </c>
      <c r="CH50" s="329">
        <v>6</v>
      </c>
      <c r="CI50" s="342">
        <v>0</v>
      </c>
      <c r="CJ50" s="342">
        <v>6</v>
      </c>
      <c r="CK50" s="329">
        <v>3</v>
      </c>
      <c r="CL50" s="342">
        <v>1</v>
      </c>
      <c r="CM50" s="1126">
        <v>2</v>
      </c>
      <c r="CN50" s="1439">
        <v>124</v>
      </c>
      <c r="CO50" s="1879">
        <v>10</v>
      </c>
      <c r="CP50" s="477">
        <v>5</v>
      </c>
      <c r="CQ50" s="478">
        <v>5</v>
      </c>
      <c r="CR50" s="1110">
        <v>19</v>
      </c>
      <c r="CS50" s="470">
        <v>12</v>
      </c>
      <c r="CT50" s="464">
        <v>7</v>
      </c>
      <c r="CU50" s="1115">
        <v>26</v>
      </c>
      <c r="CV50" s="477">
        <v>14</v>
      </c>
      <c r="CW50" s="478">
        <v>12</v>
      </c>
      <c r="CX50" s="1110">
        <v>32</v>
      </c>
      <c r="CY50" s="470">
        <v>20</v>
      </c>
      <c r="CZ50" s="464">
        <v>12</v>
      </c>
      <c r="DA50" s="1115">
        <v>25</v>
      </c>
      <c r="DB50" s="477">
        <v>13</v>
      </c>
      <c r="DC50" s="478">
        <v>12</v>
      </c>
      <c r="DD50" s="1110">
        <v>12</v>
      </c>
      <c r="DE50" s="470">
        <v>5</v>
      </c>
      <c r="DF50" s="458">
        <v>7</v>
      </c>
      <c r="DG50" s="343">
        <v>109</v>
      </c>
      <c r="DH50" s="344">
        <v>9.6110992694789461E-5</v>
      </c>
      <c r="DI50" s="345">
        <v>3.2674744003920967E-4</v>
      </c>
      <c r="DJ50" s="346" t="s">
        <v>163</v>
      </c>
      <c r="DK50" s="307"/>
    </row>
    <row r="51" spans="1:115" s="380" customFormat="1" ht="50.1" customHeight="1" x14ac:dyDescent="0.15">
      <c r="A51" s="2501" t="s">
        <v>686</v>
      </c>
      <c r="B51" s="2502"/>
      <c r="C51" s="2502"/>
      <c r="D51" s="2319">
        <v>18870</v>
      </c>
      <c r="E51" s="2336">
        <v>5.1370626253621543E-2</v>
      </c>
      <c r="F51" s="2337">
        <v>922</v>
      </c>
      <c r="G51" s="2596">
        <v>13197</v>
      </c>
      <c r="H51" s="2236">
        <v>5673</v>
      </c>
      <c r="I51" s="349">
        <v>12414</v>
      </c>
      <c r="J51" s="2236">
        <v>10579</v>
      </c>
      <c r="K51" s="2387">
        <v>1835</v>
      </c>
      <c r="L51" s="2388">
        <v>6456</v>
      </c>
      <c r="M51" s="2387">
        <v>2618</v>
      </c>
      <c r="N51" s="2389">
        <v>3838</v>
      </c>
      <c r="O51" s="1426" t="s">
        <v>856</v>
      </c>
      <c r="P51" s="2430">
        <v>5098</v>
      </c>
      <c r="Q51" s="401">
        <v>4.8108552631578982E-2</v>
      </c>
      <c r="R51" s="492">
        <v>234</v>
      </c>
      <c r="S51" s="351">
        <v>3494</v>
      </c>
      <c r="T51" s="352">
        <v>1604</v>
      </c>
      <c r="U51" s="353">
        <v>2992</v>
      </c>
      <c r="V51" s="353">
        <v>2551</v>
      </c>
      <c r="W51" s="359">
        <v>441</v>
      </c>
      <c r="X51" s="353">
        <v>2106</v>
      </c>
      <c r="Y51" s="359">
        <v>943</v>
      </c>
      <c r="Z51" s="382">
        <v>1163</v>
      </c>
      <c r="AA51" s="2441">
        <v>13772</v>
      </c>
      <c r="AB51" s="2417">
        <v>5.2583307856924444E-2</v>
      </c>
      <c r="AC51" s="2418">
        <v>688</v>
      </c>
      <c r="AD51" s="357">
        <v>9703</v>
      </c>
      <c r="AE51" s="358">
        <v>4069</v>
      </c>
      <c r="AF51" s="353">
        <v>9422</v>
      </c>
      <c r="AG51" s="353">
        <v>8028</v>
      </c>
      <c r="AH51" s="359">
        <v>1394</v>
      </c>
      <c r="AI51" s="353">
        <v>4350</v>
      </c>
      <c r="AJ51" s="359">
        <v>1675</v>
      </c>
      <c r="AK51" s="360">
        <v>2675</v>
      </c>
      <c r="AL51" s="2742">
        <v>7932</v>
      </c>
      <c r="AM51" s="361">
        <v>6083</v>
      </c>
      <c r="AN51" s="361">
        <v>1849</v>
      </c>
      <c r="AO51" s="361">
        <v>5588</v>
      </c>
      <c r="AP51" s="383">
        <v>5297</v>
      </c>
      <c r="AQ51" s="384">
        <v>291</v>
      </c>
      <c r="AR51" s="361">
        <v>2344</v>
      </c>
      <c r="AS51" s="384">
        <v>786</v>
      </c>
      <c r="AT51" s="385">
        <v>1558</v>
      </c>
      <c r="AU51" s="2766">
        <v>31</v>
      </c>
      <c r="AV51" s="2789">
        <v>18</v>
      </c>
      <c r="AW51" s="2789">
        <v>13</v>
      </c>
      <c r="AX51" s="2789">
        <v>17</v>
      </c>
      <c r="AY51" s="2790">
        <v>14</v>
      </c>
      <c r="AZ51" s="2790">
        <v>3</v>
      </c>
      <c r="BA51" s="2789">
        <v>14</v>
      </c>
      <c r="BB51" s="2790">
        <v>4</v>
      </c>
      <c r="BC51" s="2791">
        <v>10</v>
      </c>
      <c r="BD51" s="2456">
        <v>1111</v>
      </c>
      <c r="BE51" s="366">
        <v>801</v>
      </c>
      <c r="BF51" s="366">
        <v>310</v>
      </c>
      <c r="BG51" s="366">
        <v>676</v>
      </c>
      <c r="BH51" s="386">
        <v>595</v>
      </c>
      <c r="BI51" s="386">
        <v>81</v>
      </c>
      <c r="BJ51" s="366">
        <v>435</v>
      </c>
      <c r="BK51" s="386">
        <v>206</v>
      </c>
      <c r="BL51" s="387">
        <v>229</v>
      </c>
      <c r="BM51" s="2478">
        <v>496</v>
      </c>
      <c r="BN51" s="369">
        <v>242</v>
      </c>
      <c r="BO51" s="369">
        <v>254</v>
      </c>
      <c r="BP51" s="369">
        <v>408</v>
      </c>
      <c r="BQ51" s="388">
        <v>195</v>
      </c>
      <c r="BR51" s="388">
        <v>213</v>
      </c>
      <c r="BS51" s="369">
        <v>88</v>
      </c>
      <c r="BT51" s="388">
        <v>47</v>
      </c>
      <c r="BU51" s="389">
        <v>41</v>
      </c>
      <c r="BV51" s="372">
        <v>735</v>
      </c>
      <c r="BW51" s="373">
        <v>381</v>
      </c>
      <c r="BX51" s="373">
        <v>354</v>
      </c>
      <c r="BY51" s="373">
        <v>396</v>
      </c>
      <c r="BZ51" s="349">
        <v>268</v>
      </c>
      <c r="CA51" s="349">
        <v>128</v>
      </c>
      <c r="CB51" s="373">
        <v>339</v>
      </c>
      <c r="CC51" s="349">
        <v>113</v>
      </c>
      <c r="CD51" s="390">
        <v>226</v>
      </c>
      <c r="CE51" s="2456">
        <v>3467</v>
      </c>
      <c r="CF51" s="504">
        <v>2178</v>
      </c>
      <c r="CG51" s="504">
        <v>1289</v>
      </c>
      <c r="CH51" s="504">
        <v>2337</v>
      </c>
      <c r="CI51" s="507">
        <v>1659</v>
      </c>
      <c r="CJ51" s="386">
        <v>678</v>
      </c>
      <c r="CK51" s="504">
        <v>1130</v>
      </c>
      <c r="CL51" s="386">
        <v>519</v>
      </c>
      <c r="CM51" s="1491">
        <v>611</v>
      </c>
      <c r="CN51" s="1438">
        <v>18870</v>
      </c>
      <c r="CO51" s="1877">
        <v>4579</v>
      </c>
      <c r="CP51" s="481">
        <v>2306</v>
      </c>
      <c r="CQ51" s="482">
        <v>2273</v>
      </c>
      <c r="CR51" s="1112">
        <v>1810</v>
      </c>
      <c r="CS51" s="472">
        <v>939</v>
      </c>
      <c r="CT51" s="466">
        <v>871</v>
      </c>
      <c r="CU51" s="1117">
        <v>1935</v>
      </c>
      <c r="CV51" s="481">
        <v>1208</v>
      </c>
      <c r="CW51" s="482">
        <v>727</v>
      </c>
      <c r="CX51" s="1112">
        <v>3079</v>
      </c>
      <c r="CY51" s="472">
        <v>2224</v>
      </c>
      <c r="CZ51" s="466">
        <v>855</v>
      </c>
      <c r="DA51" s="1117">
        <v>2703</v>
      </c>
      <c r="DB51" s="481">
        <v>2294</v>
      </c>
      <c r="DC51" s="482">
        <v>409</v>
      </c>
      <c r="DD51" s="1112">
        <v>4764</v>
      </c>
      <c r="DE51" s="472">
        <v>4226</v>
      </c>
      <c r="DF51" s="460">
        <v>538</v>
      </c>
      <c r="DG51" s="376">
        <v>13</v>
      </c>
      <c r="DH51" s="377">
        <v>1.4625922839924817E-2</v>
      </c>
      <c r="DI51" s="378">
        <v>4.9723582205966829E-2</v>
      </c>
      <c r="DJ51" s="379" t="s">
        <v>163</v>
      </c>
      <c r="DK51" s="392"/>
    </row>
    <row r="52" spans="1:115" s="259" customFormat="1" ht="50.1" customHeight="1" x14ac:dyDescent="0.15">
      <c r="A52" s="2487"/>
      <c r="B52" s="4037" t="s">
        <v>969</v>
      </c>
      <c r="C52" s="4038"/>
      <c r="D52" s="2314">
        <v>14413</v>
      </c>
      <c r="E52" s="2326">
        <v>4.0424456796361863E-2</v>
      </c>
      <c r="F52" s="2338">
        <v>560</v>
      </c>
      <c r="G52" s="2597">
        <v>10120</v>
      </c>
      <c r="H52" s="2351">
        <v>4293</v>
      </c>
      <c r="I52" s="1136">
        <v>9410</v>
      </c>
      <c r="J52" s="2372">
        <v>8150</v>
      </c>
      <c r="K52" s="2372">
        <v>1260</v>
      </c>
      <c r="L52" s="2373">
        <v>5003</v>
      </c>
      <c r="M52" s="2372">
        <v>1970</v>
      </c>
      <c r="N52" s="2374">
        <v>3033</v>
      </c>
      <c r="O52" s="1421"/>
      <c r="P52" s="2425">
        <v>3647</v>
      </c>
      <c r="Q52" s="1137">
        <v>2.4726046642315147E-2</v>
      </c>
      <c r="R52" s="1138">
        <v>88</v>
      </c>
      <c r="S52" s="1139">
        <v>2500</v>
      </c>
      <c r="T52" s="1140">
        <v>1147</v>
      </c>
      <c r="U52" s="1141">
        <v>2171</v>
      </c>
      <c r="V52" s="1142">
        <v>1848</v>
      </c>
      <c r="W52" s="1143">
        <v>323</v>
      </c>
      <c r="X52" s="1141">
        <v>1476</v>
      </c>
      <c r="Y52" s="1143">
        <v>652</v>
      </c>
      <c r="Z52" s="1144">
        <v>824</v>
      </c>
      <c r="AA52" s="2442">
        <v>10766</v>
      </c>
      <c r="AB52" s="2407">
        <v>4.5851952593743972E-2</v>
      </c>
      <c r="AC52" s="2408">
        <v>472</v>
      </c>
      <c r="AD52" s="1145">
        <v>7620</v>
      </c>
      <c r="AE52" s="1146">
        <v>3146</v>
      </c>
      <c r="AF52" s="1141">
        <v>7239</v>
      </c>
      <c r="AG52" s="1147">
        <v>6302</v>
      </c>
      <c r="AH52" s="1148">
        <v>937</v>
      </c>
      <c r="AI52" s="1141">
        <v>3527</v>
      </c>
      <c r="AJ52" s="1148">
        <v>1318</v>
      </c>
      <c r="AK52" s="1149">
        <v>2209</v>
      </c>
      <c r="AL52" s="2745">
        <v>6766</v>
      </c>
      <c r="AM52" s="1150">
        <v>5166</v>
      </c>
      <c r="AN52" s="1150">
        <v>1600</v>
      </c>
      <c r="AO52" s="1151">
        <v>4696</v>
      </c>
      <c r="AP52" s="1152">
        <v>4490</v>
      </c>
      <c r="AQ52" s="1153">
        <v>206</v>
      </c>
      <c r="AR52" s="1151">
        <v>2070</v>
      </c>
      <c r="AS52" s="1153">
        <v>676</v>
      </c>
      <c r="AT52" s="1154">
        <v>1394</v>
      </c>
      <c r="AU52" s="2761">
        <v>30</v>
      </c>
      <c r="AV52" s="2771">
        <v>17</v>
      </c>
      <c r="AW52" s="2771">
        <v>13</v>
      </c>
      <c r="AX52" s="2772">
        <v>16</v>
      </c>
      <c r="AY52" s="2773">
        <v>13</v>
      </c>
      <c r="AZ52" s="2773">
        <v>3</v>
      </c>
      <c r="BA52" s="2772">
        <v>14</v>
      </c>
      <c r="BB52" s="2773">
        <v>4</v>
      </c>
      <c r="BC52" s="2774">
        <v>10</v>
      </c>
      <c r="BD52" s="2451">
        <v>733</v>
      </c>
      <c r="BE52" s="1155">
        <v>533</v>
      </c>
      <c r="BF52" s="1155">
        <v>200</v>
      </c>
      <c r="BG52" s="1156">
        <v>438</v>
      </c>
      <c r="BH52" s="1157">
        <v>389</v>
      </c>
      <c r="BI52" s="1157">
        <v>49</v>
      </c>
      <c r="BJ52" s="1156">
        <v>295</v>
      </c>
      <c r="BK52" s="1157">
        <v>144</v>
      </c>
      <c r="BL52" s="1158">
        <v>151</v>
      </c>
      <c r="BM52" s="2473">
        <v>304</v>
      </c>
      <c r="BN52" s="1159">
        <v>148</v>
      </c>
      <c r="BO52" s="1159">
        <v>156</v>
      </c>
      <c r="BP52" s="1160">
        <v>255</v>
      </c>
      <c r="BQ52" s="1161">
        <v>124</v>
      </c>
      <c r="BR52" s="1161">
        <v>131</v>
      </c>
      <c r="BS52" s="1160">
        <v>49</v>
      </c>
      <c r="BT52" s="1161">
        <v>24</v>
      </c>
      <c r="BU52" s="1162">
        <v>25</v>
      </c>
      <c r="BV52" s="1163">
        <v>705</v>
      </c>
      <c r="BW52" s="1164">
        <v>363</v>
      </c>
      <c r="BX52" s="1164">
        <v>342</v>
      </c>
      <c r="BY52" s="1165">
        <v>373</v>
      </c>
      <c r="BZ52" s="1166">
        <v>251</v>
      </c>
      <c r="CA52" s="1166">
        <v>122</v>
      </c>
      <c r="CB52" s="1165">
        <v>332</v>
      </c>
      <c r="CC52" s="1166">
        <v>112</v>
      </c>
      <c r="CD52" s="1167">
        <v>220</v>
      </c>
      <c r="CE52" s="2451">
        <v>2228</v>
      </c>
      <c r="CF52" s="1370">
        <v>1393</v>
      </c>
      <c r="CG52" s="1168">
        <v>835</v>
      </c>
      <c r="CH52" s="1372">
        <v>1461</v>
      </c>
      <c r="CI52" s="1373">
        <v>1035</v>
      </c>
      <c r="CJ52" s="1169">
        <v>426</v>
      </c>
      <c r="CK52" s="1156">
        <v>767</v>
      </c>
      <c r="CL52" s="1169">
        <v>358</v>
      </c>
      <c r="CM52" s="1486">
        <v>409</v>
      </c>
      <c r="CN52" s="1433">
        <v>14413</v>
      </c>
      <c r="CO52" s="1872">
        <v>3202</v>
      </c>
      <c r="CP52" s="1892">
        <v>1612</v>
      </c>
      <c r="CQ52" s="1893">
        <v>1590</v>
      </c>
      <c r="CR52" s="1884">
        <v>1383</v>
      </c>
      <c r="CS52" s="1170">
        <v>711</v>
      </c>
      <c r="CT52" s="1171">
        <v>672</v>
      </c>
      <c r="CU52" s="1908">
        <v>1528</v>
      </c>
      <c r="CV52" s="1892">
        <v>953</v>
      </c>
      <c r="CW52" s="1893">
        <v>575</v>
      </c>
      <c r="CX52" s="1884">
        <v>2587</v>
      </c>
      <c r="CY52" s="1170">
        <v>1878</v>
      </c>
      <c r="CZ52" s="1171">
        <v>709</v>
      </c>
      <c r="DA52" s="1908">
        <v>2221</v>
      </c>
      <c r="DB52" s="1892">
        <v>1883</v>
      </c>
      <c r="DC52" s="1893">
        <v>338</v>
      </c>
      <c r="DD52" s="1884">
        <v>3492</v>
      </c>
      <c r="DE52" s="1170">
        <v>3083</v>
      </c>
      <c r="DF52" s="1172">
        <v>409</v>
      </c>
      <c r="DG52" s="1173" t="s">
        <v>163</v>
      </c>
      <c r="DH52" s="1174">
        <v>1.1171352723467746E-2</v>
      </c>
      <c r="DI52" s="1175">
        <v>3.7979119784557494E-2</v>
      </c>
      <c r="DJ52" s="1176">
        <v>0.76380498145204023</v>
      </c>
      <c r="DK52" s="307"/>
    </row>
    <row r="53" spans="1:115" s="380" customFormat="1" ht="50.1" customHeight="1" x14ac:dyDescent="0.15">
      <c r="A53" s="2495"/>
      <c r="B53" s="2497"/>
      <c r="C53" s="2497" t="s">
        <v>970</v>
      </c>
      <c r="D53" s="2317">
        <v>2891</v>
      </c>
      <c r="E53" s="2586">
        <v>0.12359113874854266</v>
      </c>
      <c r="F53" s="2333">
        <v>318</v>
      </c>
      <c r="G53" s="2356">
        <v>1981</v>
      </c>
      <c r="H53" s="2357">
        <v>910</v>
      </c>
      <c r="I53" s="1251">
        <v>1908</v>
      </c>
      <c r="J53" s="2381">
        <v>1539</v>
      </c>
      <c r="K53" s="2381">
        <v>369</v>
      </c>
      <c r="L53" s="2382">
        <v>983</v>
      </c>
      <c r="M53" s="2381">
        <v>442</v>
      </c>
      <c r="N53" s="2383">
        <v>541</v>
      </c>
      <c r="O53" s="1427"/>
      <c r="P53" s="2428">
        <v>979</v>
      </c>
      <c r="Q53" s="1252">
        <v>0.14102564102564097</v>
      </c>
      <c r="R53" s="1253">
        <v>121</v>
      </c>
      <c r="S53" s="1254">
        <v>667</v>
      </c>
      <c r="T53" s="1255">
        <v>312</v>
      </c>
      <c r="U53" s="1256">
        <v>535</v>
      </c>
      <c r="V53" s="1257">
        <v>460</v>
      </c>
      <c r="W53" s="1258">
        <v>75</v>
      </c>
      <c r="X53" s="1256">
        <v>444</v>
      </c>
      <c r="Y53" s="1258">
        <v>207</v>
      </c>
      <c r="Z53" s="1259">
        <v>237</v>
      </c>
      <c r="AA53" s="2439">
        <v>1912</v>
      </c>
      <c r="AB53" s="2404">
        <v>0.11486880466472305</v>
      </c>
      <c r="AC53" s="2414">
        <v>197</v>
      </c>
      <c r="AD53" s="1260">
        <v>1314</v>
      </c>
      <c r="AE53" s="1261">
        <v>598</v>
      </c>
      <c r="AF53" s="1256">
        <v>1373</v>
      </c>
      <c r="AG53" s="1256">
        <v>1079</v>
      </c>
      <c r="AH53" s="1262">
        <v>294</v>
      </c>
      <c r="AI53" s="1256">
        <v>539</v>
      </c>
      <c r="AJ53" s="1262">
        <v>235</v>
      </c>
      <c r="AK53" s="1263">
        <v>304</v>
      </c>
      <c r="AL53" s="2739">
        <v>968</v>
      </c>
      <c r="AM53" s="1264">
        <v>748</v>
      </c>
      <c r="AN53" s="1264">
        <v>220</v>
      </c>
      <c r="AO53" s="1264">
        <v>729</v>
      </c>
      <c r="AP53" s="1265">
        <v>647</v>
      </c>
      <c r="AQ53" s="1266">
        <v>82</v>
      </c>
      <c r="AR53" s="1264">
        <v>239</v>
      </c>
      <c r="AS53" s="1266">
        <v>101</v>
      </c>
      <c r="AT53" s="1267">
        <v>138</v>
      </c>
      <c r="AU53" s="2764">
        <v>1</v>
      </c>
      <c r="AV53" s="2782">
        <v>1</v>
      </c>
      <c r="AW53" s="2782">
        <v>0</v>
      </c>
      <c r="AX53" s="2782">
        <v>1</v>
      </c>
      <c r="AY53" s="2783">
        <v>1</v>
      </c>
      <c r="AZ53" s="2783">
        <v>0</v>
      </c>
      <c r="BA53" s="2782">
        <v>0</v>
      </c>
      <c r="BB53" s="2783">
        <v>0</v>
      </c>
      <c r="BC53" s="2784">
        <v>0</v>
      </c>
      <c r="BD53" s="2454">
        <v>199</v>
      </c>
      <c r="BE53" s="1268">
        <v>131</v>
      </c>
      <c r="BF53" s="1268">
        <v>68</v>
      </c>
      <c r="BG53" s="1268">
        <v>126</v>
      </c>
      <c r="BH53" s="1269">
        <v>100</v>
      </c>
      <c r="BI53" s="1269">
        <v>26</v>
      </c>
      <c r="BJ53" s="1268">
        <v>73</v>
      </c>
      <c r="BK53" s="1269">
        <v>31</v>
      </c>
      <c r="BL53" s="1270">
        <v>42</v>
      </c>
      <c r="BM53" s="2476">
        <v>147</v>
      </c>
      <c r="BN53" s="1271">
        <v>73</v>
      </c>
      <c r="BO53" s="1271">
        <v>74</v>
      </c>
      <c r="BP53" s="1271">
        <v>117</v>
      </c>
      <c r="BQ53" s="1272">
        <v>56</v>
      </c>
      <c r="BR53" s="1272">
        <v>61</v>
      </c>
      <c r="BS53" s="1271">
        <v>30</v>
      </c>
      <c r="BT53" s="1272">
        <v>17</v>
      </c>
      <c r="BU53" s="1273">
        <v>13</v>
      </c>
      <c r="BV53" s="1274">
        <v>23</v>
      </c>
      <c r="BW53" s="1275">
        <v>12</v>
      </c>
      <c r="BX53" s="1275">
        <v>11</v>
      </c>
      <c r="BY53" s="1275">
        <v>17</v>
      </c>
      <c r="BZ53" s="1276">
        <v>11</v>
      </c>
      <c r="CA53" s="1276">
        <v>6</v>
      </c>
      <c r="CB53" s="1275">
        <v>6</v>
      </c>
      <c r="CC53" s="1276">
        <v>1</v>
      </c>
      <c r="CD53" s="1277">
        <v>5</v>
      </c>
      <c r="CE53" s="2454">
        <v>574</v>
      </c>
      <c r="CF53" s="1268">
        <v>349</v>
      </c>
      <c r="CG53" s="1268">
        <v>225</v>
      </c>
      <c r="CH53" s="1268">
        <v>383</v>
      </c>
      <c r="CI53" s="1269">
        <v>264</v>
      </c>
      <c r="CJ53" s="1269">
        <v>119</v>
      </c>
      <c r="CK53" s="1268">
        <v>191</v>
      </c>
      <c r="CL53" s="1269">
        <v>85</v>
      </c>
      <c r="CM53" s="1489">
        <v>106</v>
      </c>
      <c r="CN53" s="1436">
        <v>2891</v>
      </c>
      <c r="CO53" s="1875">
        <v>815</v>
      </c>
      <c r="CP53" s="1898">
        <v>405</v>
      </c>
      <c r="CQ53" s="1899">
        <v>410</v>
      </c>
      <c r="CR53" s="1887">
        <v>300</v>
      </c>
      <c r="CS53" s="1278">
        <v>157</v>
      </c>
      <c r="CT53" s="1279">
        <v>143</v>
      </c>
      <c r="CU53" s="1911">
        <v>306</v>
      </c>
      <c r="CV53" s="1898">
        <v>185</v>
      </c>
      <c r="CW53" s="1899">
        <v>121</v>
      </c>
      <c r="CX53" s="1887">
        <v>369</v>
      </c>
      <c r="CY53" s="1278">
        <v>253</v>
      </c>
      <c r="CZ53" s="1279">
        <v>116</v>
      </c>
      <c r="DA53" s="1911">
        <v>321</v>
      </c>
      <c r="DB53" s="1898">
        <v>266</v>
      </c>
      <c r="DC53" s="1899">
        <v>55</v>
      </c>
      <c r="DD53" s="1887">
        <v>780</v>
      </c>
      <c r="DE53" s="1278">
        <v>715</v>
      </c>
      <c r="DF53" s="1280">
        <v>65</v>
      </c>
      <c r="DG53" s="1281" t="s">
        <v>163</v>
      </c>
      <c r="DH53" s="1282">
        <v>2.2407812893599707E-3</v>
      </c>
      <c r="DI53" s="1283">
        <v>7.6179584609141551E-3</v>
      </c>
      <c r="DJ53" s="1284">
        <v>0.15320614732379439</v>
      </c>
      <c r="DK53" s="392"/>
    </row>
    <row r="54" spans="1:115" s="259" customFormat="1" ht="50.1" customHeight="1" x14ac:dyDescent="0.15">
      <c r="A54" s="2498"/>
      <c r="B54" s="2500"/>
      <c r="C54" s="2500" t="s">
        <v>971</v>
      </c>
      <c r="D54" s="2318">
        <v>1566</v>
      </c>
      <c r="E54" s="2334">
        <v>2.8909329829172048E-2</v>
      </c>
      <c r="F54" s="2335">
        <v>44</v>
      </c>
      <c r="G54" s="2358">
        <v>1096</v>
      </c>
      <c r="H54" s="2359">
        <v>470</v>
      </c>
      <c r="I54" s="1285">
        <v>1096</v>
      </c>
      <c r="J54" s="2384">
        <v>890</v>
      </c>
      <c r="K54" s="2384">
        <v>206</v>
      </c>
      <c r="L54" s="2385">
        <v>470</v>
      </c>
      <c r="M54" s="2384">
        <v>206</v>
      </c>
      <c r="N54" s="2386">
        <v>264</v>
      </c>
      <c r="O54" s="1425"/>
      <c r="P54" s="2429">
        <v>472</v>
      </c>
      <c r="Q54" s="1286">
        <v>5.5928411633109576E-2</v>
      </c>
      <c r="R54" s="1287">
        <v>25</v>
      </c>
      <c r="S54" s="1288">
        <v>327</v>
      </c>
      <c r="T54" s="1289">
        <v>145</v>
      </c>
      <c r="U54" s="1290">
        <v>286</v>
      </c>
      <c r="V54" s="1291">
        <v>243</v>
      </c>
      <c r="W54" s="1292">
        <v>43</v>
      </c>
      <c r="X54" s="1290">
        <v>186</v>
      </c>
      <c r="Y54" s="1292">
        <v>84</v>
      </c>
      <c r="Z54" s="1293">
        <v>102</v>
      </c>
      <c r="AA54" s="2440">
        <v>1094</v>
      </c>
      <c r="AB54" s="2415">
        <v>1.7674418604651132E-2</v>
      </c>
      <c r="AC54" s="2416">
        <v>19</v>
      </c>
      <c r="AD54" s="1294">
        <v>769</v>
      </c>
      <c r="AE54" s="1295">
        <v>325</v>
      </c>
      <c r="AF54" s="1290">
        <v>810</v>
      </c>
      <c r="AG54" s="1296">
        <v>647</v>
      </c>
      <c r="AH54" s="1297">
        <v>163</v>
      </c>
      <c r="AI54" s="1290">
        <v>284</v>
      </c>
      <c r="AJ54" s="1297">
        <v>122</v>
      </c>
      <c r="AK54" s="1298">
        <v>162</v>
      </c>
      <c r="AL54" s="2741">
        <v>198</v>
      </c>
      <c r="AM54" s="1299">
        <v>169</v>
      </c>
      <c r="AN54" s="1299">
        <v>29</v>
      </c>
      <c r="AO54" s="1300">
        <v>163</v>
      </c>
      <c r="AP54" s="1301">
        <v>160</v>
      </c>
      <c r="AQ54" s="1302">
        <v>3</v>
      </c>
      <c r="AR54" s="1300">
        <v>35</v>
      </c>
      <c r="AS54" s="1302">
        <v>9</v>
      </c>
      <c r="AT54" s="1303">
        <v>26</v>
      </c>
      <c r="AU54" s="2765">
        <v>0</v>
      </c>
      <c r="AV54" s="2785">
        <v>0</v>
      </c>
      <c r="AW54" s="2785">
        <v>0</v>
      </c>
      <c r="AX54" s="2786">
        <v>0</v>
      </c>
      <c r="AY54" s="2787">
        <v>0</v>
      </c>
      <c r="AZ54" s="2787">
        <v>0</v>
      </c>
      <c r="BA54" s="2786">
        <v>0</v>
      </c>
      <c r="BB54" s="2787">
        <v>0</v>
      </c>
      <c r="BC54" s="2788">
        <v>0</v>
      </c>
      <c r="BD54" s="2455">
        <v>179</v>
      </c>
      <c r="BE54" s="1304">
        <v>137</v>
      </c>
      <c r="BF54" s="1304">
        <v>42</v>
      </c>
      <c r="BG54" s="1305">
        <v>112</v>
      </c>
      <c r="BH54" s="1306">
        <v>106</v>
      </c>
      <c r="BI54" s="1306">
        <v>6</v>
      </c>
      <c r="BJ54" s="1305">
        <v>67</v>
      </c>
      <c r="BK54" s="1306">
        <v>31</v>
      </c>
      <c r="BL54" s="1307">
        <v>36</v>
      </c>
      <c r="BM54" s="2477">
        <v>45</v>
      </c>
      <c r="BN54" s="1308">
        <v>21</v>
      </c>
      <c r="BO54" s="1308">
        <v>24</v>
      </c>
      <c r="BP54" s="1309">
        <v>36</v>
      </c>
      <c r="BQ54" s="1310">
        <v>15</v>
      </c>
      <c r="BR54" s="1310">
        <v>21</v>
      </c>
      <c r="BS54" s="1309">
        <v>9</v>
      </c>
      <c r="BT54" s="1310">
        <v>6</v>
      </c>
      <c r="BU54" s="1311">
        <v>3</v>
      </c>
      <c r="BV54" s="1312">
        <v>7</v>
      </c>
      <c r="BW54" s="1313">
        <v>6</v>
      </c>
      <c r="BX54" s="1313">
        <v>1</v>
      </c>
      <c r="BY54" s="1314">
        <v>6</v>
      </c>
      <c r="BZ54" s="1315">
        <v>6</v>
      </c>
      <c r="CA54" s="1315">
        <v>0</v>
      </c>
      <c r="CB54" s="1314">
        <v>1</v>
      </c>
      <c r="CC54" s="1315">
        <v>0</v>
      </c>
      <c r="CD54" s="1316">
        <v>1</v>
      </c>
      <c r="CE54" s="2455">
        <v>665</v>
      </c>
      <c r="CF54" s="1317">
        <v>436</v>
      </c>
      <c r="CG54" s="1317">
        <v>229</v>
      </c>
      <c r="CH54" s="1305">
        <v>493</v>
      </c>
      <c r="CI54" s="1318">
        <v>360</v>
      </c>
      <c r="CJ54" s="1318">
        <v>133</v>
      </c>
      <c r="CK54" s="1305">
        <v>172</v>
      </c>
      <c r="CL54" s="1318">
        <v>76</v>
      </c>
      <c r="CM54" s="1490">
        <v>96</v>
      </c>
      <c r="CN54" s="1437">
        <v>1566</v>
      </c>
      <c r="CO54" s="1876">
        <v>562</v>
      </c>
      <c r="CP54" s="1900">
        <v>289</v>
      </c>
      <c r="CQ54" s="1901">
        <v>273</v>
      </c>
      <c r="CR54" s="1888">
        <v>127</v>
      </c>
      <c r="CS54" s="1319">
        <v>71</v>
      </c>
      <c r="CT54" s="1320">
        <v>56</v>
      </c>
      <c r="CU54" s="1912">
        <v>101</v>
      </c>
      <c r="CV54" s="1900">
        <v>70</v>
      </c>
      <c r="CW54" s="1901">
        <v>31</v>
      </c>
      <c r="CX54" s="1888">
        <v>123</v>
      </c>
      <c r="CY54" s="1319">
        <v>93</v>
      </c>
      <c r="CZ54" s="1320">
        <v>30</v>
      </c>
      <c r="DA54" s="1912">
        <v>161</v>
      </c>
      <c r="DB54" s="1900">
        <v>145</v>
      </c>
      <c r="DC54" s="1901">
        <v>16</v>
      </c>
      <c r="DD54" s="1888">
        <v>492</v>
      </c>
      <c r="DE54" s="1319">
        <v>428</v>
      </c>
      <c r="DF54" s="1321">
        <v>64</v>
      </c>
      <c r="DG54" s="1322" t="s">
        <v>163</v>
      </c>
      <c r="DH54" s="1323">
        <v>1.2137888270970993E-3</v>
      </c>
      <c r="DI54" s="1324">
        <v>4.1265039604951809E-3</v>
      </c>
      <c r="DJ54" s="1325">
        <v>8.2988871224165345E-2</v>
      </c>
      <c r="DK54" s="307"/>
    </row>
    <row r="55" spans="1:115" s="380" customFormat="1" ht="50.1" customHeight="1" x14ac:dyDescent="0.15">
      <c r="A55" s="2501" t="s">
        <v>972</v>
      </c>
      <c r="B55" s="2502"/>
      <c r="C55" s="2502"/>
      <c r="D55" s="2319">
        <v>118</v>
      </c>
      <c r="E55" s="2516">
        <v>-0.40101522842639592</v>
      </c>
      <c r="F55" s="2337">
        <v>-79</v>
      </c>
      <c r="G55" s="2235">
        <v>64</v>
      </c>
      <c r="H55" s="2236">
        <v>54</v>
      </c>
      <c r="I55" s="349">
        <v>91</v>
      </c>
      <c r="J55" s="2387">
        <v>55</v>
      </c>
      <c r="K55" s="2387">
        <v>36</v>
      </c>
      <c r="L55" s="2388">
        <v>27</v>
      </c>
      <c r="M55" s="2387">
        <v>9</v>
      </c>
      <c r="N55" s="2389">
        <v>18</v>
      </c>
      <c r="O55" s="1426" t="s">
        <v>854</v>
      </c>
      <c r="P55" s="2430">
        <v>11</v>
      </c>
      <c r="Q55" s="350">
        <v>0</v>
      </c>
      <c r="R55" s="491">
        <v>0</v>
      </c>
      <c r="S55" s="351">
        <v>2</v>
      </c>
      <c r="T55" s="352">
        <v>9</v>
      </c>
      <c r="U55" s="353">
        <v>5</v>
      </c>
      <c r="V55" s="354">
        <v>0</v>
      </c>
      <c r="W55" s="355">
        <v>5</v>
      </c>
      <c r="X55" s="353">
        <v>6</v>
      </c>
      <c r="Y55" s="355">
        <v>2</v>
      </c>
      <c r="Z55" s="356">
        <v>4</v>
      </c>
      <c r="AA55" s="2443">
        <v>107</v>
      </c>
      <c r="AB55" s="2237">
        <v>-0.42473118279569888</v>
      </c>
      <c r="AC55" s="2418">
        <v>-79</v>
      </c>
      <c r="AD55" s="357">
        <v>62</v>
      </c>
      <c r="AE55" s="358">
        <v>45</v>
      </c>
      <c r="AF55" s="353">
        <v>86</v>
      </c>
      <c r="AG55" s="353">
        <v>55</v>
      </c>
      <c r="AH55" s="359">
        <v>31</v>
      </c>
      <c r="AI55" s="353">
        <v>21</v>
      </c>
      <c r="AJ55" s="359">
        <v>7</v>
      </c>
      <c r="AK55" s="360">
        <v>14</v>
      </c>
      <c r="AL55" s="2742">
        <v>9</v>
      </c>
      <c r="AM55" s="361">
        <v>6</v>
      </c>
      <c r="AN55" s="361">
        <v>3</v>
      </c>
      <c r="AO55" s="361">
        <v>9</v>
      </c>
      <c r="AP55" s="362">
        <v>6</v>
      </c>
      <c r="AQ55" s="363">
        <v>3</v>
      </c>
      <c r="AR55" s="361">
        <v>0</v>
      </c>
      <c r="AS55" s="363">
        <v>0</v>
      </c>
      <c r="AT55" s="364">
        <v>0</v>
      </c>
      <c r="AU55" s="2766">
        <v>0</v>
      </c>
      <c r="AV55" s="2789">
        <v>0</v>
      </c>
      <c r="AW55" s="2789">
        <v>0</v>
      </c>
      <c r="AX55" s="2789">
        <v>0</v>
      </c>
      <c r="AY55" s="2792">
        <v>0</v>
      </c>
      <c r="AZ55" s="2792">
        <v>0</v>
      </c>
      <c r="BA55" s="2789">
        <v>0</v>
      </c>
      <c r="BB55" s="2792">
        <v>0</v>
      </c>
      <c r="BC55" s="2793">
        <v>0</v>
      </c>
      <c r="BD55" s="2456">
        <v>16</v>
      </c>
      <c r="BE55" s="366">
        <v>10</v>
      </c>
      <c r="BF55" s="366">
        <v>6</v>
      </c>
      <c r="BG55" s="366">
        <v>10</v>
      </c>
      <c r="BH55" s="367">
        <v>7</v>
      </c>
      <c r="BI55" s="367">
        <v>3</v>
      </c>
      <c r="BJ55" s="366">
        <v>6</v>
      </c>
      <c r="BK55" s="367">
        <v>3</v>
      </c>
      <c r="BL55" s="368">
        <v>3</v>
      </c>
      <c r="BM55" s="2478">
        <v>5</v>
      </c>
      <c r="BN55" s="369">
        <v>0</v>
      </c>
      <c r="BO55" s="369">
        <v>5</v>
      </c>
      <c r="BP55" s="369">
        <v>5</v>
      </c>
      <c r="BQ55" s="370">
        <v>0</v>
      </c>
      <c r="BR55" s="370">
        <v>5</v>
      </c>
      <c r="BS55" s="369">
        <v>0</v>
      </c>
      <c r="BT55" s="370">
        <v>0</v>
      </c>
      <c r="BU55" s="371">
        <v>0</v>
      </c>
      <c r="BV55" s="372">
        <v>16</v>
      </c>
      <c r="BW55" s="373">
        <v>11</v>
      </c>
      <c r="BX55" s="373">
        <v>5</v>
      </c>
      <c r="BY55" s="373">
        <v>13</v>
      </c>
      <c r="BZ55" s="374">
        <v>11</v>
      </c>
      <c r="CA55" s="374">
        <v>2</v>
      </c>
      <c r="CB55" s="373">
        <v>3</v>
      </c>
      <c r="CC55" s="374">
        <v>0</v>
      </c>
      <c r="CD55" s="375">
        <v>3</v>
      </c>
      <c r="CE55" s="2456">
        <v>61</v>
      </c>
      <c r="CF55" s="366">
        <v>35</v>
      </c>
      <c r="CG55" s="366">
        <v>26</v>
      </c>
      <c r="CH55" s="366">
        <v>49</v>
      </c>
      <c r="CI55" s="367">
        <v>31</v>
      </c>
      <c r="CJ55" s="367">
        <v>18</v>
      </c>
      <c r="CK55" s="366">
        <v>12</v>
      </c>
      <c r="CL55" s="367">
        <v>4</v>
      </c>
      <c r="CM55" s="1127">
        <v>8</v>
      </c>
      <c r="CN55" s="1438">
        <v>118</v>
      </c>
      <c r="CO55" s="1878">
        <v>31</v>
      </c>
      <c r="CP55" s="479">
        <v>25</v>
      </c>
      <c r="CQ55" s="480">
        <v>6</v>
      </c>
      <c r="CR55" s="1111">
        <v>11</v>
      </c>
      <c r="CS55" s="471">
        <v>6</v>
      </c>
      <c r="CT55" s="465">
        <v>5</v>
      </c>
      <c r="CU55" s="1116">
        <v>24</v>
      </c>
      <c r="CV55" s="479">
        <v>9</v>
      </c>
      <c r="CW55" s="480">
        <v>15</v>
      </c>
      <c r="CX55" s="1111">
        <v>25</v>
      </c>
      <c r="CY55" s="471">
        <v>11</v>
      </c>
      <c r="CZ55" s="465">
        <v>14</v>
      </c>
      <c r="DA55" s="1116">
        <v>9</v>
      </c>
      <c r="DB55" s="479">
        <v>4</v>
      </c>
      <c r="DC55" s="480">
        <v>5</v>
      </c>
      <c r="DD55" s="1111">
        <v>18</v>
      </c>
      <c r="DE55" s="471">
        <v>9</v>
      </c>
      <c r="DF55" s="459">
        <v>9</v>
      </c>
      <c r="DG55" s="376">
        <v>112</v>
      </c>
      <c r="DH55" s="377">
        <v>9.1460460790202878E-5</v>
      </c>
      <c r="DI55" s="378">
        <v>3.1093708003731245E-4</v>
      </c>
      <c r="DJ55" s="379" t="s">
        <v>163</v>
      </c>
      <c r="DK55" s="392"/>
    </row>
    <row r="56" spans="1:115" s="259" customFormat="1" ht="50.1" customHeight="1" x14ac:dyDescent="0.15">
      <c r="A56" s="2503" t="s">
        <v>973</v>
      </c>
      <c r="B56" s="2504"/>
      <c r="C56" s="2504"/>
      <c r="D56" s="2320">
        <v>165</v>
      </c>
      <c r="E56" s="2517">
        <v>0.13013698630136994</v>
      </c>
      <c r="F56" s="2341">
        <v>19</v>
      </c>
      <c r="G56" s="2239">
        <v>93</v>
      </c>
      <c r="H56" s="2240">
        <v>72</v>
      </c>
      <c r="I56" s="309">
        <v>97</v>
      </c>
      <c r="J56" s="2390">
        <v>64</v>
      </c>
      <c r="K56" s="2390">
        <v>33</v>
      </c>
      <c r="L56" s="2391">
        <v>68</v>
      </c>
      <c r="M56" s="2390">
        <v>29</v>
      </c>
      <c r="N56" s="2626">
        <v>39</v>
      </c>
      <c r="O56" s="1428" t="s">
        <v>856</v>
      </c>
      <c r="P56" s="2431">
        <v>5</v>
      </c>
      <c r="Q56" s="310">
        <v>0</v>
      </c>
      <c r="R56" s="490">
        <v>0</v>
      </c>
      <c r="S56" s="311">
        <v>1</v>
      </c>
      <c r="T56" s="312">
        <v>4</v>
      </c>
      <c r="U56" s="313">
        <v>0</v>
      </c>
      <c r="V56" s="314">
        <v>0</v>
      </c>
      <c r="W56" s="315">
        <v>0</v>
      </c>
      <c r="X56" s="313">
        <v>5</v>
      </c>
      <c r="Y56" s="315">
        <v>1</v>
      </c>
      <c r="Z56" s="316">
        <v>4</v>
      </c>
      <c r="AA56" s="2696">
        <v>160</v>
      </c>
      <c r="AB56" s="2234">
        <v>0.13475177304964547</v>
      </c>
      <c r="AC56" s="2713">
        <v>19</v>
      </c>
      <c r="AD56" s="317">
        <v>92</v>
      </c>
      <c r="AE56" s="318">
        <v>68</v>
      </c>
      <c r="AF56" s="313">
        <v>97</v>
      </c>
      <c r="AG56" s="319">
        <v>64</v>
      </c>
      <c r="AH56" s="320">
        <v>33</v>
      </c>
      <c r="AI56" s="313">
        <v>63</v>
      </c>
      <c r="AJ56" s="320">
        <v>28</v>
      </c>
      <c r="AK56" s="321">
        <v>35</v>
      </c>
      <c r="AL56" s="2743">
        <v>75</v>
      </c>
      <c r="AM56" s="322">
        <v>54</v>
      </c>
      <c r="AN56" s="322">
        <v>21</v>
      </c>
      <c r="AO56" s="323">
        <v>49</v>
      </c>
      <c r="AP56" s="324">
        <v>44</v>
      </c>
      <c r="AQ56" s="325">
        <v>5</v>
      </c>
      <c r="AR56" s="323">
        <v>26</v>
      </c>
      <c r="AS56" s="325">
        <v>10</v>
      </c>
      <c r="AT56" s="326">
        <v>16</v>
      </c>
      <c r="AU56" s="2767">
        <v>0</v>
      </c>
      <c r="AV56" s="2794">
        <v>0</v>
      </c>
      <c r="AW56" s="2794">
        <v>0</v>
      </c>
      <c r="AX56" s="2795">
        <v>0</v>
      </c>
      <c r="AY56" s="2796">
        <v>0</v>
      </c>
      <c r="AZ56" s="2796">
        <v>0</v>
      </c>
      <c r="BA56" s="2795">
        <v>0</v>
      </c>
      <c r="BB56" s="2796">
        <v>0</v>
      </c>
      <c r="BC56" s="2797">
        <v>0</v>
      </c>
      <c r="BD56" s="2457">
        <v>2</v>
      </c>
      <c r="BE56" s="328">
        <v>1</v>
      </c>
      <c r="BF56" s="328">
        <v>1</v>
      </c>
      <c r="BG56" s="329">
        <v>2</v>
      </c>
      <c r="BH56" s="330">
        <v>1</v>
      </c>
      <c r="BI56" s="330">
        <v>1</v>
      </c>
      <c r="BJ56" s="329">
        <v>0</v>
      </c>
      <c r="BK56" s="330">
        <v>0</v>
      </c>
      <c r="BL56" s="331">
        <v>0</v>
      </c>
      <c r="BM56" s="2479">
        <v>19</v>
      </c>
      <c r="BN56" s="332">
        <v>10</v>
      </c>
      <c r="BO56" s="332">
        <v>9</v>
      </c>
      <c r="BP56" s="333">
        <v>14</v>
      </c>
      <c r="BQ56" s="334">
        <v>9</v>
      </c>
      <c r="BR56" s="334">
        <v>5</v>
      </c>
      <c r="BS56" s="333">
        <v>5</v>
      </c>
      <c r="BT56" s="334">
        <v>1</v>
      </c>
      <c r="BU56" s="335">
        <v>4</v>
      </c>
      <c r="BV56" s="336">
        <v>26</v>
      </c>
      <c r="BW56" s="337">
        <v>15</v>
      </c>
      <c r="BX56" s="337">
        <v>11</v>
      </c>
      <c r="BY56" s="338">
        <v>14</v>
      </c>
      <c r="BZ56" s="339">
        <v>10</v>
      </c>
      <c r="CA56" s="339">
        <v>4</v>
      </c>
      <c r="CB56" s="338">
        <v>12</v>
      </c>
      <c r="CC56" s="339">
        <v>5</v>
      </c>
      <c r="CD56" s="340">
        <v>7</v>
      </c>
      <c r="CE56" s="2457">
        <v>38</v>
      </c>
      <c r="CF56" s="341">
        <v>12</v>
      </c>
      <c r="CG56" s="341">
        <v>26</v>
      </c>
      <c r="CH56" s="329">
        <v>18</v>
      </c>
      <c r="CI56" s="342">
        <v>0</v>
      </c>
      <c r="CJ56" s="342">
        <v>18</v>
      </c>
      <c r="CK56" s="329">
        <v>20</v>
      </c>
      <c r="CL56" s="342">
        <v>12</v>
      </c>
      <c r="CM56" s="1126">
        <v>8</v>
      </c>
      <c r="CN56" s="1439">
        <v>165</v>
      </c>
      <c r="CO56" s="1879">
        <v>8</v>
      </c>
      <c r="CP56" s="477">
        <v>5</v>
      </c>
      <c r="CQ56" s="478">
        <v>3</v>
      </c>
      <c r="CR56" s="1110">
        <v>27</v>
      </c>
      <c r="CS56" s="470">
        <v>23</v>
      </c>
      <c r="CT56" s="464">
        <v>4</v>
      </c>
      <c r="CU56" s="1115">
        <v>42</v>
      </c>
      <c r="CV56" s="477">
        <v>24</v>
      </c>
      <c r="CW56" s="478">
        <v>18</v>
      </c>
      <c r="CX56" s="1110">
        <v>27</v>
      </c>
      <c r="CY56" s="470">
        <v>8</v>
      </c>
      <c r="CZ56" s="464">
        <v>19</v>
      </c>
      <c r="DA56" s="1115">
        <v>10</v>
      </c>
      <c r="DB56" s="477">
        <v>5</v>
      </c>
      <c r="DC56" s="478">
        <v>5</v>
      </c>
      <c r="DD56" s="1110">
        <v>51</v>
      </c>
      <c r="DE56" s="470">
        <v>28</v>
      </c>
      <c r="DF56" s="458">
        <v>23</v>
      </c>
      <c r="DG56" s="343">
        <v>95</v>
      </c>
      <c r="DH56" s="344">
        <v>1.2788962737613114E-4</v>
      </c>
      <c r="DI56" s="345">
        <v>4.3478490005217419E-4</v>
      </c>
      <c r="DJ56" s="346" t="s">
        <v>163</v>
      </c>
      <c r="DK56" s="307"/>
    </row>
    <row r="57" spans="1:115" s="380" customFormat="1" ht="50.1" customHeight="1" x14ac:dyDescent="0.15">
      <c r="A57" s="2501" t="s">
        <v>685</v>
      </c>
      <c r="B57" s="2502"/>
      <c r="C57" s="2502"/>
      <c r="D57" s="2319">
        <v>13547</v>
      </c>
      <c r="E57" s="2516">
        <v>0.10551656601925896</v>
      </c>
      <c r="F57" s="2337">
        <v>1293</v>
      </c>
      <c r="G57" s="2235">
        <v>9596</v>
      </c>
      <c r="H57" s="2236">
        <v>3951</v>
      </c>
      <c r="I57" s="349">
        <v>9935</v>
      </c>
      <c r="J57" s="2387">
        <v>8431</v>
      </c>
      <c r="K57" s="2387">
        <v>1504</v>
      </c>
      <c r="L57" s="2388">
        <v>3612</v>
      </c>
      <c r="M57" s="2387">
        <v>1165</v>
      </c>
      <c r="N57" s="2389">
        <v>2447</v>
      </c>
      <c r="O57" s="1426" t="s">
        <v>856</v>
      </c>
      <c r="P57" s="2430">
        <v>156</v>
      </c>
      <c r="Q57" s="401">
        <v>0.21875</v>
      </c>
      <c r="R57" s="492">
        <v>28</v>
      </c>
      <c r="S57" s="351">
        <v>90</v>
      </c>
      <c r="T57" s="352">
        <v>66</v>
      </c>
      <c r="U57" s="353">
        <v>85</v>
      </c>
      <c r="V57" s="353">
        <v>63</v>
      </c>
      <c r="W57" s="359">
        <v>22</v>
      </c>
      <c r="X57" s="353">
        <v>71</v>
      </c>
      <c r="Y57" s="359">
        <v>27</v>
      </c>
      <c r="Z57" s="382">
        <v>44</v>
      </c>
      <c r="AA57" s="2441">
        <v>13391</v>
      </c>
      <c r="AB57" s="2237">
        <v>0.10432129308922966</v>
      </c>
      <c r="AC57" s="2519">
        <v>1265</v>
      </c>
      <c r="AD57" s="357">
        <v>9506</v>
      </c>
      <c r="AE57" s="358">
        <v>3885</v>
      </c>
      <c r="AF57" s="353">
        <v>9850</v>
      </c>
      <c r="AG57" s="353">
        <v>8368</v>
      </c>
      <c r="AH57" s="359">
        <v>1482</v>
      </c>
      <c r="AI57" s="353">
        <v>3541</v>
      </c>
      <c r="AJ57" s="359">
        <v>1138</v>
      </c>
      <c r="AK57" s="360">
        <v>2403</v>
      </c>
      <c r="AL57" s="2742">
        <v>10625</v>
      </c>
      <c r="AM57" s="361">
        <v>8112</v>
      </c>
      <c r="AN57" s="361">
        <v>2513</v>
      </c>
      <c r="AO57" s="361">
        <v>7844</v>
      </c>
      <c r="AP57" s="383">
        <v>7282</v>
      </c>
      <c r="AQ57" s="384">
        <v>562</v>
      </c>
      <c r="AR57" s="361">
        <v>2781</v>
      </c>
      <c r="AS57" s="384">
        <v>830</v>
      </c>
      <c r="AT57" s="385">
        <v>1951</v>
      </c>
      <c r="AU57" s="2766">
        <v>16</v>
      </c>
      <c r="AV57" s="2789">
        <v>10</v>
      </c>
      <c r="AW57" s="2789">
        <v>6</v>
      </c>
      <c r="AX57" s="2789">
        <v>12</v>
      </c>
      <c r="AY57" s="2790">
        <v>10</v>
      </c>
      <c r="AZ57" s="2790">
        <v>2</v>
      </c>
      <c r="BA57" s="2789">
        <v>4</v>
      </c>
      <c r="BB57" s="2790">
        <v>0</v>
      </c>
      <c r="BC57" s="2791">
        <v>4</v>
      </c>
      <c r="BD57" s="2456">
        <v>574</v>
      </c>
      <c r="BE57" s="366">
        <v>364</v>
      </c>
      <c r="BF57" s="366">
        <v>210</v>
      </c>
      <c r="BG57" s="366">
        <v>404</v>
      </c>
      <c r="BH57" s="386">
        <v>303</v>
      </c>
      <c r="BI57" s="386">
        <v>101</v>
      </c>
      <c r="BJ57" s="366">
        <v>170</v>
      </c>
      <c r="BK57" s="386">
        <v>61</v>
      </c>
      <c r="BL57" s="387">
        <v>109</v>
      </c>
      <c r="BM57" s="2478">
        <v>671</v>
      </c>
      <c r="BN57" s="369">
        <v>270</v>
      </c>
      <c r="BO57" s="369">
        <v>401</v>
      </c>
      <c r="BP57" s="369">
        <v>579</v>
      </c>
      <c r="BQ57" s="388">
        <v>242</v>
      </c>
      <c r="BR57" s="388">
        <v>337</v>
      </c>
      <c r="BS57" s="369">
        <v>92</v>
      </c>
      <c r="BT57" s="388">
        <v>28</v>
      </c>
      <c r="BU57" s="389">
        <v>64</v>
      </c>
      <c r="BV57" s="372">
        <v>434</v>
      </c>
      <c r="BW57" s="373">
        <v>236</v>
      </c>
      <c r="BX57" s="373">
        <v>198</v>
      </c>
      <c r="BY57" s="373">
        <v>271</v>
      </c>
      <c r="BZ57" s="349">
        <v>185</v>
      </c>
      <c r="CA57" s="349">
        <v>86</v>
      </c>
      <c r="CB57" s="373">
        <v>163</v>
      </c>
      <c r="CC57" s="349">
        <v>51</v>
      </c>
      <c r="CD57" s="390">
        <v>112</v>
      </c>
      <c r="CE57" s="2456">
        <v>1071</v>
      </c>
      <c r="CF57" s="366">
        <v>514</v>
      </c>
      <c r="CG57" s="366">
        <v>557</v>
      </c>
      <c r="CH57" s="366">
        <v>740</v>
      </c>
      <c r="CI57" s="386">
        <v>346</v>
      </c>
      <c r="CJ57" s="386">
        <v>394</v>
      </c>
      <c r="CK57" s="366">
        <v>331</v>
      </c>
      <c r="CL57" s="386">
        <v>168</v>
      </c>
      <c r="CM57" s="1491">
        <v>163</v>
      </c>
      <c r="CN57" s="1438">
        <v>13547</v>
      </c>
      <c r="CO57" s="1877">
        <v>1637</v>
      </c>
      <c r="CP57" s="481">
        <v>1484</v>
      </c>
      <c r="CQ57" s="482">
        <v>153</v>
      </c>
      <c r="CR57" s="1112">
        <v>2229</v>
      </c>
      <c r="CS57" s="472">
        <v>1972</v>
      </c>
      <c r="CT57" s="466">
        <v>257</v>
      </c>
      <c r="CU57" s="1117">
        <v>3857</v>
      </c>
      <c r="CV57" s="481">
        <v>2844</v>
      </c>
      <c r="CW57" s="482">
        <v>1013</v>
      </c>
      <c r="CX57" s="1112">
        <v>2950</v>
      </c>
      <c r="CY57" s="472">
        <v>1780</v>
      </c>
      <c r="CZ57" s="466">
        <v>1170</v>
      </c>
      <c r="DA57" s="1117">
        <v>827</v>
      </c>
      <c r="DB57" s="481">
        <v>456</v>
      </c>
      <c r="DC57" s="482">
        <v>371</v>
      </c>
      <c r="DD57" s="1112">
        <v>2047</v>
      </c>
      <c r="DE57" s="472">
        <v>1060</v>
      </c>
      <c r="DF57" s="460">
        <v>987</v>
      </c>
      <c r="DG57" s="376">
        <v>18</v>
      </c>
      <c r="DH57" s="377">
        <v>1.0500125951905749E-2</v>
      </c>
      <c r="DI57" s="378">
        <v>3.5697157824283662E-2</v>
      </c>
      <c r="DJ57" s="379" t="s">
        <v>163</v>
      </c>
      <c r="DK57" s="392"/>
    </row>
    <row r="58" spans="1:115" s="259" customFormat="1" ht="50.1" customHeight="1" x14ac:dyDescent="0.15">
      <c r="A58" s="2487"/>
      <c r="B58" s="4037" t="s">
        <v>974</v>
      </c>
      <c r="C58" s="4038"/>
      <c r="D58" s="2314">
        <v>6258</v>
      </c>
      <c r="E58" s="2514">
        <v>0.11909871244635184</v>
      </c>
      <c r="F58" s="2338">
        <v>666</v>
      </c>
      <c r="G58" s="2350">
        <v>4508</v>
      </c>
      <c r="H58" s="2351">
        <v>1750</v>
      </c>
      <c r="I58" s="1136">
        <v>4667</v>
      </c>
      <c r="J58" s="2372">
        <v>4019</v>
      </c>
      <c r="K58" s="2372">
        <v>648</v>
      </c>
      <c r="L58" s="2373">
        <v>1591</v>
      </c>
      <c r="M58" s="2372">
        <v>489</v>
      </c>
      <c r="N58" s="2374">
        <v>1102</v>
      </c>
      <c r="O58" s="1421"/>
      <c r="P58" s="2425">
        <v>45</v>
      </c>
      <c r="Q58" s="1137">
        <v>0.36363636363636354</v>
      </c>
      <c r="R58" s="1138">
        <v>12</v>
      </c>
      <c r="S58" s="1139">
        <v>25</v>
      </c>
      <c r="T58" s="1140">
        <v>20</v>
      </c>
      <c r="U58" s="1141">
        <v>31</v>
      </c>
      <c r="V58" s="1142">
        <v>20</v>
      </c>
      <c r="W58" s="1143">
        <v>11</v>
      </c>
      <c r="X58" s="1141">
        <v>14</v>
      </c>
      <c r="Y58" s="1143">
        <v>5</v>
      </c>
      <c r="Z58" s="1144">
        <v>9</v>
      </c>
      <c r="AA58" s="2436">
        <v>6213</v>
      </c>
      <c r="AB58" s="2402">
        <v>0.11764705882352944</v>
      </c>
      <c r="AC58" s="2408">
        <v>654</v>
      </c>
      <c r="AD58" s="1145">
        <v>4483</v>
      </c>
      <c r="AE58" s="1146">
        <v>1730</v>
      </c>
      <c r="AF58" s="1141">
        <v>4636</v>
      </c>
      <c r="AG58" s="1147">
        <v>3999</v>
      </c>
      <c r="AH58" s="1148">
        <v>637</v>
      </c>
      <c r="AI58" s="1141">
        <v>1577</v>
      </c>
      <c r="AJ58" s="1148">
        <v>484</v>
      </c>
      <c r="AK58" s="1149">
        <v>1093</v>
      </c>
      <c r="AL58" s="2745">
        <v>4839</v>
      </c>
      <c r="AM58" s="1150">
        <v>3788</v>
      </c>
      <c r="AN58" s="1150">
        <v>1051</v>
      </c>
      <c r="AO58" s="1151">
        <v>3640</v>
      </c>
      <c r="AP58" s="1152">
        <v>3451</v>
      </c>
      <c r="AQ58" s="1153">
        <v>189</v>
      </c>
      <c r="AR58" s="1151">
        <v>1199</v>
      </c>
      <c r="AS58" s="1153">
        <v>337</v>
      </c>
      <c r="AT58" s="1154">
        <v>862</v>
      </c>
      <c r="AU58" s="2761">
        <v>11</v>
      </c>
      <c r="AV58" s="2771">
        <v>6</v>
      </c>
      <c r="AW58" s="2771">
        <v>5</v>
      </c>
      <c r="AX58" s="2772">
        <v>8</v>
      </c>
      <c r="AY58" s="2773">
        <v>6</v>
      </c>
      <c r="AZ58" s="2773">
        <v>2</v>
      </c>
      <c r="BA58" s="2772">
        <v>3</v>
      </c>
      <c r="BB58" s="2773">
        <v>0</v>
      </c>
      <c r="BC58" s="2774">
        <v>3</v>
      </c>
      <c r="BD58" s="2451">
        <v>166</v>
      </c>
      <c r="BE58" s="1155">
        <v>116</v>
      </c>
      <c r="BF58" s="1155">
        <v>50</v>
      </c>
      <c r="BG58" s="1156">
        <v>139</v>
      </c>
      <c r="BH58" s="1157">
        <v>105</v>
      </c>
      <c r="BI58" s="1157">
        <v>34</v>
      </c>
      <c r="BJ58" s="1156">
        <v>27</v>
      </c>
      <c r="BK58" s="1157">
        <v>11</v>
      </c>
      <c r="BL58" s="1158">
        <v>16</v>
      </c>
      <c r="BM58" s="2473">
        <v>311</v>
      </c>
      <c r="BN58" s="1159">
        <v>126</v>
      </c>
      <c r="BO58" s="1159">
        <v>185</v>
      </c>
      <c r="BP58" s="1160">
        <v>255</v>
      </c>
      <c r="BQ58" s="1161">
        <v>111</v>
      </c>
      <c r="BR58" s="1161">
        <v>144</v>
      </c>
      <c r="BS58" s="1160">
        <v>56</v>
      </c>
      <c r="BT58" s="1161">
        <v>15</v>
      </c>
      <c r="BU58" s="1162">
        <v>41</v>
      </c>
      <c r="BV58" s="1163">
        <v>319</v>
      </c>
      <c r="BW58" s="1164">
        <v>178</v>
      </c>
      <c r="BX58" s="1164">
        <v>141</v>
      </c>
      <c r="BY58" s="1165">
        <v>204</v>
      </c>
      <c r="BZ58" s="1166">
        <v>145</v>
      </c>
      <c r="CA58" s="1166">
        <v>59</v>
      </c>
      <c r="CB58" s="1165">
        <v>115</v>
      </c>
      <c r="CC58" s="1166">
        <v>33</v>
      </c>
      <c r="CD58" s="1167">
        <v>82</v>
      </c>
      <c r="CE58" s="2451">
        <v>567</v>
      </c>
      <c r="CF58" s="1168">
        <v>269</v>
      </c>
      <c r="CG58" s="1168">
        <v>298</v>
      </c>
      <c r="CH58" s="1156">
        <v>390</v>
      </c>
      <c r="CI58" s="1169">
        <v>181</v>
      </c>
      <c r="CJ58" s="1169">
        <v>209</v>
      </c>
      <c r="CK58" s="1156">
        <v>177</v>
      </c>
      <c r="CL58" s="1169">
        <v>88</v>
      </c>
      <c r="CM58" s="1486">
        <v>89</v>
      </c>
      <c r="CN58" s="1433">
        <v>6258</v>
      </c>
      <c r="CO58" s="1872">
        <v>719</v>
      </c>
      <c r="CP58" s="1892">
        <v>651</v>
      </c>
      <c r="CQ58" s="1893">
        <v>68</v>
      </c>
      <c r="CR58" s="1884">
        <v>1092</v>
      </c>
      <c r="CS58" s="1170">
        <v>979</v>
      </c>
      <c r="CT58" s="1171">
        <v>113</v>
      </c>
      <c r="CU58" s="1908">
        <v>1833</v>
      </c>
      <c r="CV58" s="1892">
        <v>1390</v>
      </c>
      <c r="CW58" s="1893">
        <v>443</v>
      </c>
      <c r="CX58" s="1884">
        <v>1331</v>
      </c>
      <c r="CY58" s="1170">
        <v>824</v>
      </c>
      <c r="CZ58" s="1171">
        <v>507</v>
      </c>
      <c r="DA58" s="1908">
        <v>405</v>
      </c>
      <c r="DB58" s="1892">
        <v>222</v>
      </c>
      <c r="DC58" s="1893">
        <v>183</v>
      </c>
      <c r="DD58" s="1884">
        <v>878</v>
      </c>
      <c r="DE58" s="1170">
        <v>442</v>
      </c>
      <c r="DF58" s="1172">
        <v>436</v>
      </c>
      <c r="DG58" s="1173" t="s">
        <v>163</v>
      </c>
      <c r="DH58" s="1174">
        <v>4.8505047764838107E-3</v>
      </c>
      <c r="DI58" s="1175">
        <v>1.6490205481978826E-2</v>
      </c>
      <c r="DJ58" s="1176">
        <v>0.46194729460397138</v>
      </c>
      <c r="DK58" s="307"/>
    </row>
    <row r="59" spans="1:115" s="380" customFormat="1" ht="50.1" customHeight="1" x14ac:dyDescent="0.15">
      <c r="A59" s="2508"/>
      <c r="B59" s="4041" t="s">
        <v>975</v>
      </c>
      <c r="C59" s="4042"/>
      <c r="D59" s="2322">
        <v>7289</v>
      </c>
      <c r="E59" s="2344">
        <v>9.4115881116781708E-2</v>
      </c>
      <c r="F59" s="2345">
        <v>627</v>
      </c>
      <c r="G59" s="2360">
        <v>5088</v>
      </c>
      <c r="H59" s="2361">
        <v>2201</v>
      </c>
      <c r="I59" s="1375">
        <v>5268</v>
      </c>
      <c r="J59" s="2395">
        <v>4412</v>
      </c>
      <c r="K59" s="2395">
        <v>856</v>
      </c>
      <c r="L59" s="2396">
        <v>2021</v>
      </c>
      <c r="M59" s="2395">
        <v>676</v>
      </c>
      <c r="N59" s="2397">
        <v>1345</v>
      </c>
      <c r="O59" s="1431"/>
      <c r="P59" s="2433">
        <v>111</v>
      </c>
      <c r="Q59" s="1376">
        <v>0.16842105263157903</v>
      </c>
      <c r="R59" s="1377">
        <v>16</v>
      </c>
      <c r="S59" s="1378">
        <v>65</v>
      </c>
      <c r="T59" s="1379">
        <v>46</v>
      </c>
      <c r="U59" s="1380">
        <v>54</v>
      </c>
      <c r="V59" s="1381">
        <v>43</v>
      </c>
      <c r="W59" s="1382">
        <v>11</v>
      </c>
      <c r="X59" s="1380">
        <v>57</v>
      </c>
      <c r="Y59" s="1382">
        <v>22</v>
      </c>
      <c r="Z59" s="1383">
        <v>35</v>
      </c>
      <c r="AA59" s="2446">
        <v>7178</v>
      </c>
      <c r="AB59" s="2421">
        <v>9.3040962387695991E-2</v>
      </c>
      <c r="AC59" s="2422">
        <v>611</v>
      </c>
      <c r="AD59" s="1384">
        <v>5023</v>
      </c>
      <c r="AE59" s="1385">
        <v>2155</v>
      </c>
      <c r="AF59" s="1380">
        <v>5214</v>
      </c>
      <c r="AG59" s="1380">
        <v>4369</v>
      </c>
      <c r="AH59" s="1386">
        <v>845</v>
      </c>
      <c r="AI59" s="1380">
        <v>1964</v>
      </c>
      <c r="AJ59" s="1386">
        <v>654</v>
      </c>
      <c r="AK59" s="1387">
        <v>1310</v>
      </c>
      <c r="AL59" s="2746">
        <v>5786</v>
      </c>
      <c r="AM59" s="1388">
        <v>4324</v>
      </c>
      <c r="AN59" s="1388">
        <v>1462</v>
      </c>
      <c r="AO59" s="1388">
        <v>4204</v>
      </c>
      <c r="AP59" s="1389">
        <v>3831</v>
      </c>
      <c r="AQ59" s="1390">
        <v>373</v>
      </c>
      <c r="AR59" s="1388">
        <v>1582</v>
      </c>
      <c r="AS59" s="1390">
        <v>493</v>
      </c>
      <c r="AT59" s="1391">
        <v>1089</v>
      </c>
      <c r="AU59" s="2769">
        <v>5</v>
      </c>
      <c r="AV59" s="2801">
        <v>4</v>
      </c>
      <c r="AW59" s="2801">
        <v>1</v>
      </c>
      <c r="AX59" s="2801">
        <v>4</v>
      </c>
      <c r="AY59" s="2802">
        <v>4</v>
      </c>
      <c r="AZ59" s="2802">
        <v>0</v>
      </c>
      <c r="BA59" s="2801">
        <v>1</v>
      </c>
      <c r="BB59" s="2802">
        <v>0</v>
      </c>
      <c r="BC59" s="2803">
        <v>1</v>
      </c>
      <c r="BD59" s="2459">
        <v>408</v>
      </c>
      <c r="BE59" s="1392">
        <v>248</v>
      </c>
      <c r="BF59" s="1392">
        <v>160</v>
      </c>
      <c r="BG59" s="1392">
        <v>265</v>
      </c>
      <c r="BH59" s="1393">
        <v>198</v>
      </c>
      <c r="BI59" s="1393">
        <v>67</v>
      </c>
      <c r="BJ59" s="1392">
        <v>143</v>
      </c>
      <c r="BK59" s="1393">
        <v>50</v>
      </c>
      <c r="BL59" s="1394">
        <v>93</v>
      </c>
      <c r="BM59" s="2481">
        <v>360</v>
      </c>
      <c r="BN59" s="1395">
        <v>144</v>
      </c>
      <c r="BO59" s="1395">
        <v>216</v>
      </c>
      <c r="BP59" s="1395">
        <v>324</v>
      </c>
      <c r="BQ59" s="1396">
        <v>131</v>
      </c>
      <c r="BR59" s="1396">
        <v>193</v>
      </c>
      <c r="BS59" s="1395">
        <v>36</v>
      </c>
      <c r="BT59" s="1396">
        <v>13</v>
      </c>
      <c r="BU59" s="1397">
        <v>23</v>
      </c>
      <c r="BV59" s="1398">
        <v>115</v>
      </c>
      <c r="BW59" s="1399">
        <v>58</v>
      </c>
      <c r="BX59" s="1399">
        <v>57</v>
      </c>
      <c r="BY59" s="1399">
        <v>67</v>
      </c>
      <c r="BZ59" s="1400">
        <v>40</v>
      </c>
      <c r="CA59" s="1400">
        <v>27</v>
      </c>
      <c r="CB59" s="1399">
        <v>48</v>
      </c>
      <c r="CC59" s="1400">
        <v>18</v>
      </c>
      <c r="CD59" s="1401">
        <v>30</v>
      </c>
      <c r="CE59" s="2459">
        <v>504</v>
      </c>
      <c r="CF59" s="1392">
        <v>245</v>
      </c>
      <c r="CG59" s="1392">
        <v>259</v>
      </c>
      <c r="CH59" s="1392">
        <v>350</v>
      </c>
      <c r="CI59" s="1393">
        <v>165</v>
      </c>
      <c r="CJ59" s="1393">
        <v>185</v>
      </c>
      <c r="CK59" s="1392">
        <v>154</v>
      </c>
      <c r="CL59" s="1393">
        <v>80</v>
      </c>
      <c r="CM59" s="1495">
        <v>74</v>
      </c>
      <c r="CN59" s="1441">
        <v>7289</v>
      </c>
      <c r="CO59" s="1881">
        <v>918</v>
      </c>
      <c r="CP59" s="1904">
        <v>833</v>
      </c>
      <c r="CQ59" s="1905">
        <v>85</v>
      </c>
      <c r="CR59" s="1890">
        <v>1137</v>
      </c>
      <c r="CS59" s="1402">
        <v>993</v>
      </c>
      <c r="CT59" s="1403">
        <v>144</v>
      </c>
      <c r="CU59" s="1914">
        <v>2024</v>
      </c>
      <c r="CV59" s="1904">
        <v>1454</v>
      </c>
      <c r="CW59" s="1905">
        <v>570</v>
      </c>
      <c r="CX59" s="1890">
        <v>1619</v>
      </c>
      <c r="CY59" s="1402">
        <v>956</v>
      </c>
      <c r="CZ59" s="1403">
        <v>663</v>
      </c>
      <c r="DA59" s="1914">
        <v>422</v>
      </c>
      <c r="DB59" s="1904">
        <v>234</v>
      </c>
      <c r="DC59" s="1905">
        <v>188</v>
      </c>
      <c r="DD59" s="1890">
        <v>1169</v>
      </c>
      <c r="DE59" s="1402">
        <v>618</v>
      </c>
      <c r="DF59" s="1404">
        <v>551</v>
      </c>
      <c r="DG59" s="1405" t="s">
        <v>163</v>
      </c>
      <c r="DH59" s="1406">
        <v>5.6496211754219388E-3</v>
      </c>
      <c r="DI59" s="1407">
        <v>1.9206952342304833E-2</v>
      </c>
      <c r="DJ59" s="1408">
        <v>0.53805270539602867</v>
      </c>
      <c r="DK59" s="392"/>
    </row>
    <row r="60" spans="1:115" s="259" customFormat="1" ht="50.1" customHeight="1" x14ac:dyDescent="0.15">
      <c r="A60" s="2503" t="s">
        <v>184</v>
      </c>
      <c r="B60" s="2504"/>
      <c r="C60" s="2504"/>
      <c r="D60" s="2320">
        <v>22056</v>
      </c>
      <c r="E60" s="2340">
        <v>3.1377133504792987E-2</v>
      </c>
      <c r="F60" s="2341">
        <v>671</v>
      </c>
      <c r="G60" s="2598">
        <v>13198</v>
      </c>
      <c r="H60" s="2240">
        <v>8858</v>
      </c>
      <c r="I60" s="309">
        <v>12037</v>
      </c>
      <c r="J60" s="2390">
        <v>9922</v>
      </c>
      <c r="K60" s="2390">
        <v>2115</v>
      </c>
      <c r="L60" s="2391">
        <v>10019</v>
      </c>
      <c r="M60" s="2390">
        <v>3276</v>
      </c>
      <c r="N60" s="2626">
        <v>6743</v>
      </c>
      <c r="O60" s="1428" t="s">
        <v>856</v>
      </c>
      <c r="P60" s="2431">
        <v>1420</v>
      </c>
      <c r="Q60" s="310">
        <v>-0.15071770334928225</v>
      </c>
      <c r="R60" s="490">
        <v>-252</v>
      </c>
      <c r="S60" s="311">
        <v>675</v>
      </c>
      <c r="T60" s="312">
        <v>745</v>
      </c>
      <c r="U60" s="313">
        <v>481</v>
      </c>
      <c r="V60" s="314">
        <v>94</v>
      </c>
      <c r="W60" s="315">
        <v>387</v>
      </c>
      <c r="X60" s="313">
        <v>939</v>
      </c>
      <c r="Y60" s="315">
        <v>581</v>
      </c>
      <c r="Z60" s="316">
        <v>358</v>
      </c>
      <c r="AA60" s="2444">
        <v>20636</v>
      </c>
      <c r="AB60" s="2419">
        <v>4.682189418150462E-2</v>
      </c>
      <c r="AC60" s="2713">
        <v>923</v>
      </c>
      <c r="AD60" s="317">
        <v>12523</v>
      </c>
      <c r="AE60" s="318">
        <v>8113</v>
      </c>
      <c r="AF60" s="313">
        <v>11556</v>
      </c>
      <c r="AG60" s="319">
        <v>9828</v>
      </c>
      <c r="AH60" s="320">
        <v>1728</v>
      </c>
      <c r="AI60" s="313">
        <v>9080</v>
      </c>
      <c r="AJ60" s="320">
        <v>2695</v>
      </c>
      <c r="AK60" s="321">
        <v>6385</v>
      </c>
      <c r="AL60" s="2743">
        <v>15271</v>
      </c>
      <c r="AM60" s="322">
        <v>9948</v>
      </c>
      <c r="AN60" s="322">
        <v>5323</v>
      </c>
      <c r="AO60" s="323">
        <v>8699</v>
      </c>
      <c r="AP60" s="324">
        <v>8054</v>
      </c>
      <c r="AQ60" s="325">
        <v>645</v>
      </c>
      <c r="AR60" s="323">
        <v>6572</v>
      </c>
      <c r="AS60" s="325">
        <v>1894</v>
      </c>
      <c r="AT60" s="326">
        <v>4678</v>
      </c>
      <c r="AU60" s="2767">
        <v>11</v>
      </c>
      <c r="AV60" s="2794">
        <v>8</v>
      </c>
      <c r="AW60" s="2794">
        <v>3</v>
      </c>
      <c r="AX60" s="2795">
        <v>8</v>
      </c>
      <c r="AY60" s="2796">
        <v>8</v>
      </c>
      <c r="AZ60" s="2796">
        <v>0</v>
      </c>
      <c r="BA60" s="2795">
        <v>3</v>
      </c>
      <c r="BB60" s="2796">
        <v>0</v>
      </c>
      <c r="BC60" s="2797">
        <v>3</v>
      </c>
      <c r="BD60" s="2457">
        <v>689</v>
      </c>
      <c r="BE60" s="328">
        <v>373</v>
      </c>
      <c r="BF60" s="328">
        <v>316</v>
      </c>
      <c r="BG60" s="329">
        <v>342</v>
      </c>
      <c r="BH60" s="330">
        <v>267</v>
      </c>
      <c r="BI60" s="330">
        <v>75</v>
      </c>
      <c r="BJ60" s="329">
        <v>347</v>
      </c>
      <c r="BK60" s="330">
        <v>106</v>
      </c>
      <c r="BL60" s="331">
        <v>241</v>
      </c>
      <c r="BM60" s="2479">
        <v>692</v>
      </c>
      <c r="BN60" s="332">
        <v>340</v>
      </c>
      <c r="BO60" s="332">
        <v>352</v>
      </c>
      <c r="BP60" s="333">
        <v>491</v>
      </c>
      <c r="BQ60" s="334">
        <v>267</v>
      </c>
      <c r="BR60" s="334">
        <v>224</v>
      </c>
      <c r="BS60" s="333">
        <v>201</v>
      </c>
      <c r="BT60" s="334">
        <v>73</v>
      </c>
      <c r="BU60" s="335">
        <v>128</v>
      </c>
      <c r="BV60" s="336">
        <v>260</v>
      </c>
      <c r="BW60" s="337">
        <v>127</v>
      </c>
      <c r="BX60" s="337">
        <v>133</v>
      </c>
      <c r="BY60" s="338">
        <v>122</v>
      </c>
      <c r="BZ60" s="339">
        <v>90</v>
      </c>
      <c r="CA60" s="339">
        <v>32</v>
      </c>
      <c r="CB60" s="338">
        <v>138</v>
      </c>
      <c r="CC60" s="339">
        <v>37</v>
      </c>
      <c r="CD60" s="340">
        <v>101</v>
      </c>
      <c r="CE60" s="2457">
        <v>3713</v>
      </c>
      <c r="CF60" s="516">
        <v>1727</v>
      </c>
      <c r="CG60" s="516">
        <v>1986</v>
      </c>
      <c r="CH60" s="505">
        <v>1894</v>
      </c>
      <c r="CI60" s="517">
        <v>1142</v>
      </c>
      <c r="CJ60" s="342">
        <v>752</v>
      </c>
      <c r="CK60" s="505">
        <v>1819</v>
      </c>
      <c r="CL60" s="342">
        <v>585</v>
      </c>
      <c r="CM60" s="1492">
        <v>1234</v>
      </c>
      <c r="CN60" s="1439">
        <v>22056</v>
      </c>
      <c r="CO60" s="1879">
        <v>3542</v>
      </c>
      <c r="CP60" s="477">
        <v>2506</v>
      </c>
      <c r="CQ60" s="478">
        <v>1036</v>
      </c>
      <c r="CR60" s="1110">
        <v>3516</v>
      </c>
      <c r="CS60" s="470">
        <v>2487</v>
      </c>
      <c r="CT60" s="464">
        <v>1029</v>
      </c>
      <c r="CU60" s="1115">
        <v>5054</v>
      </c>
      <c r="CV60" s="477">
        <v>3030</v>
      </c>
      <c r="CW60" s="478">
        <v>2024</v>
      </c>
      <c r="CX60" s="1110">
        <v>3358</v>
      </c>
      <c r="CY60" s="470">
        <v>1815</v>
      </c>
      <c r="CZ60" s="464">
        <v>1543</v>
      </c>
      <c r="DA60" s="1115">
        <v>1732</v>
      </c>
      <c r="DB60" s="477">
        <v>896</v>
      </c>
      <c r="DC60" s="478">
        <v>836</v>
      </c>
      <c r="DD60" s="1110">
        <v>4854</v>
      </c>
      <c r="DE60" s="470">
        <v>2464</v>
      </c>
      <c r="DF60" s="458">
        <v>2390</v>
      </c>
      <c r="DG60" s="343">
        <v>12</v>
      </c>
      <c r="DH60" s="344">
        <v>1.7095355281260292E-2</v>
      </c>
      <c r="DI60" s="345">
        <v>5.8118883366974267E-2</v>
      </c>
      <c r="DJ60" s="346" t="s">
        <v>163</v>
      </c>
      <c r="DK60" s="307"/>
    </row>
    <row r="61" spans="1:115" s="380" customFormat="1" ht="50.1" customHeight="1" x14ac:dyDescent="0.15">
      <c r="A61" s="2505"/>
      <c r="B61" s="4049" t="s">
        <v>976</v>
      </c>
      <c r="C61" s="4061"/>
      <c r="D61" s="2321">
        <v>16402</v>
      </c>
      <c r="E61" s="2342">
        <v>1.4912443536909903E-2</v>
      </c>
      <c r="F61" s="2343">
        <v>241</v>
      </c>
      <c r="G61" s="2362">
        <v>9742</v>
      </c>
      <c r="H61" s="2363">
        <v>6660</v>
      </c>
      <c r="I61" s="1409">
        <v>8727</v>
      </c>
      <c r="J61" s="2392">
        <v>7245</v>
      </c>
      <c r="K61" s="2392">
        <v>1482</v>
      </c>
      <c r="L61" s="2393">
        <v>7675</v>
      </c>
      <c r="M61" s="2392">
        <v>2497</v>
      </c>
      <c r="N61" s="2394">
        <v>5178</v>
      </c>
      <c r="O61" s="1429"/>
      <c r="P61" s="2432">
        <v>936</v>
      </c>
      <c r="Q61" s="1327">
        <v>-0.23089564502875926</v>
      </c>
      <c r="R61" s="1328">
        <v>-281</v>
      </c>
      <c r="S61" s="1329">
        <v>459</v>
      </c>
      <c r="T61" s="1330">
        <v>477</v>
      </c>
      <c r="U61" s="1331">
        <v>290</v>
      </c>
      <c r="V61" s="1332">
        <v>44</v>
      </c>
      <c r="W61" s="1333">
        <v>246</v>
      </c>
      <c r="X61" s="1331">
        <v>646</v>
      </c>
      <c r="Y61" s="1333">
        <v>415</v>
      </c>
      <c r="Z61" s="1334">
        <v>231</v>
      </c>
      <c r="AA61" s="2445">
        <v>15466</v>
      </c>
      <c r="AB61" s="2420">
        <v>3.4930406852248463E-2</v>
      </c>
      <c r="AC61" s="2714">
        <v>522</v>
      </c>
      <c r="AD61" s="1335">
        <v>9283</v>
      </c>
      <c r="AE61" s="1336">
        <v>6183</v>
      </c>
      <c r="AF61" s="1331">
        <v>8437</v>
      </c>
      <c r="AG61" s="1331">
        <v>7201</v>
      </c>
      <c r="AH61" s="1337">
        <v>1236</v>
      </c>
      <c r="AI61" s="1331">
        <v>7029</v>
      </c>
      <c r="AJ61" s="1337">
        <v>2082</v>
      </c>
      <c r="AK61" s="1338">
        <v>4947</v>
      </c>
      <c r="AL61" s="2744">
        <v>12014</v>
      </c>
      <c r="AM61" s="1410">
        <v>7611</v>
      </c>
      <c r="AN61" s="1410">
        <v>4403</v>
      </c>
      <c r="AO61" s="1410">
        <v>6602</v>
      </c>
      <c r="AP61" s="1411">
        <v>6060</v>
      </c>
      <c r="AQ61" s="1341">
        <v>542</v>
      </c>
      <c r="AR61" s="1410">
        <v>5412</v>
      </c>
      <c r="AS61" s="1341">
        <v>1551</v>
      </c>
      <c r="AT61" s="1412">
        <v>3861</v>
      </c>
      <c r="AU61" s="2768">
        <v>11</v>
      </c>
      <c r="AV61" s="2798">
        <v>8</v>
      </c>
      <c r="AW61" s="2798">
        <v>3</v>
      </c>
      <c r="AX61" s="2798">
        <v>8</v>
      </c>
      <c r="AY61" s="2799">
        <v>8</v>
      </c>
      <c r="AZ61" s="2799">
        <v>0</v>
      </c>
      <c r="BA61" s="2798">
        <v>3</v>
      </c>
      <c r="BB61" s="2799">
        <v>0</v>
      </c>
      <c r="BC61" s="2800">
        <v>3</v>
      </c>
      <c r="BD61" s="2458">
        <v>474</v>
      </c>
      <c r="BE61" s="1343">
        <v>263</v>
      </c>
      <c r="BF61" s="1343">
        <v>211</v>
      </c>
      <c r="BG61" s="1343">
        <v>243</v>
      </c>
      <c r="BH61" s="1345">
        <v>190</v>
      </c>
      <c r="BI61" s="1345">
        <v>53</v>
      </c>
      <c r="BJ61" s="1343">
        <v>231</v>
      </c>
      <c r="BK61" s="1345">
        <v>73</v>
      </c>
      <c r="BL61" s="1346">
        <v>158</v>
      </c>
      <c r="BM61" s="2480">
        <v>466</v>
      </c>
      <c r="BN61" s="1348">
        <v>228</v>
      </c>
      <c r="BO61" s="1348">
        <v>238</v>
      </c>
      <c r="BP61" s="1348">
        <v>335</v>
      </c>
      <c r="BQ61" s="1350">
        <v>189</v>
      </c>
      <c r="BR61" s="1350">
        <v>146</v>
      </c>
      <c r="BS61" s="1348">
        <v>131</v>
      </c>
      <c r="BT61" s="1350">
        <v>39</v>
      </c>
      <c r="BU61" s="1351">
        <v>92</v>
      </c>
      <c r="BV61" s="1352">
        <v>195</v>
      </c>
      <c r="BW61" s="1353">
        <v>99</v>
      </c>
      <c r="BX61" s="1353">
        <v>96</v>
      </c>
      <c r="BY61" s="1353">
        <v>92</v>
      </c>
      <c r="BZ61" s="1354">
        <v>68</v>
      </c>
      <c r="CA61" s="1354">
        <v>24</v>
      </c>
      <c r="CB61" s="1353">
        <v>103</v>
      </c>
      <c r="CC61" s="1354">
        <v>31</v>
      </c>
      <c r="CD61" s="1355">
        <v>72</v>
      </c>
      <c r="CE61" s="2458">
        <v>2306</v>
      </c>
      <c r="CF61" s="1342">
        <v>1074</v>
      </c>
      <c r="CG61" s="1342">
        <v>1232</v>
      </c>
      <c r="CH61" s="1342">
        <v>1157</v>
      </c>
      <c r="CI61" s="1345">
        <v>686</v>
      </c>
      <c r="CJ61" s="1345">
        <v>471</v>
      </c>
      <c r="CK61" s="1342">
        <v>1149</v>
      </c>
      <c r="CL61" s="1345">
        <v>388</v>
      </c>
      <c r="CM61" s="1496">
        <v>761</v>
      </c>
      <c r="CN61" s="1440">
        <v>16402</v>
      </c>
      <c r="CO61" s="1880">
        <v>2490</v>
      </c>
      <c r="CP61" s="1902">
        <v>1809</v>
      </c>
      <c r="CQ61" s="1903">
        <v>681</v>
      </c>
      <c r="CR61" s="1889">
        <v>2827</v>
      </c>
      <c r="CS61" s="1356">
        <v>1969</v>
      </c>
      <c r="CT61" s="1357">
        <v>858</v>
      </c>
      <c r="CU61" s="1915">
        <v>3801</v>
      </c>
      <c r="CV61" s="1902">
        <v>2243</v>
      </c>
      <c r="CW61" s="1903">
        <v>1558</v>
      </c>
      <c r="CX61" s="1889">
        <v>2401</v>
      </c>
      <c r="CY61" s="1356">
        <v>1281</v>
      </c>
      <c r="CZ61" s="1357">
        <v>1120</v>
      </c>
      <c r="DA61" s="1915">
        <v>1402</v>
      </c>
      <c r="DB61" s="1902">
        <v>686</v>
      </c>
      <c r="DC61" s="1903">
        <v>716</v>
      </c>
      <c r="DD61" s="1889">
        <v>3481</v>
      </c>
      <c r="DE61" s="1356">
        <v>1754</v>
      </c>
      <c r="DF61" s="1358">
        <v>1727</v>
      </c>
      <c r="DG61" s="1359" t="s">
        <v>163</v>
      </c>
      <c r="DH61" s="1360">
        <v>1.27130040498382E-2</v>
      </c>
      <c r="DI61" s="1361">
        <v>4.322025412518643E-2</v>
      </c>
      <c r="DJ61" s="1362">
        <v>0.74365252085600286</v>
      </c>
      <c r="DK61" s="392"/>
    </row>
    <row r="62" spans="1:115" s="259" customFormat="1" ht="50.1" customHeight="1" x14ac:dyDescent="0.15">
      <c r="A62" s="2492"/>
      <c r="B62" s="2494"/>
      <c r="C62" s="2494" t="s">
        <v>977</v>
      </c>
      <c r="D62" s="2316">
        <v>985</v>
      </c>
      <c r="E62" s="2330">
        <v>8.1883316274309337E-3</v>
      </c>
      <c r="F62" s="2331">
        <v>8</v>
      </c>
      <c r="G62" s="2354">
        <v>667</v>
      </c>
      <c r="H62" s="2355">
        <v>318</v>
      </c>
      <c r="I62" s="1210">
        <v>686</v>
      </c>
      <c r="J62" s="2378">
        <v>572</v>
      </c>
      <c r="K62" s="2378">
        <v>114</v>
      </c>
      <c r="L62" s="2379">
        <v>299</v>
      </c>
      <c r="M62" s="2378">
        <v>95</v>
      </c>
      <c r="N62" s="2380">
        <v>204</v>
      </c>
      <c r="O62" s="1423"/>
      <c r="P62" s="2427">
        <v>186</v>
      </c>
      <c r="Q62" s="1211">
        <v>0</v>
      </c>
      <c r="R62" s="1212">
        <v>0</v>
      </c>
      <c r="S62" s="1213">
        <v>85</v>
      </c>
      <c r="T62" s="1214">
        <v>101</v>
      </c>
      <c r="U62" s="1215">
        <v>79</v>
      </c>
      <c r="V62" s="1216">
        <v>26</v>
      </c>
      <c r="W62" s="1217">
        <v>53</v>
      </c>
      <c r="X62" s="1215">
        <v>107</v>
      </c>
      <c r="Y62" s="1217">
        <v>59</v>
      </c>
      <c r="Z62" s="1218">
        <v>48</v>
      </c>
      <c r="AA62" s="2438">
        <v>799</v>
      </c>
      <c r="AB62" s="2411">
        <v>1.0113780025284402E-2</v>
      </c>
      <c r="AC62" s="2412">
        <v>8</v>
      </c>
      <c r="AD62" s="1219">
        <v>582</v>
      </c>
      <c r="AE62" s="1220">
        <v>217</v>
      </c>
      <c r="AF62" s="1215">
        <v>607</v>
      </c>
      <c r="AG62" s="1221">
        <v>546</v>
      </c>
      <c r="AH62" s="1222">
        <v>61</v>
      </c>
      <c r="AI62" s="1215">
        <v>192</v>
      </c>
      <c r="AJ62" s="1222">
        <v>36</v>
      </c>
      <c r="AK62" s="1223">
        <v>156</v>
      </c>
      <c r="AL62" s="2740">
        <v>549</v>
      </c>
      <c r="AM62" s="1224">
        <v>463</v>
      </c>
      <c r="AN62" s="1224">
        <v>86</v>
      </c>
      <c r="AO62" s="1225">
        <v>456</v>
      </c>
      <c r="AP62" s="1226">
        <v>443</v>
      </c>
      <c r="AQ62" s="1227">
        <v>13</v>
      </c>
      <c r="AR62" s="1225">
        <v>93</v>
      </c>
      <c r="AS62" s="1227">
        <v>20</v>
      </c>
      <c r="AT62" s="1228">
        <v>73</v>
      </c>
      <c r="AU62" s="2763">
        <v>0</v>
      </c>
      <c r="AV62" s="2778">
        <v>0</v>
      </c>
      <c r="AW62" s="2778">
        <v>0</v>
      </c>
      <c r="AX62" s="2779">
        <v>0</v>
      </c>
      <c r="AY62" s="2780">
        <v>0</v>
      </c>
      <c r="AZ62" s="2780">
        <v>0</v>
      </c>
      <c r="BA62" s="2779">
        <v>0</v>
      </c>
      <c r="BB62" s="2780">
        <v>0</v>
      </c>
      <c r="BC62" s="2781">
        <v>0</v>
      </c>
      <c r="BD62" s="2453">
        <v>41</v>
      </c>
      <c r="BE62" s="1229">
        <v>25</v>
      </c>
      <c r="BF62" s="1229">
        <v>16</v>
      </c>
      <c r="BG62" s="1230">
        <v>28</v>
      </c>
      <c r="BH62" s="1231">
        <v>21</v>
      </c>
      <c r="BI62" s="1231">
        <v>7</v>
      </c>
      <c r="BJ62" s="1230">
        <v>13</v>
      </c>
      <c r="BK62" s="1231">
        <v>4</v>
      </c>
      <c r="BL62" s="1232">
        <v>9</v>
      </c>
      <c r="BM62" s="2475">
        <v>28</v>
      </c>
      <c r="BN62" s="1233">
        <v>11</v>
      </c>
      <c r="BO62" s="1233">
        <v>17</v>
      </c>
      <c r="BP62" s="1234">
        <v>25</v>
      </c>
      <c r="BQ62" s="1235">
        <v>11</v>
      </c>
      <c r="BR62" s="1235">
        <v>14</v>
      </c>
      <c r="BS62" s="1234">
        <v>3</v>
      </c>
      <c r="BT62" s="1235">
        <v>0</v>
      </c>
      <c r="BU62" s="1236">
        <v>3</v>
      </c>
      <c r="BV62" s="1237">
        <v>27</v>
      </c>
      <c r="BW62" s="1238">
        <v>11</v>
      </c>
      <c r="BX62" s="1238">
        <v>16</v>
      </c>
      <c r="BY62" s="1239">
        <v>12</v>
      </c>
      <c r="BZ62" s="1240">
        <v>9</v>
      </c>
      <c r="CA62" s="1240">
        <v>3</v>
      </c>
      <c r="CB62" s="1239">
        <v>15</v>
      </c>
      <c r="CC62" s="1240">
        <v>2</v>
      </c>
      <c r="CD62" s="1241">
        <v>13</v>
      </c>
      <c r="CE62" s="2453">
        <v>154</v>
      </c>
      <c r="CF62" s="1242">
        <v>72</v>
      </c>
      <c r="CG62" s="1242">
        <v>82</v>
      </c>
      <c r="CH62" s="1230">
        <v>86</v>
      </c>
      <c r="CI62" s="1243">
        <v>62</v>
      </c>
      <c r="CJ62" s="1243">
        <v>24</v>
      </c>
      <c r="CK62" s="1230">
        <v>68</v>
      </c>
      <c r="CL62" s="1243">
        <v>10</v>
      </c>
      <c r="CM62" s="1488">
        <v>58</v>
      </c>
      <c r="CN62" s="1435">
        <v>985</v>
      </c>
      <c r="CO62" s="1874">
        <v>173</v>
      </c>
      <c r="CP62" s="1896">
        <v>130</v>
      </c>
      <c r="CQ62" s="1897">
        <v>43</v>
      </c>
      <c r="CR62" s="1886">
        <v>106</v>
      </c>
      <c r="CS62" s="1244">
        <v>75</v>
      </c>
      <c r="CT62" s="1245">
        <v>31</v>
      </c>
      <c r="CU62" s="1910">
        <v>214</v>
      </c>
      <c r="CV62" s="1896">
        <v>156</v>
      </c>
      <c r="CW62" s="1897">
        <v>58</v>
      </c>
      <c r="CX62" s="1886">
        <v>196</v>
      </c>
      <c r="CY62" s="1244">
        <v>134</v>
      </c>
      <c r="CZ62" s="1245">
        <v>62</v>
      </c>
      <c r="DA62" s="1910">
        <v>112</v>
      </c>
      <c r="DB62" s="1896">
        <v>85</v>
      </c>
      <c r="DC62" s="1897">
        <v>27</v>
      </c>
      <c r="DD62" s="1886">
        <v>184</v>
      </c>
      <c r="DE62" s="1244">
        <v>87</v>
      </c>
      <c r="DF62" s="1246">
        <v>97</v>
      </c>
      <c r="DG62" s="1247" t="s">
        <v>163</v>
      </c>
      <c r="DH62" s="1248">
        <v>7.6346232100296468E-4</v>
      </c>
      <c r="DI62" s="1249">
        <v>2.595534100311464E-3</v>
      </c>
      <c r="DJ62" s="1250">
        <v>4.4659049691693868E-2</v>
      </c>
      <c r="DK62" s="307"/>
    </row>
    <row r="63" spans="1:115" s="380" customFormat="1" ht="50.1" customHeight="1" x14ac:dyDescent="0.15">
      <c r="A63" s="2495"/>
      <c r="B63" s="2497"/>
      <c r="C63" s="2497" t="s">
        <v>978</v>
      </c>
      <c r="D63" s="2317">
        <v>1148</v>
      </c>
      <c r="E63" s="2586">
        <v>0.27839643652561241</v>
      </c>
      <c r="F63" s="2333">
        <v>250</v>
      </c>
      <c r="G63" s="2356">
        <v>714</v>
      </c>
      <c r="H63" s="2357">
        <v>434</v>
      </c>
      <c r="I63" s="1251">
        <v>617</v>
      </c>
      <c r="J63" s="2381">
        <v>523</v>
      </c>
      <c r="K63" s="2381">
        <v>94</v>
      </c>
      <c r="L63" s="2382">
        <v>531</v>
      </c>
      <c r="M63" s="2381">
        <v>191</v>
      </c>
      <c r="N63" s="2383">
        <v>340</v>
      </c>
      <c r="O63" s="1427"/>
      <c r="P63" s="2428">
        <v>74</v>
      </c>
      <c r="Q63" s="1252">
        <v>8.8235294117646967E-2</v>
      </c>
      <c r="R63" s="1253">
        <v>6</v>
      </c>
      <c r="S63" s="1254">
        <v>23</v>
      </c>
      <c r="T63" s="1255">
        <v>51</v>
      </c>
      <c r="U63" s="1256">
        <v>36</v>
      </c>
      <c r="V63" s="1257">
        <v>2</v>
      </c>
      <c r="W63" s="1258">
        <v>34</v>
      </c>
      <c r="X63" s="1256">
        <v>38</v>
      </c>
      <c r="Y63" s="1258">
        <v>21</v>
      </c>
      <c r="Z63" s="1259">
        <v>17</v>
      </c>
      <c r="AA63" s="2439">
        <v>1074</v>
      </c>
      <c r="AB63" s="2404">
        <v>0.2939759036144578</v>
      </c>
      <c r="AC63" s="2414">
        <v>244</v>
      </c>
      <c r="AD63" s="1260">
        <v>691</v>
      </c>
      <c r="AE63" s="1261">
        <v>383</v>
      </c>
      <c r="AF63" s="1256">
        <v>581</v>
      </c>
      <c r="AG63" s="1256">
        <v>521</v>
      </c>
      <c r="AH63" s="1262">
        <v>60</v>
      </c>
      <c r="AI63" s="1256">
        <v>493</v>
      </c>
      <c r="AJ63" s="1262">
        <v>170</v>
      </c>
      <c r="AK63" s="1263">
        <v>323</v>
      </c>
      <c r="AL63" s="2739">
        <v>839</v>
      </c>
      <c r="AM63" s="1264">
        <v>585</v>
      </c>
      <c r="AN63" s="1264">
        <v>254</v>
      </c>
      <c r="AO63" s="1264">
        <v>485</v>
      </c>
      <c r="AP63" s="1265">
        <v>471</v>
      </c>
      <c r="AQ63" s="1266">
        <v>14</v>
      </c>
      <c r="AR63" s="1264">
        <v>354</v>
      </c>
      <c r="AS63" s="1266">
        <v>114</v>
      </c>
      <c r="AT63" s="1267">
        <v>240</v>
      </c>
      <c r="AU63" s="2764">
        <v>0</v>
      </c>
      <c r="AV63" s="2782">
        <v>0</v>
      </c>
      <c r="AW63" s="2782">
        <v>0</v>
      </c>
      <c r="AX63" s="2782">
        <v>0</v>
      </c>
      <c r="AY63" s="2783">
        <v>0</v>
      </c>
      <c r="AZ63" s="2783">
        <v>0</v>
      </c>
      <c r="BA63" s="2782">
        <v>0</v>
      </c>
      <c r="BB63" s="2783">
        <v>0</v>
      </c>
      <c r="BC63" s="2784">
        <v>0</v>
      </c>
      <c r="BD63" s="2454">
        <v>79</v>
      </c>
      <c r="BE63" s="1268">
        <v>38</v>
      </c>
      <c r="BF63" s="1268">
        <v>41</v>
      </c>
      <c r="BG63" s="1268">
        <v>28</v>
      </c>
      <c r="BH63" s="1269">
        <v>22</v>
      </c>
      <c r="BI63" s="1269">
        <v>6</v>
      </c>
      <c r="BJ63" s="1268">
        <v>51</v>
      </c>
      <c r="BK63" s="1269">
        <v>16</v>
      </c>
      <c r="BL63" s="1270">
        <v>35</v>
      </c>
      <c r="BM63" s="2476">
        <v>32</v>
      </c>
      <c r="BN63" s="1271">
        <v>18</v>
      </c>
      <c r="BO63" s="1271">
        <v>14</v>
      </c>
      <c r="BP63" s="1271">
        <v>15</v>
      </c>
      <c r="BQ63" s="1272">
        <v>10</v>
      </c>
      <c r="BR63" s="1272">
        <v>5</v>
      </c>
      <c r="BS63" s="1271">
        <v>17</v>
      </c>
      <c r="BT63" s="1272">
        <v>8</v>
      </c>
      <c r="BU63" s="1273">
        <v>9</v>
      </c>
      <c r="BV63" s="1274">
        <v>10</v>
      </c>
      <c r="BW63" s="1275">
        <v>5</v>
      </c>
      <c r="BX63" s="1275">
        <v>5</v>
      </c>
      <c r="BY63" s="1275">
        <v>5</v>
      </c>
      <c r="BZ63" s="1276">
        <v>3</v>
      </c>
      <c r="CA63" s="1276">
        <v>2</v>
      </c>
      <c r="CB63" s="1275">
        <v>5</v>
      </c>
      <c r="CC63" s="1276">
        <v>2</v>
      </c>
      <c r="CD63" s="1277">
        <v>3</v>
      </c>
      <c r="CE63" s="2454">
        <v>114</v>
      </c>
      <c r="CF63" s="1268">
        <v>45</v>
      </c>
      <c r="CG63" s="1268">
        <v>69</v>
      </c>
      <c r="CH63" s="1268">
        <v>48</v>
      </c>
      <c r="CI63" s="1269">
        <v>15</v>
      </c>
      <c r="CJ63" s="1269">
        <v>33</v>
      </c>
      <c r="CK63" s="1268">
        <v>66</v>
      </c>
      <c r="CL63" s="1269">
        <v>30</v>
      </c>
      <c r="CM63" s="1489">
        <v>36</v>
      </c>
      <c r="CN63" s="1436">
        <v>1148</v>
      </c>
      <c r="CO63" s="1875">
        <v>109</v>
      </c>
      <c r="CP63" s="1898">
        <v>79</v>
      </c>
      <c r="CQ63" s="1899">
        <v>30</v>
      </c>
      <c r="CR63" s="1887">
        <v>155</v>
      </c>
      <c r="CS63" s="1278">
        <v>126</v>
      </c>
      <c r="CT63" s="1279">
        <v>29</v>
      </c>
      <c r="CU63" s="1911">
        <v>320</v>
      </c>
      <c r="CV63" s="1898">
        <v>200</v>
      </c>
      <c r="CW63" s="1899">
        <v>120</v>
      </c>
      <c r="CX63" s="1887">
        <v>201</v>
      </c>
      <c r="CY63" s="1278">
        <v>112</v>
      </c>
      <c r="CZ63" s="1279">
        <v>89</v>
      </c>
      <c r="DA63" s="1911">
        <v>36</v>
      </c>
      <c r="DB63" s="1898">
        <v>22</v>
      </c>
      <c r="DC63" s="1899">
        <v>14</v>
      </c>
      <c r="DD63" s="1887">
        <v>327</v>
      </c>
      <c r="DE63" s="1278">
        <v>175</v>
      </c>
      <c r="DF63" s="1280">
        <v>152</v>
      </c>
      <c r="DG63" s="1281" t="s">
        <v>163</v>
      </c>
      <c r="DH63" s="1282">
        <v>8.8980177107756699E-4</v>
      </c>
      <c r="DI63" s="1283">
        <v>3.0250488803630058E-3</v>
      </c>
      <c r="DJ63" s="1284">
        <v>5.2049328980776209E-2</v>
      </c>
      <c r="DK63" s="392"/>
    </row>
    <row r="64" spans="1:115" s="259" customFormat="1" ht="50.1" customHeight="1" x14ac:dyDescent="0.15">
      <c r="A64" s="2498"/>
      <c r="B64" s="4039" t="s">
        <v>979</v>
      </c>
      <c r="C64" s="4040"/>
      <c r="D64" s="2318">
        <v>3521</v>
      </c>
      <c r="E64" s="2334">
        <v>5.1358614511794576E-2</v>
      </c>
      <c r="F64" s="2335">
        <v>172</v>
      </c>
      <c r="G64" s="2358">
        <v>2075</v>
      </c>
      <c r="H64" s="2359">
        <v>1446</v>
      </c>
      <c r="I64" s="1285">
        <v>2007</v>
      </c>
      <c r="J64" s="2384">
        <v>1582</v>
      </c>
      <c r="K64" s="2384">
        <v>425</v>
      </c>
      <c r="L64" s="2385">
        <v>1514</v>
      </c>
      <c r="M64" s="2384">
        <v>493</v>
      </c>
      <c r="N64" s="2386">
        <v>1021</v>
      </c>
      <c r="O64" s="1425"/>
      <c r="P64" s="2429">
        <v>224</v>
      </c>
      <c r="Q64" s="1286">
        <v>0.11442786069651745</v>
      </c>
      <c r="R64" s="1287">
        <v>23</v>
      </c>
      <c r="S64" s="1288">
        <v>108</v>
      </c>
      <c r="T64" s="1289">
        <v>116</v>
      </c>
      <c r="U64" s="1290">
        <v>76</v>
      </c>
      <c r="V64" s="1291">
        <v>22</v>
      </c>
      <c r="W64" s="1292">
        <v>54</v>
      </c>
      <c r="X64" s="1290">
        <v>148</v>
      </c>
      <c r="Y64" s="1292">
        <v>86</v>
      </c>
      <c r="Z64" s="1293">
        <v>62</v>
      </c>
      <c r="AA64" s="2440">
        <v>3297</v>
      </c>
      <c r="AB64" s="2415">
        <v>4.733163913595928E-2</v>
      </c>
      <c r="AC64" s="2416">
        <v>149</v>
      </c>
      <c r="AD64" s="1294">
        <v>1967</v>
      </c>
      <c r="AE64" s="1295">
        <v>1330</v>
      </c>
      <c r="AF64" s="1290">
        <v>1931</v>
      </c>
      <c r="AG64" s="1296">
        <v>1560</v>
      </c>
      <c r="AH64" s="1297">
        <v>371</v>
      </c>
      <c r="AI64" s="1290">
        <v>1366</v>
      </c>
      <c r="AJ64" s="1297">
        <v>407</v>
      </c>
      <c r="AK64" s="1298">
        <v>959</v>
      </c>
      <c r="AL64" s="2741">
        <v>1869</v>
      </c>
      <c r="AM64" s="1299">
        <v>1289</v>
      </c>
      <c r="AN64" s="1299">
        <v>580</v>
      </c>
      <c r="AO64" s="1300">
        <v>1156</v>
      </c>
      <c r="AP64" s="1301">
        <v>1080</v>
      </c>
      <c r="AQ64" s="1302">
        <v>76</v>
      </c>
      <c r="AR64" s="1300">
        <v>713</v>
      </c>
      <c r="AS64" s="1302">
        <v>209</v>
      </c>
      <c r="AT64" s="1303">
        <v>504</v>
      </c>
      <c r="AU64" s="2765">
        <v>0</v>
      </c>
      <c r="AV64" s="2785">
        <v>0</v>
      </c>
      <c r="AW64" s="2785">
        <v>0</v>
      </c>
      <c r="AX64" s="2786">
        <v>0</v>
      </c>
      <c r="AY64" s="2787">
        <v>0</v>
      </c>
      <c r="AZ64" s="2787">
        <v>0</v>
      </c>
      <c r="BA64" s="2786">
        <v>0</v>
      </c>
      <c r="BB64" s="2787">
        <v>0</v>
      </c>
      <c r="BC64" s="2788">
        <v>0</v>
      </c>
      <c r="BD64" s="2455">
        <v>95</v>
      </c>
      <c r="BE64" s="1304">
        <v>47</v>
      </c>
      <c r="BF64" s="1304">
        <v>48</v>
      </c>
      <c r="BG64" s="1305">
        <v>43</v>
      </c>
      <c r="BH64" s="1306">
        <v>34</v>
      </c>
      <c r="BI64" s="1306">
        <v>9</v>
      </c>
      <c r="BJ64" s="1305">
        <v>52</v>
      </c>
      <c r="BK64" s="1306">
        <v>13</v>
      </c>
      <c r="BL64" s="1307">
        <v>39</v>
      </c>
      <c r="BM64" s="2477">
        <v>166</v>
      </c>
      <c r="BN64" s="1308">
        <v>83</v>
      </c>
      <c r="BO64" s="1308">
        <v>83</v>
      </c>
      <c r="BP64" s="1309">
        <v>116</v>
      </c>
      <c r="BQ64" s="1310">
        <v>57</v>
      </c>
      <c r="BR64" s="1310">
        <v>59</v>
      </c>
      <c r="BS64" s="1309">
        <v>50</v>
      </c>
      <c r="BT64" s="1310">
        <v>26</v>
      </c>
      <c r="BU64" s="1311">
        <v>24</v>
      </c>
      <c r="BV64" s="1312">
        <v>28</v>
      </c>
      <c r="BW64" s="1313">
        <v>12</v>
      </c>
      <c r="BX64" s="1313">
        <v>16</v>
      </c>
      <c r="BY64" s="1314">
        <v>13</v>
      </c>
      <c r="BZ64" s="1315">
        <v>10</v>
      </c>
      <c r="CA64" s="1315">
        <v>3</v>
      </c>
      <c r="CB64" s="1314">
        <v>15</v>
      </c>
      <c r="CC64" s="1315">
        <v>2</v>
      </c>
      <c r="CD64" s="1316">
        <v>13</v>
      </c>
      <c r="CE64" s="2455">
        <v>1139</v>
      </c>
      <c r="CF64" s="1317">
        <v>536</v>
      </c>
      <c r="CG64" s="1317">
        <v>603</v>
      </c>
      <c r="CH64" s="1305">
        <v>603</v>
      </c>
      <c r="CI64" s="1318">
        <v>379</v>
      </c>
      <c r="CJ64" s="1318">
        <v>224</v>
      </c>
      <c r="CK64" s="1305">
        <v>536</v>
      </c>
      <c r="CL64" s="1318">
        <v>157</v>
      </c>
      <c r="CM64" s="1490">
        <v>379</v>
      </c>
      <c r="CN64" s="1437">
        <v>3521</v>
      </c>
      <c r="CO64" s="1876">
        <v>770</v>
      </c>
      <c r="CP64" s="1900">
        <v>488</v>
      </c>
      <c r="CQ64" s="1901">
        <v>282</v>
      </c>
      <c r="CR64" s="1888">
        <v>428</v>
      </c>
      <c r="CS64" s="1319">
        <v>317</v>
      </c>
      <c r="CT64" s="1320">
        <v>111</v>
      </c>
      <c r="CU64" s="1912">
        <v>719</v>
      </c>
      <c r="CV64" s="1900">
        <v>431</v>
      </c>
      <c r="CW64" s="1901">
        <v>288</v>
      </c>
      <c r="CX64" s="1888">
        <v>560</v>
      </c>
      <c r="CY64" s="1319">
        <v>288</v>
      </c>
      <c r="CZ64" s="1320">
        <v>272</v>
      </c>
      <c r="DA64" s="1912">
        <v>182</v>
      </c>
      <c r="DB64" s="1900">
        <v>103</v>
      </c>
      <c r="DC64" s="1901">
        <v>79</v>
      </c>
      <c r="DD64" s="1888">
        <v>862</v>
      </c>
      <c r="DE64" s="1319">
        <v>448</v>
      </c>
      <c r="DF64" s="1321">
        <v>414</v>
      </c>
      <c r="DG64" s="1322" t="s">
        <v>163</v>
      </c>
      <c r="DH64" s="1323">
        <v>2.729087139341562E-3</v>
      </c>
      <c r="DI64" s="1324">
        <v>9.2780462611133652E-3</v>
      </c>
      <c r="DJ64" s="1325">
        <v>0.15963910047152702</v>
      </c>
      <c r="DK64" s="307"/>
    </row>
    <row r="65" spans="1:115" s="380" customFormat="1" ht="50.1" customHeight="1" x14ac:dyDescent="0.15">
      <c r="A65" s="2501" t="s">
        <v>980</v>
      </c>
      <c r="B65" s="2502"/>
      <c r="C65" s="2502"/>
      <c r="D65" s="2319">
        <v>1330</v>
      </c>
      <c r="E65" s="2516">
        <v>0.49270482603815946</v>
      </c>
      <c r="F65" s="2337">
        <v>439</v>
      </c>
      <c r="G65" s="2235">
        <v>898</v>
      </c>
      <c r="H65" s="2236">
        <v>432</v>
      </c>
      <c r="I65" s="349">
        <v>952</v>
      </c>
      <c r="J65" s="2387">
        <v>759</v>
      </c>
      <c r="K65" s="2387">
        <v>193</v>
      </c>
      <c r="L65" s="2388">
        <v>378</v>
      </c>
      <c r="M65" s="2387">
        <v>139</v>
      </c>
      <c r="N65" s="2389">
        <v>239</v>
      </c>
      <c r="O65" s="1426" t="s">
        <v>854</v>
      </c>
      <c r="P65" s="2430">
        <v>4</v>
      </c>
      <c r="Q65" s="350" t="s">
        <v>163</v>
      </c>
      <c r="R65" s="491">
        <v>4</v>
      </c>
      <c r="S65" s="351">
        <v>2</v>
      </c>
      <c r="T65" s="352">
        <v>2</v>
      </c>
      <c r="U65" s="353">
        <v>4</v>
      </c>
      <c r="V65" s="354">
        <v>2</v>
      </c>
      <c r="W65" s="355">
        <v>2</v>
      </c>
      <c r="X65" s="353">
        <v>0</v>
      </c>
      <c r="Y65" s="355">
        <v>0</v>
      </c>
      <c r="Z65" s="356">
        <v>0</v>
      </c>
      <c r="AA65" s="2443">
        <v>1326</v>
      </c>
      <c r="AB65" s="2237">
        <v>0.48821548821548832</v>
      </c>
      <c r="AC65" s="2418">
        <v>435</v>
      </c>
      <c r="AD65" s="357">
        <v>896</v>
      </c>
      <c r="AE65" s="358">
        <v>430</v>
      </c>
      <c r="AF65" s="353">
        <v>948</v>
      </c>
      <c r="AG65" s="353">
        <v>757</v>
      </c>
      <c r="AH65" s="359">
        <v>191</v>
      </c>
      <c r="AI65" s="353">
        <v>378</v>
      </c>
      <c r="AJ65" s="359">
        <v>139</v>
      </c>
      <c r="AK65" s="360">
        <v>239</v>
      </c>
      <c r="AL65" s="2742">
        <v>736</v>
      </c>
      <c r="AM65" s="361">
        <v>554</v>
      </c>
      <c r="AN65" s="361">
        <v>182</v>
      </c>
      <c r="AO65" s="361">
        <v>553</v>
      </c>
      <c r="AP65" s="362">
        <v>492</v>
      </c>
      <c r="AQ65" s="363">
        <v>61</v>
      </c>
      <c r="AR65" s="361">
        <v>183</v>
      </c>
      <c r="AS65" s="363">
        <v>62</v>
      </c>
      <c r="AT65" s="364">
        <v>121</v>
      </c>
      <c r="AU65" s="2766">
        <v>6</v>
      </c>
      <c r="AV65" s="2789">
        <v>4</v>
      </c>
      <c r="AW65" s="2789">
        <v>2</v>
      </c>
      <c r="AX65" s="2789">
        <v>2</v>
      </c>
      <c r="AY65" s="2792">
        <v>2</v>
      </c>
      <c r="AZ65" s="2792">
        <v>0</v>
      </c>
      <c r="BA65" s="2789">
        <v>4</v>
      </c>
      <c r="BB65" s="2792">
        <v>2</v>
      </c>
      <c r="BC65" s="2793">
        <v>2</v>
      </c>
      <c r="BD65" s="2456">
        <v>93</v>
      </c>
      <c r="BE65" s="366">
        <v>64</v>
      </c>
      <c r="BF65" s="366">
        <v>29</v>
      </c>
      <c r="BG65" s="366">
        <v>70</v>
      </c>
      <c r="BH65" s="367">
        <v>55</v>
      </c>
      <c r="BI65" s="367">
        <v>15</v>
      </c>
      <c r="BJ65" s="366">
        <v>23</v>
      </c>
      <c r="BK65" s="367">
        <v>9</v>
      </c>
      <c r="BL65" s="368">
        <v>14</v>
      </c>
      <c r="BM65" s="2478">
        <v>77</v>
      </c>
      <c r="BN65" s="369">
        <v>41</v>
      </c>
      <c r="BO65" s="369">
        <v>36</v>
      </c>
      <c r="BP65" s="369">
        <v>55</v>
      </c>
      <c r="BQ65" s="370">
        <v>34</v>
      </c>
      <c r="BR65" s="370">
        <v>21</v>
      </c>
      <c r="BS65" s="369">
        <v>22</v>
      </c>
      <c r="BT65" s="370">
        <v>7</v>
      </c>
      <c r="BU65" s="371">
        <v>15</v>
      </c>
      <c r="BV65" s="372">
        <v>161</v>
      </c>
      <c r="BW65" s="373">
        <v>101</v>
      </c>
      <c r="BX65" s="373">
        <v>60</v>
      </c>
      <c r="BY65" s="373">
        <v>95</v>
      </c>
      <c r="BZ65" s="374">
        <v>75</v>
      </c>
      <c r="CA65" s="374">
        <v>20</v>
      </c>
      <c r="CB65" s="373">
        <v>66</v>
      </c>
      <c r="CC65" s="374">
        <v>26</v>
      </c>
      <c r="CD65" s="375">
        <v>40</v>
      </c>
      <c r="CE65" s="2456">
        <v>253</v>
      </c>
      <c r="CF65" s="366">
        <v>132</v>
      </c>
      <c r="CG65" s="366">
        <v>121</v>
      </c>
      <c r="CH65" s="366">
        <v>173</v>
      </c>
      <c r="CI65" s="367">
        <v>99</v>
      </c>
      <c r="CJ65" s="367">
        <v>74</v>
      </c>
      <c r="CK65" s="366">
        <v>80</v>
      </c>
      <c r="CL65" s="367">
        <v>33</v>
      </c>
      <c r="CM65" s="1127">
        <v>47</v>
      </c>
      <c r="CN65" s="1438">
        <v>1330</v>
      </c>
      <c r="CO65" s="1878">
        <v>180</v>
      </c>
      <c r="CP65" s="479">
        <v>153</v>
      </c>
      <c r="CQ65" s="480">
        <v>27</v>
      </c>
      <c r="CR65" s="1111">
        <v>195</v>
      </c>
      <c r="CS65" s="471">
        <v>166</v>
      </c>
      <c r="CT65" s="465">
        <v>29</v>
      </c>
      <c r="CU65" s="1116">
        <v>312</v>
      </c>
      <c r="CV65" s="479">
        <v>221</v>
      </c>
      <c r="CW65" s="480">
        <v>91</v>
      </c>
      <c r="CX65" s="1111">
        <v>280</v>
      </c>
      <c r="CY65" s="471">
        <v>156</v>
      </c>
      <c r="CZ65" s="465">
        <v>124</v>
      </c>
      <c r="DA65" s="1116">
        <v>90</v>
      </c>
      <c r="DB65" s="479">
        <v>54</v>
      </c>
      <c r="DC65" s="480">
        <v>36</v>
      </c>
      <c r="DD65" s="1111">
        <v>273</v>
      </c>
      <c r="DE65" s="471">
        <v>148</v>
      </c>
      <c r="DF65" s="459">
        <v>125</v>
      </c>
      <c r="DG65" s="376">
        <v>43</v>
      </c>
      <c r="DH65" s="377">
        <v>1.0308679055166935E-3</v>
      </c>
      <c r="DI65" s="378">
        <v>3.5046298004205558E-3</v>
      </c>
      <c r="DJ65" s="379" t="s">
        <v>163</v>
      </c>
      <c r="DK65" s="392"/>
    </row>
    <row r="66" spans="1:115" s="259" customFormat="1" ht="50.1" customHeight="1" x14ac:dyDescent="0.15">
      <c r="A66" s="2503" t="s">
        <v>981</v>
      </c>
      <c r="B66" s="2504"/>
      <c r="C66" s="2504"/>
      <c r="D66" s="2320">
        <v>181</v>
      </c>
      <c r="E66" s="2340">
        <v>-5.494505494505475E-3</v>
      </c>
      <c r="F66" s="2341">
        <v>-1</v>
      </c>
      <c r="G66" s="2239">
        <v>45</v>
      </c>
      <c r="H66" s="2240">
        <v>136</v>
      </c>
      <c r="I66" s="309">
        <v>172</v>
      </c>
      <c r="J66" s="2390">
        <v>41</v>
      </c>
      <c r="K66" s="2390">
        <v>131</v>
      </c>
      <c r="L66" s="2391">
        <v>9</v>
      </c>
      <c r="M66" s="2390">
        <v>4</v>
      </c>
      <c r="N66" s="2626">
        <v>5</v>
      </c>
      <c r="O66" s="1428" t="s">
        <v>854</v>
      </c>
      <c r="P66" s="2431">
        <v>8</v>
      </c>
      <c r="Q66" s="310">
        <v>0</v>
      </c>
      <c r="R66" s="490">
        <v>0</v>
      </c>
      <c r="S66" s="311">
        <v>0</v>
      </c>
      <c r="T66" s="312">
        <v>8</v>
      </c>
      <c r="U66" s="313">
        <v>8</v>
      </c>
      <c r="V66" s="314">
        <v>0</v>
      </c>
      <c r="W66" s="315">
        <v>8</v>
      </c>
      <c r="X66" s="313">
        <v>0</v>
      </c>
      <c r="Y66" s="315">
        <v>0</v>
      </c>
      <c r="Z66" s="316">
        <v>0</v>
      </c>
      <c r="AA66" s="2696">
        <v>173</v>
      </c>
      <c r="AB66" s="2419">
        <v>-5.7471264367816577E-3</v>
      </c>
      <c r="AC66" s="2713">
        <v>-1</v>
      </c>
      <c r="AD66" s="317">
        <v>45</v>
      </c>
      <c r="AE66" s="318">
        <v>128</v>
      </c>
      <c r="AF66" s="313">
        <v>164</v>
      </c>
      <c r="AG66" s="319">
        <v>41</v>
      </c>
      <c r="AH66" s="320">
        <v>123</v>
      </c>
      <c r="AI66" s="313">
        <v>9</v>
      </c>
      <c r="AJ66" s="320">
        <v>4</v>
      </c>
      <c r="AK66" s="321">
        <v>5</v>
      </c>
      <c r="AL66" s="2743">
        <v>115</v>
      </c>
      <c r="AM66" s="322">
        <v>30</v>
      </c>
      <c r="AN66" s="322">
        <v>85</v>
      </c>
      <c r="AO66" s="323">
        <v>112</v>
      </c>
      <c r="AP66" s="324">
        <v>28</v>
      </c>
      <c r="AQ66" s="325">
        <v>84</v>
      </c>
      <c r="AR66" s="323">
        <v>3</v>
      </c>
      <c r="AS66" s="325">
        <v>2</v>
      </c>
      <c r="AT66" s="326">
        <v>1</v>
      </c>
      <c r="AU66" s="2767">
        <v>0</v>
      </c>
      <c r="AV66" s="2794">
        <v>0</v>
      </c>
      <c r="AW66" s="2794">
        <v>0</v>
      </c>
      <c r="AX66" s="2795">
        <v>0</v>
      </c>
      <c r="AY66" s="2796">
        <v>0</v>
      </c>
      <c r="AZ66" s="2796">
        <v>0</v>
      </c>
      <c r="BA66" s="2795">
        <v>0</v>
      </c>
      <c r="BB66" s="2796">
        <v>0</v>
      </c>
      <c r="BC66" s="2797">
        <v>0</v>
      </c>
      <c r="BD66" s="2457">
        <v>8</v>
      </c>
      <c r="BE66" s="328">
        <v>0</v>
      </c>
      <c r="BF66" s="328">
        <v>8</v>
      </c>
      <c r="BG66" s="329">
        <v>8</v>
      </c>
      <c r="BH66" s="330">
        <v>0</v>
      </c>
      <c r="BI66" s="330">
        <v>8</v>
      </c>
      <c r="BJ66" s="329">
        <v>0</v>
      </c>
      <c r="BK66" s="330">
        <v>0</v>
      </c>
      <c r="BL66" s="331">
        <v>0</v>
      </c>
      <c r="BM66" s="2479">
        <v>2</v>
      </c>
      <c r="BN66" s="332">
        <v>1</v>
      </c>
      <c r="BO66" s="332">
        <v>1</v>
      </c>
      <c r="BP66" s="333">
        <v>2</v>
      </c>
      <c r="BQ66" s="334">
        <v>1</v>
      </c>
      <c r="BR66" s="334">
        <v>1</v>
      </c>
      <c r="BS66" s="333">
        <v>0</v>
      </c>
      <c r="BT66" s="334">
        <v>0</v>
      </c>
      <c r="BU66" s="335">
        <v>0</v>
      </c>
      <c r="BV66" s="336">
        <v>15</v>
      </c>
      <c r="BW66" s="337">
        <v>7</v>
      </c>
      <c r="BX66" s="337">
        <v>8</v>
      </c>
      <c r="BY66" s="338">
        <v>14</v>
      </c>
      <c r="BZ66" s="339">
        <v>7</v>
      </c>
      <c r="CA66" s="339">
        <v>7</v>
      </c>
      <c r="CB66" s="338">
        <v>1</v>
      </c>
      <c r="CC66" s="339">
        <v>0</v>
      </c>
      <c r="CD66" s="340">
        <v>1</v>
      </c>
      <c r="CE66" s="2457">
        <v>33</v>
      </c>
      <c r="CF66" s="341">
        <v>7</v>
      </c>
      <c r="CG66" s="341">
        <v>26</v>
      </c>
      <c r="CH66" s="329">
        <v>28</v>
      </c>
      <c r="CI66" s="342">
        <v>5</v>
      </c>
      <c r="CJ66" s="342">
        <v>23</v>
      </c>
      <c r="CK66" s="329">
        <v>5</v>
      </c>
      <c r="CL66" s="342">
        <v>2</v>
      </c>
      <c r="CM66" s="1126">
        <v>3</v>
      </c>
      <c r="CN66" s="1439">
        <v>181</v>
      </c>
      <c r="CO66" s="1879">
        <v>9</v>
      </c>
      <c r="CP66" s="477">
        <v>8</v>
      </c>
      <c r="CQ66" s="478">
        <v>1</v>
      </c>
      <c r="CR66" s="1110">
        <v>11</v>
      </c>
      <c r="CS66" s="470">
        <v>2</v>
      </c>
      <c r="CT66" s="464">
        <v>9</v>
      </c>
      <c r="CU66" s="1115">
        <v>64</v>
      </c>
      <c r="CV66" s="477">
        <v>11</v>
      </c>
      <c r="CW66" s="478">
        <v>53</v>
      </c>
      <c r="CX66" s="1110">
        <v>71</v>
      </c>
      <c r="CY66" s="470">
        <v>13</v>
      </c>
      <c r="CZ66" s="464">
        <v>58</v>
      </c>
      <c r="DA66" s="1115">
        <v>16</v>
      </c>
      <c r="DB66" s="477">
        <v>6</v>
      </c>
      <c r="DC66" s="478">
        <v>10</v>
      </c>
      <c r="DD66" s="1110">
        <v>10</v>
      </c>
      <c r="DE66" s="470">
        <v>5</v>
      </c>
      <c r="DF66" s="458">
        <v>5</v>
      </c>
      <c r="DG66" s="343">
        <v>86</v>
      </c>
      <c r="DH66" s="344">
        <v>1.4029104578836205E-4</v>
      </c>
      <c r="DI66" s="345">
        <v>4.7694586005723349E-4</v>
      </c>
      <c r="DJ66" s="346" t="s">
        <v>163</v>
      </c>
      <c r="DK66" s="307"/>
    </row>
    <row r="67" spans="1:115" s="380" customFormat="1" ht="50.1" customHeight="1" x14ac:dyDescent="0.15">
      <c r="A67" s="2501" t="s">
        <v>982</v>
      </c>
      <c r="B67" s="2502"/>
      <c r="C67" s="2502"/>
      <c r="D67" s="2319">
        <v>439</v>
      </c>
      <c r="E67" s="2336">
        <v>4.5238095238095299E-2</v>
      </c>
      <c r="F67" s="2337">
        <v>19</v>
      </c>
      <c r="G67" s="2235">
        <v>264</v>
      </c>
      <c r="H67" s="2236">
        <v>175</v>
      </c>
      <c r="I67" s="349">
        <v>335</v>
      </c>
      <c r="J67" s="2387">
        <v>218</v>
      </c>
      <c r="K67" s="2387">
        <v>117</v>
      </c>
      <c r="L67" s="2388">
        <v>104</v>
      </c>
      <c r="M67" s="2387">
        <v>46</v>
      </c>
      <c r="N67" s="2389">
        <v>58</v>
      </c>
      <c r="O67" s="1426" t="s">
        <v>856</v>
      </c>
      <c r="P67" s="2430">
        <v>9</v>
      </c>
      <c r="Q67" s="350" t="s">
        <v>163</v>
      </c>
      <c r="R67" s="491">
        <v>9</v>
      </c>
      <c r="S67" s="351">
        <v>5</v>
      </c>
      <c r="T67" s="352">
        <v>4</v>
      </c>
      <c r="U67" s="353">
        <v>9</v>
      </c>
      <c r="V67" s="354">
        <v>5</v>
      </c>
      <c r="W67" s="355">
        <v>4</v>
      </c>
      <c r="X67" s="353">
        <v>0</v>
      </c>
      <c r="Y67" s="355">
        <v>0</v>
      </c>
      <c r="Z67" s="356">
        <v>0</v>
      </c>
      <c r="AA67" s="2443">
        <v>430</v>
      </c>
      <c r="AB67" s="2417">
        <v>2.3809523809523725E-2</v>
      </c>
      <c r="AC67" s="2418">
        <v>10</v>
      </c>
      <c r="AD67" s="357">
        <v>259</v>
      </c>
      <c r="AE67" s="358">
        <v>171</v>
      </c>
      <c r="AF67" s="353">
        <v>326</v>
      </c>
      <c r="AG67" s="353">
        <v>213</v>
      </c>
      <c r="AH67" s="359">
        <v>113</v>
      </c>
      <c r="AI67" s="353">
        <v>104</v>
      </c>
      <c r="AJ67" s="359">
        <v>46</v>
      </c>
      <c r="AK67" s="360">
        <v>58</v>
      </c>
      <c r="AL67" s="2742">
        <v>119</v>
      </c>
      <c r="AM67" s="361">
        <v>93</v>
      </c>
      <c r="AN67" s="361">
        <v>26</v>
      </c>
      <c r="AO67" s="361">
        <v>95</v>
      </c>
      <c r="AP67" s="362">
        <v>87</v>
      </c>
      <c r="AQ67" s="363">
        <v>8</v>
      </c>
      <c r="AR67" s="361">
        <v>24</v>
      </c>
      <c r="AS67" s="363">
        <v>6</v>
      </c>
      <c r="AT67" s="364">
        <v>18</v>
      </c>
      <c r="AU67" s="2766">
        <v>0</v>
      </c>
      <c r="AV67" s="2789">
        <v>0</v>
      </c>
      <c r="AW67" s="2789">
        <v>0</v>
      </c>
      <c r="AX67" s="2789">
        <v>0</v>
      </c>
      <c r="AY67" s="2792">
        <v>0</v>
      </c>
      <c r="AZ67" s="2792">
        <v>0</v>
      </c>
      <c r="BA67" s="2789">
        <v>0</v>
      </c>
      <c r="BB67" s="2792">
        <v>0</v>
      </c>
      <c r="BC67" s="2793">
        <v>0</v>
      </c>
      <c r="BD67" s="2456">
        <v>60</v>
      </c>
      <c r="BE67" s="366">
        <v>38</v>
      </c>
      <c r="BF67" s="366">
        <v>22</v>
      </c>
      <c r="BG67" s="366">
        <v>39</v>
      </c>
      <c r="BH67" s="367">
        <v>25</v>
      </c>
      <c r="BI67" s="367">
        <v>14</v>
      </c>
      <c r="BJ67" s="366">
        <v>21</v>
      </c>
      <c r="BK67" s="367">
        <v>13</v>
      </c>
      <c r="BL67" s="368">
        <v>8</v>
      </c>
      <c r="BM67" s="2478">
        <v>92</v>
      </c>
      <c r="BN67" s="369">
        <v>48</v>
      </c>
      <c r="BO67" s="369">
        <v>44</v>
      </c>
      <c r="BP67" s="369">
        <v>75</v>
      </c>
      <c r="BQ67" s="370">
        <v>43</v>
      </c>
      <c r="BR67" s="370">
        <v>32</v>
      </c>
      <c r="BS67" s="369">
        <v>17</v>
      </c>
      <c r="BT67" s="370">
        <v>5</v>
      </c>
      <c r="BU67" s="371">
        <v>12</v>
      </c>
      <c r="BV67" s="372">
        <v>103</v>
      </c>
      <c r="BW67" s="373">
        <v>54</v>
      </c>
      <c r="BX67" s="373">
        <v>49</v>
      </c>
      <c r="BY67" s="373">
        <v>80</v>
      </c>
      <c r="BZ67" s="374">
        <v>45</v>
      </c>
      <c r="CA67" s="374">
        <v>35</v>
      </c>
      <c r="CB67" s="373">
        <v>23</v>
      </c>
      <c r="CC67" s="374">
        <v>9</v>
      </c>
      <c r="CD67" s="375">
        <v>14</v>
      </c>
      <c r="CE67" s="2456">
        <v>56</v>
      </c>
      <c r="CF67" s="366">
        <v>26</v>
      </c>
      <c r="CG67" s="366">
        <v>30</v>
      </c>
      <c r="CH67" s="366">
        <v>37</v>
      </c>
      <c r="CI67" s="367">
        <v>13</v>
      </c>
      <c r="CJ67" s="367">
        <v>24</v>
      </c>
      <c r="CK67" s="366">
        <v>19</v>
      </c>
      <c r="CL67" s="367">
        <v>13</v>
      </c>
      <c r="CM67" s="1127">
        <v>6</v>
      </c>
      <c r="CN67" s="1438">
        <v>439</v>
      </c>
      <c r="CO67" s="1878">
        <v>61</v>
      </c>
      <c r="CP67" s="479">
        <v>51</v>
      </c>
      <c r="CQ67" s="480">
        <v>10</v>
      </c>
      <c r="CR67" s="1111">
        <v>54</v>
      </c>
      <c r="CS67" s="471">
        <v>46</v>
      </c>
      <c r="CT67" s="465">
        <v>8</v>
      </c>
      <c r="CU67" s="1116">
        <v>90</v>
      </c>
      <c r="CV67" s="479">
        <v>49</v>
      </c>
      <c r="CW67" s="480">
        <v>41</v>
      </c>
      <c r="CX67" s="1111">
        <v>87</v>
      </c>
      <c r="CY67" s="471">
        <v>38</v>
      </c>
      <c r="CZ67" s="465">
        <v>49</v>
      </c>
      <c r="DA67" s="1116">
        <v>57</v>
      </c>
      <c r="DB67" s="479">
        <v>28</v>
      </c>
      <c r="DC67" s="480">
        <v>29</v>
      </c>
      <c r="DD67" s="1111">
        <v>90</v>
      </c>
      <c r="DE67" s="471">
        <v>52</v>
      </c>
      <c r="DF67" s="459">
        <v>38</v>
      </c>
      <c r="DG67" s="376">
        <v>64</v>
      </c>
      <c r="DH67" s="377">
        <v>3.4026391768558528E-4</v>
      </c>
      <c r="DI67" s="378">
        <v>1.156791340138815E-3</v>
      </c>
      <c r="DJ67" s="379" t="s">
        <v>163</v>
      </c>
      <c r="DK67" s="392"/>
    </row>
    <row r="68" spans="1:115" s="259" customFormat="1" ht="50.1" customHeight="1" thickBot="1" x14ac:dyDescent="0.2">
      <c r="A68" s="2528" t="s">
        <v>983</v>
      </c>
      <c r="B68" s="2529"/>
      <c r="C68" s="2529"/>
      <c r="D68" s="2553">
        <v>677</v>
      </c>
      <c r="E68" s="2576">
        <v>6.4465408805031377E-2</v>
      </c>
      <c r="F68" s="2577">
        <v>41</v>
      </c>
      <c r="G68" s="2599">
        <v>410</v>
      </c>
      <c r="H68" s="2600">
        <v>267</v>
      </c>
      <c r="I68" s="1443">
        <v>546</v>
      </c>
      <c r="J68" s="2627">
        <v>367</v>
      </c>
      <c r="K68" s="2627">
        <v>179</v>
      </c>
      <c r="L68" s="2628">
        <v>131</v>
      </c>
      <c r="M68" s="2627">
        <v>43</v>
      </c>
      <c r="N68" s="2629">
        <v>88</v>
      </c>
      <c r="O68" s="1444" t="s">
        <v>856</v>
      </c>
      <c r="P68" s="2685">
        <v>6</v>
      </c>
      <c r="Q68" s="1445">
        <v>0.19999999999999996</v>
      </c>
      <c r="R68" s="1446">
        <v>1</v>
      </c>
      <c r="S68" s="1447">
        <v>4</v>
      </c>
      <c r="T68" s="1448">
        <v>2</v>
      </c>
      <c r="U68" s="1449">
        <v>6</v>
      </c>
      <c r="V68" s="1450">
        <v>4</v>
      </c>
      <c r="W68" s="1451">
        <v>2</v>
      </c>
      <c r="X68" s="1449">
        <v>0</v>
      </c>
      <c r="Y68" s="1451">
        <v>0</v>
      </c>
      <c r="Z68" s="1452">
        <v>0</v>
      </c>
      <c r="AA68" s="2698">
        <v>671</v>
      </c>
      <c r="AB68" s="2715">
        <v>6.3391442155309008E-2</v>
      </c>
      <c r="AC68" s="2716">
        <v>40</v>
      </c>
      <c r="AD68" s="1453">
        <v>406</v>
      </c>
      <c r="AE68" s="1454">
        <v>265</v>
      </c>
      <c r="AF68" s="1449">
        <v>540</v>
      </c>
      <c r="AG68" s="1455">
        <v>363</v>
      </c>
      <c r="AH68" s="1456">
        <v>177</v>
      </c>
      <c r="AI68" s="1449">
        <v>131</v>
      </c>
      <c r="AJ68" s="1456">
        <v>43</v>
      </c>
      <c r="AK68" s="1457">
        <v>88</v>
      </c>
      <c r="AL68" s="2747">
        <v>220</v>
      </c>
      <c r="AM68" s="1458">
        <v>175</v>
      </c>
      <c r="AN68" s="1458">
        <v>45</v>
      </c>
      <c r="AO68" s="1459">
        <v>193</v>
      </c>
      <c r="AP68" s="1460">
        <v>167</v>
      </c>
      <c r="AQ68" s="1461">
        <v>26</v>
      </c>
      <c r="AR68" s="1459">
        <v>27</v>
      </c>
      <c r="AS68" s="1461">
        <v>8</v>
      </c>
      <c r="AT68" s="1462">
        <v>19</v>
      </c>
      <c r="AU68" s="2812">
        <v>0</v>
      </c>
      <c r="AV68" s="2813">
        <v>0</v>
      </c>
      <c r="AW68" s="2813">
        <v>0</v>
      </c>
      <c r="AX68" s="2814">
        <v>0</v>
      </c>
      <c r="AY68" s="2815">
        <v>0</v>
      </c>
      <c r="AZ68" s="2815">
        <v>0</v>
      </c>
      <c r="BA68" s="2814">
        <v>0</v>
      </c>
      <c r="BB68" s="2815">
        <v>0</v>
      </c>
      <c r="BC68" s="2816">
        <v>0</v>
      </c>
      <c r="BD68" s="2850">
        <v>90</v>
      </c>
      <c r="BE68" s="1463">
        <v>59</v>
      </c>
      <c r="BF68" s="1463">
        <v>31</v>
      </c>
      <c r="BG68" s="1464">
        <v>63</v>
      </c>
      <c r="BH68" s="1465">
        <v>48</v>
      </c>
      <c r="BI68" s="1465">
        <v>15</v>
      </c>
      <c r="BJ68" s="1464">
        <v>27</v>
      </c>
      <c r="BK68" s="1465">
        <v>11</v>
      </c>
      <c r="BL68" s="1466">
        <v>16</v>
      </c>
      <c r="BM68" s="2860">
        <v>61</v>
      </c>
      <c r="BN68" s="1467">
        <v>29</v>
      </c>
      <c r="BO68" s="1467">
        <v>32</v>
      </c>
      <c r="BP68" s="1468">
        <v>60</v>
      </c>
      <c r="BQ68" s="1469">
        <v>29</v>
      </c>
      <c r="BR68" s="1469">
        <v>31</v>
      </c>
      <c r="BS68" s="1468">
        <v>1</v>
      </c>
      <c r="BT68" s="1469">
        <v>0</v>
      </c>
      <c r="BU68" s="1470">
        <v>1</v>
      </c>
      <c r="BV68" s="1471">
        <v>152</v>
      </c>
      <c r="BW68" s="1472">
        <v>77</v>
      </c>
      <c r="BX68" s="1472">
        <v>75</v>
      </c>
      <c r="BY68" s="1473">
        <v>112</v>
      </c>
      <c r="BZ68" s="1474">
        <v>67</v>
      </c>
      <c r="CA68" s="1474">
        <v>45</v>
      </c>
      <c r="CB68" s="1473">
        <v>40</v>
      </c>
      <c r="CC68" s="1474">
        <v>10</v>
      </c>
      <c r="CD68" s="1475">
        <v>30</v>
      </c>
      <c r="CE68" s="2850">
        <v>148</v>
      </c>
      <c r="CF68" s="1476">
        <v>66</v>
      </c>
      <c r="CG68" s="1476">
        <v>82</v>
      </c>
      <c r="CH68" s="1464">
        <v>112</v>
      </c>
      <c r="CI68" s="1477">
        <v>52</v>
      </c>
      <c r="CJ68" s="1477">
        <v>60</v>
      </c>
      <c r="CK68" s="1464">
        <v>36</v>
      </c>
      <c r="CL68" s="1477">
        <v>14</v>
      </c>
      <c r="CM68" s="1498">
        <v>22</v>
      </c>
      <c r="CN68" s="1442">
        <v>677</v>
      </c>
      <c r="CO68" s="1922">
        <v>128</v>
      </c>
      <c r="CP68" s="1927">
        <v>112</v>
      </c>
      <c r="CQ68" s="1928">
        <v>16</v>
      </c>
      <c r="CR68" s="1924">
        <v>103</v>
      </c>
      <c r="CS68" s="1478">
        <v>81</v>
      </c>
      <c r="CT68" s="1479">
        <v>22</v>
      </c>
      <c r="CU68" s="1930">
        <v>140</v>
      </c>
      <c r="CV68" s="1927">
        <v>91</v>
      </c>
      <c r="CW68" s="1928">
        <v>49</v>
      </c>
      <c r="CX68" s="1924">
        <v>161</v>
      </c>
      <c r="CY68" s="1478">
        <v>66</v>
      </c>
      <c r="CZ68" s="1479">
        <v>95</v>
      </c>
      <c r="DA68" s="1930">
        <v>56</v>
      </c>
      <c r="DB68" s="1927">
        <v>20</v>
      </c>
      <c r="DC68" s="1928">
        <v>36</v>
      </c>
      <c r="DD68" s="1924">
        <v>89</v>
      </c>
      <c r="DE68" s="1478">
        <v>40</v>
      </c>
      <c r="DF68" s="1480">
        <v>49</v>
      </c>
      <c r="DG68" s="1481">
        <v>59</v>
      </c>
      <c r="DH68" s="1482">
        <v>5.2473501656751995E-4</v>
      </c>
      <c r="DI68" s="1483">
        <v>1.7839356202140723E-3</v>
      </c>
      <c r="DJ68" s="1484" t="s">
        <v>163</v>
      </c>
      <c r="DK68" s="307"/>
    </row>
    <row r="69" spans="1:115" s="226" customFormat="1" ht="31.5" customHeight="1" thickTop="1" x14ac:dyDescent="0.15">
      <c r="A69" s="231" t="s">
        <v>858</v>
      </c>
      <c r="D69" s="215"/>
      <c r="E69" s="220"/>
      <c r="F69" s="232"/>
      <c r="G69" s="215"/>
      <c r="H69" s="222"/>
      <c r="I69" s="233"/>
      <c r="J69" s="217"/>
      <c r="K69" s="220"/>
      <c r="L69" s="222"/>
      <c r="M69" s="222"/>
      <c r="N69" s="222"/>
      <c r="O69" s="223"/>
      <c r="P69" s="222"/>
      <c r="Q69" s="222"/>
      <c r="R69" s="222"/>
      <c r="S69" s="222"/>
      <c r="T69" s="224"/>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6" t="s">
        <v>2179</v>
      </c>
      <c r="AZ69" s="2226"/>
      <c r="BA69" s="222"/>
      <c r="BC69" s="234"/>
      <c r="BD69" s="217"/>
      <c r="BE69" s="235"/>
      <c r="DD69" s="271"/>
      <c r="DJ69" s="235" t="s">
        <v>1651</v>
      </c>
    </row>
    <row r="70" spans="1:115" customFormat="1" ht="21.75" customHeight="1" thickBot="1" x14ac:dyDescent="0.2"/>
    <row r="71" spans="1:115" s="265" customFormat="1" ht="37.5" customHeight="1" thickTop="1" thickBot="1" x14ac:dyDescent="0.2">
      <c r="A71" s="4011" t="s">
        <v>2014</v>
      </c>
      <c r="B71" s="4012"/>
      <c r="C71" s="4013"/>
      <c r="D71" s="4043" t="s">
        <v>1672</v>
      </c>
      <c r="E71" s="4044"/>
      <c r="F71" s="4044"/>
      <c r="G71" s="4044"/>
      <c r="H71" s="4044"/>
      <c r="I71" s="4044"/>
      <c r="J71" s="4044"/>
      <c r="K71" s="4044"/>
      <c r="L71" s="4044"/>
      <c r="M71" s="4044"/>
      <c r="N71" s="4045"/>
      <c r="O71" s="3996" t="s">
        <v>849</v>
      </c>
      <c r="P71" s="4046" t="s">
        <v>1670</v>
      </c>
      <c r="Q71" s="4047"/>
      <c r="R71" s="4047"/>
      <c r="S71" s="4047"/>
      <c r="T71" s="4047"/>
      <c r="U71" s="4047"/>
      <c r="V71" s="4047"/>
      <c r="W71" s="4047"/>
      <c r="X71" s="4047"/>
      <c r="Y71" s="4047"/>
      <c r="Z71" s="4048"/>
      <c r="AA71" s="4032" t="s">
        <v>1671</v>
      </c>
      <c r="AB71" s="4033"/>
      <c r="AC71" s="4033"/>
      <c r="AD71" s="4033"/>
      <c r="AE71" s="4033"/>
      <c r="AF71" s="4033"/>
      <c r="AG71" s="4033"/>
      <c r="AH71" s="4033"/>
      <c r="AI71" s="4033"/>
      <c r="AJ71" s="4033"/>
      <c r="AK71" s="4034"/>
      <c r="AL71" s="4020" t="s">
        <v>932</v>
      </c>
      <c r="AM71" s="4021"/>
      <c r="AN71" s="4021"/>
      <c r="AO71" s="4021"/>
      <c r="AP71" s="4021"/>
      <c r="AQ71" s="4021"/>
      <c r="AR71" s="4021"/>
      <c r="AS71" s="4021"/>
      <c r="AT71" s="4022"/>
      <c r="AU71" s="4023" t="s">
        <v>845</v>
      </c>
      <c r="AV71" s="4024"/>
      <c r="AW71" s="4024"/>
      <c r="AX71" s="4024"/>
      <c r="AY71" s="4024"/>
      <c r="AZ71" s="4024"/>
      <c r="BA71" s="4024"/>
      <c r="BB71" s="4024"/>
      <c r="BC71" s="4025"/>
      <c r="BD71" s="4026" t="s">
        <v>850</v>
      </c>
      <c r="BE71" s="4027"/>
      <c r="BF71" s="4027"/>
      <c r="BG71" s="4027"/>
      <c r="BH71" s="4027"/>
      <c r="BI71" s="4027"/>
      <c r="BJ71" s="4027"/>
      <c r="BK71" s="4027"/>
      <c r="BL71" s="4028"/>
      <c r="BM71" s="4029" t="s">
        <v>2253</v>
      </c>
      <c r="BN71" s="4030"/>
      <c r="BO71" s="4030"/>
      <c r="BP71" s="4030"/>
      <c r="BQ71" s="4030"/>
      <c r="BR71" s="4030"/>
      <c r="BS71" s="4030"/>
      <c r="BT71" s="4030"/>
      <c r="BU71" s="4031"/>
      <c r="BV71" s="3987" t="s">
        <v>846</v>
      </c>
      <c r="BW71" s="3988"/>
      <c r="BX71" s="3988"/>
      <c r="BY71" s="3988"/>
      <c r="BZ71" s="3988"/>
      <c r="CA71" s="3988"/>
      <c r="CB71" s="3988"/>
      <c r="CC71" s="3988"/>
      <c r="CD71" s="3989"/>
      <c r="CE71" s="3990" t="s">
        <v>847</v>
      </c>
      <c r="CF71" s="3991"/>
      <c r="CG71" s="3991"/>
      <c r="CH71" s="3991"/>
      <c r="CI71" s="3991"/>
      <c r="CJ71" s="3991"/>
      <c r="CK71" s="3991"/>
      <c r="CL71" s="3991"/>
      <c r="CM71" s="3992"/>
      <c r="CN71" s="3993" t="s">
        <v>931</v>
      </c>
      <c r="CO71" s="3994"/>
      <c r="CP71" s="3994"/>
      <c r="CQ71" s="3994"/>
      <c r="CR71" s="3994"/>
      <c r="CS71" s="3994"/>
      <c r="CT71" s="3994"/>
      <c r="CU71" s="3994"/>
      <c r="CV71" s="3994"/>
      <c r="CW71" s="3994"/>
      <c r="CX71" s="3994"/>
      <c r="CY71" s="3994"/>
      <c r="CZ71" s="3994"/>
      <c r="DA71" s="3994"/>
      <c r="DB71" s="3994"/>
      <c r="DC71" s="3994"/>
      <c r="DD71" s="3994"/>
      <c r="DE71" s="3994"/>
      <c r="DF71" s="3995"/>
      <c r="DG71" s="3999" t="s">
        <v>2180</v>
      </c>
      <c r="DH71" s="4002" t="s">
        <v>853</v>
      </c>
      <c r="DI71" s="4005" t="s">
        <v>2251</v>
      </c>
      <c r="DJ71" s="3984" t="s">
        <v>933</v>
      </c>
      <c r="DK71" s="264"/>
    </row>
    <row r="72" spans="1:115" s="280" customFormat="1" ht="81.75" customHeight="1" x14ac:dyDescent="0.15">
      <c r="A72" s="4014"/>
      <c r="B72" s="4015"/>
      <c r="C72" s="4016"/>
      <c r="D72" s="3944" t="s">
        <v>1218</v>
      </c>
      <c r="E72" s="3850" t="s">
        <v>2191</v>
      </c>
      <c r="F72" s="3851"/>
      <c r="G72" s="3844" t="s">
        <v>2210</v>
      </c>
      <c r="H72" s="3845"/>
      <c r="I72" s="3846" t="s">
        <v>2192</v>
      </c>
      <c r="J72" s="3847"/>
      <c r="K72" s="3848"/>
      <c r="L72" s="3846" t="s">
        <v>2193</v>
      </c>
      <c r="M72" s="3847"/>
      <c r="N72" s="3849"/>
      <c r="O72" s="3997"/>
      <c r="P72" s="3952" t="s">
        <v>1217</v>
      </c>
      <c r="Q72" s="3852" t="s">
        <v>2191</v>
      </c>
      <c r="R72" s="3853"/>
      <c r="S72" s="3842" t="s">
        <v>2210</v>
      </c>
      <c r="T72" s="3843"/>
      <c r="U72" s="3963" t="s">
        <v>2194</v>
      </c>
      <c r="V72" s="3964"/>
      <c r="W72" s="3965"/>
      <c r="X72" s="3963" t="s">
        <v>2195</v>
      </c>
      <c r="Y72" s="3964"/>
      <c r="Z72" s="4008"/>
      <c r="AA72" s="4009" t="s">
        <v>2252</v>
      </c>
      <c r="AB72" s="3903" t="s">
        <v>2191</v>
      </c>
      <c r="AC72" s="3904"/>
      <c r="AD72" s="3905" t="s">
        <v>2210</v>
      </c>
      <c r="AE72" s="3906"/>
      <c r="AF72" s="3898" t="s">
        <v>2196</v>
      </c>
      <c r="AG72" s="3899"/>
      <c r="AH72" s="3900"/>
      <c r="AI72" s="3969" t="s">
        <v>2197</v>
      </c>
      <c r="AJ72" s="3899"/>
      <c r="AK72" s="3970"/>
      <c r="AL72" s="3967" t="s">
        <v>1662</v>
      </c>
      <c r="AM72" s="3971" t="s">
        <v>2210</v>
      </c>
      <c r="AN72" s="3972"/>
      <c r="AO72" s="3894" t="s">
        <v>2198</v>
      </c>
      <c r="AP72" s="3895"/>
      <c r="AQ72" s="3896"/>
      <c r="AR72" s="3894" t="s">
        <v>2199</v>
      </c>
      <c r="AS72" s="3895"/>
      <c r="AT72" s="3897"/>
      <c r="AU72" s="3890" t="s">
        <v>1663</v>
      </c>
      <c r="AV72" s="3892" t="s">
        <v>2210</v>
      </c>
      <c r="AW72" s="3893"/>
      <c r="AX72" s="3887" t="s">
        <v>2200</v>
      </c>
      <c r="AY72" s="3888"/>
      <c r="AZ72" s="3907"/>
      <c r="BA72" s="3887" t="s">
        <v>2201</v>
      </c>
      <c r="BB72" s="3888"/>
      <c r="BC72" s="3889"/>
      <c r="BD72" s="3866" t="s">
        <v>1664</v>
      </c>
      <c r="BE72" s="3871" t="s">
        <v>2210</v>
      </c>
      <c r="BF72" s="3872"/>
      <c r="BG72" s="3859" t="s">
        <v>2202</v>
      </c>
      <c r="BH72" s="3860"/>
      <c r="BI72" s="3865"/>
      <c r="BJ72" s="3859" t="s">
        <v>2203</v>
      </c>
      <c r="BK72" s="3860"/>
      <c r="BL72" s="3884"/>
      <c r="BM72" s="3878" t="s">
        <v>1666</v>
      </c>
      <c r="BN72" s="3885" t="s">
        <v>2210</v>
      </c>
      <c r="BO72" s="3886"/>
      <c r="BP72" s="3880" t="s">
        <v>2204</v>
      </c>
      <c r="BQ72" s="3881"/>
      <c r="BR72" s="3882"/>
      <c r="BS72" s="3880" t="s">
        <v>2205</v>
      </c>
      <c r="BT72" s="3881"/>
      <c r="BU72" s="3883"/>
      <c r="BV72" s="3874" t="s">
        <v>1665</v>
      </c>
      <c r="BW72" s="3876" t="s">
        <v>2210</v>
      </c>
      <c r="BX72" s="3877"/>
      <c r="BY72" s="3868" t="s">
        <v>2206</v>
      </c>
      <c r="BZ72" s="3869"/>
      <c r="CA72" s="3873"/>
      <c r="CB72" s="3868" t="s">
        <v>2207</v>
      </c>
      <c r="CC72" s="3869"/>
      <c r="CD72" s="3870"/>
      <c r="CE72" s="3866" t="s">
        <v>1667</v>
      </c>
      <c r="CF72" s="3871" t="s">
        <v>2210</v>
      </c>
      <c r="CG72" s="3872"/>
      <c r="CH72" s="3859" t="s">
        <v>2208</v>
      </c>
      <c r="CI72" s="3860"/>
      <c r="CJ72" s="3865"/>
      <c r="CK72" s="3859" t="s">
        <v>2209</v>
      </c>
      <c r="CL72" s="3860"/>
      <c r="CM72" s="3980"/>
      <c r="CN72" s="3981" t="s">
        <v>1216</v>
      </c>
      <c r="CO72" s="3983" t="s">
        <v>1644</v>
      </c>
      <c r="CP72" s="3855"/>
      <c r="CQ72" s="3863"/>
      <c r="CR72" s="3855" t="s">
        <v>1645</v>
      </c>
      <c r="CS72" s="3855"/>
      <c r="CT72" s="3864"/>
      <c r="CU72" s="3854" t="s">
        <v>1646</v>
      </c>
      <c r="CV72" s="3855"/>
      <c r="CW72" s="3864"/>
      <c r="CX72" s="3855" t="s">
        <v>1647</v>
      </c>
      <c r="CY72" s="3855"/>
      <c r="CZ72" s="3864"/>
      <c r="DA72" s="3854" t="s">
        <v>1648</v>
      </c>
      <c r="DB72" s="3855"/>
      <c r="DC72" s="3864"/>
      <c r="DD72" s="3854" t="s">
        <v>1649</v>
      </c>
      <c r="DE72" s="3855"/>
      <c r="DF72" s="3979"/>
      <c r="DG72" s="4000"/>
      <c r="DH72" s="4003"/>
      <c r="DI72" s="4006"/>
      <c r="DJ72" s="3985"/>
      <c r="DK72" s="279"/>
    </row>
    <row r="73" spans="1:115" s="280" customFormat="1" ht="81.75" customHeight="1" thickBot="1" x14ac:dyDescent="0.2">
      <c r="A73" s="4017"/>
      <c r="B73" s="4018"/>
      <c r="C73" s="4019"/>
      <c r="D73" s="3945"/>
      <c r="E73" s="2278" t="s">
        <v>2188</v>
      </c>
      <c r="F73" s="2279" t="s">
        <v>2190</v>
      </c>
      <c r="G73" s="2286" t="s">
        <v>2214</v>
      </c>
      <c r="H73" s="2281" t="s">
        <v>2213</v>
      </c>
      <c r="I73" s="2257" t="s">
        <v>1485</v>
      </c>
      <c r="J73" s="2258" t="s">
        <v>2219</v>
      </c>
      <c r="K73" s="2258" t="s">
        <v>2220</v>
      </c>
      <c r="L73" s="2257" t="s">
        <v>1485</v>
      </c>
      <c r="M73" s="2258" t="s">
        <v>2221</v>
      </c>
      <c r="N73" s="2277" t="s">
        <v>2222</v>
      </c>
      <c r="O73" s="3998"/>
      <c r="P73" s="3953"/>
      <c r="Q73" s="2299" t="s">
        <v>2187</v>
      </c>
      <c r="R73" s="2300" t="s">
        <v>2189</v>
      </c>
      <c r="S73" s="2293" t="s">
        <v>2212</v>
      </c>
      <c r="T73" s="2287" t="s">
        <v>2211</v>
      </c>
      <c r="U73" s="2272" t="s">
        <v>1485</v>
      </c>
      <c r="V73" s="2275" t="s">
        <v>2223</v>
      </c>
      <c r="W73" s="2275" t="s">
        <v>2224</v>
      </c>
      <c r="X73" s="2272" t="s">
        <v>1485</v>
      </c>
      <c r="Y73" s="2275" t="s">
        <v>2225</v>
      </c>
      <c r="Z73" s="2306" t="s">
        <v>2226</v>
      </c>
      <c r="AA73" s="4010"/>
      <c r="AB73" s="2302" t="s">
        <v>2187</v>
      </c>
      <c r="AC73" s="2303" t="s">
        <v>2189</v>
      </c>
      <c r="AD73" s="2301" t="s">
        <v>2185</v>
      </c>
      <c r="AE73" s="2285" t="s">
        <v>2186</v>
      </c>
      <c r="AF73" s="2271" t="s">
        <v>1485</v>
      </c>
      <c r="AG73" s="2273" t="s">
        <v>2227</v>
      </c>
      <c r="AH73" s="2273" t="s">
        <v>2228</v>
      </c>
      <c r="AI73" s="2272" t="s">
        <v>1485</v>
      </c>
      <c r="AJ73" s="2273" t="s">
        <v>2229</v>
      </c>
      <c r="AK73" s="2274" t="s">
        <v>2230</v>
      </c>
      <c r="AL73" s="3968"/>
      <c r="AM73" s="2284" t="s">
        <v>2167</v>
      </c>
      <c r="AN73" s="2284" t="s">
        <v>2168</v>
      </c>
      <c r="AO73" s="2267" t="s">
        <v>1485</v>
      </c>
      <c r="AP73" s="2268" t="s">
        <v>2231</v>
      </c>
      <c r="AQ73" s="2269" t="s">
        <v>2232</v>
      </c>
      <c r="AR73" s="2267" t="s">
        <v>1485</v>
      </c>
      <c r="AS73" s="2269" t="s">
        <v>2233</v>
      </c>
      <c r="AT73" s="2270" t="s">
        <v>2234</v>
      </c>
      <c r="AU73" s="3891"/>
      <c r="AV73" s="2283" t="s">
        <v>2169</v>
      </c>
      <c r="AW73" s="2283" t="s">
        <v>2170</v>
      </c>
      <c r="AX73" s="2264" t="s">
        <v>1485</v>
      </c>
      <c r="AY73" s="2265" t="s">
        <v>2235</v>
      </c>
      <c r="AZ73" s="2265" t="s">
        <v>2236</v>
      </c>
      <c r="BA73" s="2264" t="s">
        <v>1485</v>
      </c>
      <c r="BB73" s="2265" t="s">
        <v>2237</v>
      </c>
      <c r="BC73" s="2266" t="s">
        <v>2238</v>
      </c>
      <c r="BD73" s="3867"/>
      <c r="BE73" s="2280" t="s">
        <v>2171</v>
      </c>
      <c r="BF73" s="2280" t="s">
        <v>2172</v>
      </c>
      <c r="BG73" s="2256" t="s">
        <v>1485</v>
      </c>
      <c r="BH73" s="2254" t="s">
        <v>2215</v>
      </c>
      <c r="BI73" s="2254" t="s">
        <v>2216</v>
      </c>
      <c r="BJ73" s="2256" t="s">
        <v>1485</v>
      </c>
      <c r="BK73" s="2254" t="s">
        <v>2217</v>
      </c>
      <c r="BL73" s="2263" t="s">
        <v>2218</v>
      </c>
      <c r="BM73" s="3879"/>
      <c r="BN73" s="2282" t="s">
        <v>2173</v>
      </c>
      <c r="BO73" s="2282" t="s">
        <v>2174</v>
      </c>
      <c r="BP73" s="2260" t="s">
        <v>1485</v>
      </c>
      <c r="BQ73" s="2261" t="s">
        <v>2239</v>
      </c>
      <c r="BR73" s="2261" t="s">
        <v>2240</v>
      </c>
      <c r="BS73" s="2260" t="s">
        <v>1485</v>
      </c>
      <c r="BT73" s="2261" t="s">
        <v>2241</v>
      </c>
      <c r="BU73" s="2262" t="s">
        <v>2242</v>
      </c>
      <c r="BV73" s="3875"/>
      <c r="BW73" s="2281" t="s">
        <v>2175</v>
      </c>
      <c r="BX73" s="2281" t="s">
        <v>2176</v>
      </c>
      <c r="BY73" s="2257" t="s">
        <v>1485</v>
      </c>
      <c r="BZ73" s="2258" t="s">
        <v>2243</v>
      </c>
      <c r="CA73" s="2258" t="s">
        <v>2244</v>
      </c>
      <c r="CB73" s="2257" t="s">
        <v>1485</v>
      </c>
      <c r="CC73" s="2258" t="s">
        <v>2245</v>
      </c>
      <c r="CD73" s="2259" t="s">
        <v>2246</v>
      </c>
      <c r="CE73" s="3867"/>
      <c r="CF73" s="2280" t="s">
        <v>2177</v>
      </c>
      <c r="CG73" s="2280" t="s">
        <v>2178</v>
      </c>
      <c r="CH73" s="2256" t="s">
        <v>1485</v>
      </c>
      <c r="CI73" s="2254" t="s">
        <v>2247</v>
      </c>
      <c r="CJ73" s="2254" t="s">
        <v>2248</v>
      </c>
      <c r="CK73" s="2256" t="s">
        <v>1485</v>
      </c>
      <c r="CL73" s="2254" t="s">
        <v>2249</v>
      </c>
      <c r="CM73" s="2255" t="s">
        <v>2250</v>
      </c>
      <c r="CN73" s="3982"/>
      <c r="CO73" s="2307" t="s">
        <v>1485</v>
      </c>
      <c r="CP73" s="1972" t="s">
        <v>2183</v>
      </c>
      <c r="CQ73" s="2308" t="s">
        <v>2184</v>
      </c>
      <c r="CR73" s="2309" t="s">
        <v>1485</v>
      </c>
      <c r="CS73" s="1972" t="s">
        <v>2182</v>
      </c>
      <c r="CT73" s="1971" t="s">
        <v>2184</v>
      </c>
      <c r="CU73" s="2310" t="s">
        <v>1485</v>
      </c>
      <c r="CV73" s="1970" t="s">
        <v>2182</v>
      </c>
      <c r="CW73" s="1971" t="s">
        <v>2184</v>
      </c>
      <c r="CX73" s="2310" t="s">
        <v>1485</v>
      </c>
      <c r="CY73" s="1970" t="s">
        <v>2182</v>
      </c>
      <c r="CZ73" s="1971" t="s">
        <v>2184</v>
      </c>
      <c r="DA73" s="2310" t="s">
        <v>1485</v>
      </c>
      <c r="DB73" s="1970" t="s">
        <v>2182</v>
      </c>
      <c r="DC73" s="1971" t="s">
        <v>2184</v>
      </c>
      <c r="DD73" s="2311" t="s">
        <v>1485</v>
      </c>
      <c r="DE73" s="1972" t="s">
        <v>2182</v>
      </c>
      <c r="DF73" s="2312" t="s">
        <v>2184</v>
      </c>
      <c r="DG73" s="4001"/>
      <c r="DH73" s="4004"/>
      <c r="DI73" s="4007"/>
      <c r="DJ73" s="3986"/>
      <c r="DK73" s="279"/>
    </row>
    <row r="74" spans="1:115" s="380" customFormat="1" ht="50.1" customHeight="1" x14ac:dyDescent="0.15">
      <c r="A74" s="2530" t="s">
        <v>984</v>
      </c>
      <c r="B74" s="2531"/>
      <c r="C74" s="2531"/>
      <c r="D74" s="2554">
        <v>85083</v>
      </c>
      <c r="E74" s="2578">
        <v>3.7838035642404844E-2</v>
      </c>
      <c r="F74" s="2579">
        <v>3102</v>
      </c>
      <c r="G74" s="2603">
        <v>30778</v>
      </c>
      <c r="H74" s="2604">
        <v>54305</v>
      </c>
      <c r="I74" s="1727">
        <v>55770</v>
      </c>
      <c r="J74" s="2604">
        <v>17794</v>
      </c>
      <c r="K74" s="2604">
        <v>37976</v>
      </c>
      <c r="L74" s="2648">
        <v>29313</v>
      </c>
      <c r="M74" s="2604">
        <v>12984</v>
      </c>
      <c r="N74" s="2649">
        <v>16329</v>
      </c>
      <c r="O74" s="1728" t="s">
        <v>856</v>
      </c>
      <c r="P74" s="2691">
        <v>48589</v>
      </c>
      <c r="Q74" s="1729">
        <v>5.9322403418505365E-2</v>
      </c>
      <c r="R74" s="1730">
        <v>2721</v>
      </c>
      <c r="S74" s="1731">
        <v>17685</v>
      </c>
      <c r="T74" s="1732">
        <v>30904</v>
      </c>
      <c r="U74" s="1108">
        <v>25155</v>
      </c>
      <c r="V74" s="285">
        <v>6800</v>
      </c>
      <c r="W74" s="1106">
        <v>18355</v>
      </c>
      <c r="X74" s="1108">
        <v>23434</v>
      </c>
      <c r="Y74" s="1106">
        <v>10885</v>
      </c>
      <c r="Z74" s="1733">
        <v>12549</v>
      </c>
      <c r="AA74" s="2704">
        <v>36494</v>
      </c>
      <c r="AB74" s="2717">
        <v>1.0550217373245019E-2</v>
      </c>
      <c r="AC74" s="2718">
        <v>381</v>
      </c>
      <c r="AD74" s="1734">
        <v>13093</v>
      </c>
      <c r="AE74" s="1735">
        <v>23401</v>
      </c>
      <c r="AF74" s="285">
        <v>30615</v>
      </c>
      <c r="AG74" s="1108">
        <v>10994</v>
      </c>
      <c r="AH74" s="1106">
        <v>19621</v>
      </c>
      <c r="AI74" s="285">
        <v>5879</v>
      </c>
      <c r="AJ74" s="286">
        <v>2099</v>
      </c>
      <c r="AK74" s="290">
        <v>3780</v>
      </c>
      <c r="AL74" s="2748">
        <v>5672</v>
      </c>
      <c r="AM74" s="1736">
        <v>2939</v>
      </c>
      <c r="AN74" s="1736">
        <v>2733</v>
      </c>
      <c r="AO74" s="1736">
        <v>2986</v>
      </c>
      <c r="AP74" s="1737">
        <v>2106</v>
      </c>
      <c r="AQ74" s="1738">
        <v>880</v>
      </c>
      <c r="AR74" s="1736">
        <v>2686</v>
      </c>
      <c r="AS74" s="1738">
        <v>833</v>
      </c>
      <c r="AT74" s="1739">
        <v>1853</v>
      </c>
      <c r="AU74" s="2817">
        <v>32</v>
      </c>
      <c r="AV74" s="2818">
        <v>15</v>
      </c>
      <c r="AW74" s="2818">
        <v>17</v>
      </c>
      <c r="AX74" s="2818">
        <v>14</v>
      </c>
      <c r="AY74" s="2819">
        <v>9</v>
      </c>
      <c r="AZ74" s="2819">
        <v>5</v>
      </c>
      <c r="BA74" s="2818">
        <v>18</v>
      </c>
      <c r="BB74" s="2819">
        <v>6</v>
      </c>
      <c r="BC74" s="2820">
        <v>12</v>
      </c>
      <c r="BD74" s="2851">
        <v>1582</v>
      </c>
      <c r="BE74" s="1740">
        <v>609</v>
      </c>
      <c r="BF74" s="1740">
        <v>973</v>
      </c>
      <c r="BG74" s="1741">
        <v>1195</v>
      </c>
      <c r="BH74" s="1742">
        <v>477</v>
      </c>
      <c r="BI74" s="1742">
        <v>718</v>
      </c>
      <c r="BJ74" s="1740">
        <v>387</v>
      </c>
      <c r="BK74" s="1742">
        <v>132</v>
      </c>
      <c r="BL74" s="1743">
        <v>255</v>
      </c>
      <c r="BM74" s="2867">
        <v>16434</v>
      </c>
      <c r="BN74" s="1744">
        <v>5393</v>
      </c>
      <c r="BO74" s="1745">
        <v>11041</v>
      </c>
      <c r="BP74" s="1745">
        <v>15360</v>
      </c>
      <c r="BQ74" s="1746">
        <v>4991</v>
      </c>
      <c r="BR74" s="1747">
        <v>10369</v>
      </c>
      <c r="BS74" s="1744">
        <v>1074</v>
      </c>
      <c r="BT74" s="1748">
        <v>402</v>
      </c>
      <c r="BU74" s="1749">
        <v>672</v>
      </c>
      <c r="BV74" s="1750">
        <v>382</v>
      </c>
      <c r="BW74" s="1751">
        <v>193</v>
      </c>
      <c r="BX74" s="1751">
        <v>189</v>
      </c>
      <c r="BY74" s="1751">
        <v>175</v>
      </c>
      <c r="BZ74" s="1752">
        <v>130</v>
      </c>
      <c r="CA74" s="1752">
        <v>45</v>
      </c>
      <c r="CB74" s="1751">
        <v>207</v>
      </c>
      <c r="CC74" s="1752">
        <v>63</v>
      </c>
      <c r="CD74" s="1753">
        <v>144</v>
      </c>
      <c r="CE74" s="2875">
        <v>12392</v>
      </c>
      <c r="CF74" s="1741">
        <v>3944</v>
      </c>
      <c r="CG74" s="1741">
        <v>8448</v>
      </c>
      <c r="CH74" s="1754">
        <v>10885</v>
      </c>
      <c r="CI74" s="1755">
        <v>3281</v>
      </c>
      <c r="CJ74" s="1755">
        <v>7604</v>
      </c>
      <c r="CK74" s="1741">
        <v>1507</v>
      </c>
      <c r="CL74" s="1742">
        <v>663</v>
      </c>
      <c r="CM74" s="1756">
        <v>844</v>
      </c>
      <c r="CN74" s="1726">
        <v>85083</v>
      </c>
      <c r="CO74" s="1931">
        <v>4114</v>
      </c>
      <c r="CP74" s="1934">
        <v>1698</v>
      </c>
      <c r="CQ74" s="1935">
        <v>2416</v>
      </c>
      <c r="CR74" s="1933">
        <v>5482</v>
      </c>
      <c r="CS74" s="1757">
        <v>1814</v>
      </c>
      <c r="CT74" s="1758">
        <v>3668</v>
      </c>
      <c r="CU74" s="1936">
        <v>13185</v>
      </c>
      <c r="CV74" s="1934">
        <v>3617</v>
      </c>
      <c r="CW74" s="1935">
        <v>9568</v>
      </c>
      <c r="CX74" s="1933">
        <v>22004</v>
      </c>
      <c r="CY74" s="1757">
        <v>5933</v>
      </c>
      <c r="CZ74" s="1759">
        <v>16071</v>
      </c>
      <c r="DA74" s="1936">
        <v>18741</v>
      </c>
      <c r="DB74" s="1934">
        <v>6684</v>
      </c>
      <c r="DC74" s="1938">
        <v>12057</v>
      </c>
      <c r="DD74" s="1937">
        <v>21557</v>
      </c>
      <c r="DE74" s="1760">
        <v>11032</v>
      </c>
      <c r="DF74" s="1761">
        <v>10525</v>
      </c>
      <c r="DG74" s="1762">
        <v>3</v>
      </c>
      <c r="DH74" s="1763">
        <v>6.59468676729901E-2</v>
      </c>
      <c r="DI74" s="1764">
        <v>0.78127324316134539</v>
      </c>
      <c r="DJ74" s="1765" t="s">
        <v>163</v>
      </c>
      <c r="DK74" s="392"/>
    </row>
    <row r="75" spans="1:115" s="259" customFormat="1" ht="50.1" customHeight="1" x14ac:dyDescent="0.15">
      <c r="A75" s="2487"/>
      <c r="B75" s="4037" t="s">
        <v>985</v>
      </c>
      <c r="C75" s="4038"/>
      <c r="D75" s="2314">
        <v>1176</v>
      </c>
      <c r="E75" s="2326">
        <v>7.9889807162534465E-2</v>
      </c>
      <c r="F75" s="2338">
        <v>87</v>
      </c>
      <c r="G75" s="2350">
        <v>441</v>
      </c>
      <c r="H75" s="2351">
        <v>735</v>
      </c>
      <c r="I75" s="1136">
        <v>674</v>
      </c>
      <c r="J75" s="2372">
        <v>197</v>
      </c>
      <c r="K75" s="2372">
        <v>477</v>
      </c>
      <c r="L75" s="2373">
        <v>502</v>
      </c>
      <c r="M75" s="2372">
        <v>244</v>
      </c>
      <c r="N75" s="2374">
        <v>258</v>
      </c>
      <c r="O75" s="1421"/>
      <c r="P75" s="2425">
        <v>719</v>
      </c>
      <c r="Q75" s="1137">
        <v>7.6347305389221631E-2</v>
      </c>
      <c r="R75" s="1138">
        <v>51</v>
      </c>
      <c r="S75" s="1139">
        <v>259</v>
      </c>
      <c r="T75" s="1140">
        <v>460</v>
      </c>
      <c r="U75" s="1141">
        <v>339</v>
      </c>
      <c r="V75" s="1142">
        <v>57</v>
      </c>
      <c r="W75" s="1143">
        <v>282</v>
      </c>
      <c r="X75" s="1141">
        <v>380</v>
      </c>
      <c r="Y75" s="1143">
        <v>202</v>
      </c>
      <c r="Z75" s="1144">
        <v>178</v>
      </c>
      <c r="AA75" s="2436">
        <v>457</v>
      </c>
      <c r="AB75" s="2407">
        <v>8.5510688836104576E-2</v>
      </c>
      <c r="AC75" s="2408">
        <v>36</v>
      </c>
      <c r="AD75" s="1145">
        <v>182</v>
      </c>
      <c r="AE75" s="1146">
        <v>275</v>
      </c>
      <c r="AF75" s="1141">
        <v>335</v>
      </c>
      <c r="AG75" s="1147">
        <v>140</v>
      </c>
      <c r="AH75" s="1148">
        <v>195</v>
      </c>
      <c r="AI75" s="1141">
        <v>122</v>
      </c>
      <c r="AJ75" s="1148">
        <v>42</v>
      </c>
      <c r="AK75" s="1149">
        <v>80</v>
      </c>
      <c r="AL75" s="2745">
        <v>21</v>
      </c>
      <c r="AM75" s="1150">
        <v>7</v>
      </c>
      <c r="AN75" s="1150">
        <v>14</v>
      </c>
      <c r="AO75" s="1151">
        <v>11</v>
      </c>
      <c r="AP75" s="1152">
        <v>4</v>
      </c>
      <c r="AQ75" s="1153">
        <v>7</v>
      </c>
      <c r="AR75" s="1151">
        <v>10</v>
      </c>
      <c r="AS75" s="1153">
        <v>3</v>
      </c>
      <c r="AT75" s="1154">
        <v>7</v>
      </c>
      <c r="AU75" s="2761">
        <v>0</v>
      </c>
      <c r="AV75" s="2771">
        <v>0</v>
      </c>
      <c r="AW75" s="2771">
        <v>0</v>
      </c>
      <c r="AX75" s="2772">
        <v>0</v>
      </c>
      <c r="AY75" s="2773">
        <v>0</v>
      </c>
      <c r="AZ75" s="2773">
        <v>0</v>
      </c>
      <c r="BA75" s="2772">
        <v>0</v>
      </c>
      <c r="BB75" s="2773">
        <v>0</v>
      </c>
      <c r="BC75" s="2774">
        <v>0</v>
      </c>
      <c r="BD75" s="2451">
        <v>27</v>
      </c>
      <c r="BE75" s="1155">
        <v>11</v>
      </c>
      <c r="BF75" s="1155">
        <v>16</v>
      </c>
      <c r="BG75" s="1156">
        <v>17</v>
      </c>
      <c r="BH75" s="1157">
        <v>8</v>
      </c>
      <c r="BI75" s="1157">
        <v>9</v>
      </c>
      <c r="BJ75" s="1156">
        <v>10</v>
      </c>
      <c r="BK75" s="1157">
        <v>3</v>
      </c>
      <c r="BL75" s="1158">
        <v>7</v>
      </c>
      <c r="BM75" s="2473">
        <v>246</v>
      </c>
      <c r="BN75" s="1159">
        <v>93</v>
      </c>
      <c r="BO75" s="1159">
        <v>153</v>
      </c>
      <c r="BP75" s="1160">
        <v>214</v>
      </c>
      <c r="BQ75" s="1161">
        <v>84</v>
      </c>
      <c r="BR75" s="1161">
        <v>130</v>
      </c>
      <c r="BS75" s="1160">
        <v>32</v>
      </c>
      <c r="BT75" s="1161">
        <v>9</v>
      </c>
      <c r="BU75" s="1162">
        <v>23</v>
      </c>
      <c r="BV75" s="1163">
        <v>94</v>
      </c>
      <c r="BW75" s="1164">
        <v>49</v>
      </c>
      <c r="BX75" s="1164">
        <v>45</v>
      </c>
      <c r="BY75" s="1165">
        <v>40</v>
      </c>
      <c r="BZ75" s="1166">
        <v>32</v>
      </c>
      <c r="CA75" s="1166">
        <v>8</v>
      </c>
      <c r="CB75" s="1165">
        <v>54</v>
      </c>
      <c r="CC75" s="1166">
        <v>17</v>
      </c>
      <c r="CD75" s="1167">
        <v>37</v>
      </c>
      <c r="CE75" s="2451">
        <v>69</v>
      </c>
      <c r="CF75" s="1168">
        <v>22</v>
      </c>
      <c r="CG75" s="1168">
        <v>47</v>
      </c>
      <c r="CH75" s="1156">
        <v>53</v>
      </c>
      <c r="CI75" s="1169">
        <v>12</v>
      </c>
      <c r="CJ75" s="1169">
        <v>41</v>
      </c>
      <c r="CK75" s="1156">
        <v>16</v>
      </c>
      <c r="CL75" s="1169">
        <v>10</v>
      </c>
      <c r="CM75" s="1486">
        <v>6</v>
      </c>
      <c r="CN75" s="1433">
        <v>1176</v>
      </c>
      <c r="CO75" s="1872">
        <v>52</v>
      </c>
      <c r="CP75" s="1892">
        <v>15</v>
      </c>
      <c r="CQ75" s="1893">
        <v>37</v>
      </c>
      <c r="CR75" s="1884">
        <v>79</v>
      </c>
      <c r="CS75" s="1170">
        <v>21</v>
      </c>
      <c r="CT75" s="1171">
        <v>58</v>
      </c>
      <c r="CU75" s="1908">
        <v>176</v>
      </c>
      <c r="CV75" s="1892">
        <v>42</v>
      </c>
      <c r="CW75" s="1893">
        <v>134</v>
      </c>
      <c r="CX75" s="1884">
        <v>239</v>
      </c>
      <c r="CY75" s="1170">
        <v>64</v>
      </c>
      <c r="CZ75" s="1171">
        <v>175</v>
      </c>
      <c r="DA75" s="1908">
        <v>245</v>
      </c>
      <c r="DB75" s="1892">
        <v>98</v>
      </c>
      <c r="DC75" s="1893">
        <v>147</v>
      </c>
      <c r="DD75" s="1884">
        <v>385</v>
      </c>
      <c r="DE75" s="1170">
        <v>201</v>
      </c>
      <c r="DF75" s="1172">
        <v>184</v>
      </c>
      <c r="DG75" s="1173" t="s">
        <v>163</v>
      </c>
      <c r="DH75" s="1174">
        <v>9.1150425329897104E-4</v>
      </c>
      <c r="DI75" s="1175">
        <v>1.079860058951544E-2</v>
      </c>
      <c r="DJ75" s="1176">
        <v>1.3821797538873805E-2</v>
      </c>
      <c r="DK75" s="307"/>
    </row>
    <row r="76" spans="1:115" s="380" customFormat="1" ht="50.1" customHeight="1" x14ac:dyDescent="0.15">
      <c r="A76" s="2495"/>
      <c r="B76" s="4035" t="s">
        <v>986</v>
      </c>
      <c r="C76" s="4036"/>
      <c r="D76" s="2317">
        <v>31155</v>
      </c>
      <c r="E76" s="2332">
        <v>1.0476128697457288E-2</v>
      </c>
      <c r="F76" s="2333">
        <v>323</v>
      </c>
      <c r="G76" s="2356">
        <v>11349</v>
      </c>
      <c r="H76" s="2357">
        <v>19806</v>
      </c>
      <c r="I76" s="1526">
        <v>20518</v>
      </c>
      <c r="J76" s="2381">
        <v>6858</v>
      </c>
      <c r="K76" s="2357">
        <v>13660</v>
      </c>
      <c r="L76" s="2382">
        <v>10637</v>
      </c>
      <c r="M76" s="2381">
        <v>4491</v>
      </c>
      <c r="N76" s="2383">
        <v>6146</v>
      </c>
      <c r="O76" s="1427"/>
      <c r="P76" s="2677">
        <v>18446</v>
      </c>
      <c r="Q76" s="1252">
        <v>4.1440831074977424E-2</v>
      </c>
      <c r="R76" s="1253">
        <v>734</v>
      </c>
      <c r="S76" s="1254">
        <v>6802</v>
      </c>
      <c r="T76" s="1255">
        <v>11644</v>
      </c>
      <c r="U76" s="1256">
        <v>9563</v>
      </c>
      <c r="V76" s="1257">
        <v>2920</v>
      </c>
      <c r="W76" s="1258">
        <v>6643</v>
      </c>
      <c r="X76" s="1256">
        <v>8883</v>
      </c>
      <c r="Y76" s="1258">
        <v>3882</v>
      </c>
      <c r="Z76" s="1259">
        <v>5001</v>
      </c>
      <c r="AA76" s="2693">
        <v>12709</v>
      </c>
      <c r="AB76" s="2413">
        <v>-3.1326219512195164E-2</v>
      </c>
      <c r="AC76" s="2414">
        <v>-411</v>
      </c>
      <c r="AD76" s="1260">
        <v>4547</v>
      </c>
      <c r="AE76" s="1261">
        <v>8162</v>
      </c>
      <c r="AF76" s="1256">
        <v>10955</v>
      </c>
      <c r="AG76" s="1256">
        <v>3938</v>
      </c>
      <c r="AH76" s="1262">
        <v>7017</v>
      </c>
      <c r="AI76" s="1256">
        <v>1754</v>
      </c>
      <c r="AJ76" s="1262">
        <v>609</v>
      </c>
      <c r="AK76" s="1263">
        <v>1145</v>
      </c>
      <c r="AL76" s="2739">
        <v>2189</v>
      </c>
      <c r="AM76" s="1264">
        <v>1143</v>
      </c>
      <c r="AN76" s="1264">
        <v>1046</v>
      </c>
      <c r="AO76" s="1264">
        <v>1197</v>
      </c>
      <c r="AP76" s="1265">
        <v>831</v>
      </c>
      <c r="AQ76" s="1266">
        <v>366</v>
      </c>
      <c r="AR76" s="1264">
        <v>992</v>
      </c>
      <c r="AS76" s="1266">
        <v>312</v>
      </c>
      <c r="AT76" s="1267">
        <v>680</v>
      </c>
      <c r="AU76" s="2764">
        <v>25</v>
      </c>
      <c r="AV76" s="2782">
        <v>12</v>
      </c>
      <c r="AW76" s="2782">
        <v>13</v>
      </c>
      <c r="AX76" s="2782">
        <v>11</v>
      </c>
      <c r="AY76" s="2783">
        <v>7</v>
      </c>
      <c r="AZ76" s="2783">
        <v>4</v>
      </c>
      <c r="BA76" s="2782">
        <v>14</v>
      </c>
      <c r="BB76" s="2783">
        <v>5</v>
      </c>
      <c r="BC76" s="2784">
        <v>9</v>
      </c>
      <c r="BD76" s="2454">
        <v>540</v>
      </c>
      <c r="BE76" s="1268">
        <v>195</v>
      </c>
      <c r="BF76" s="1268">
        <v>345</v>
      </c>
      <c r="BG76" s="1268">
        <v>441</v>
      </c>
      <c r="BH76" s="1269">
        <v>166</v>
      </c>
      <c r="BI76" s="1269">
        <v>275</v>
      </c>
      <c r="BJ76" s="1268">
        <v>99</v>
      </c>
      <c r="BK76" s="1269">
        <v>29</v>
      </c>
      <c r="BL76" s="1270">
        <v>70</v>
      </c>
      <c r="BM76" s="2476">
        <v>5248</v>
      </c>
      <c r="BN76" s="1520">
        <v>1717</v>
      </c>
      <c r="BO76" s="1520">
        <v>3531</v>
      </c>
      <c r="BP76" s="1520">
        <v>5003</v>
      </c>
      <c r="BQ76" s="1527">
        <v>1631</v>
      </c>
      <c r="BR76" s="1527">
        <v>3372</v>
      </c>
      <c r="BS76" s="1271">
        <v>245</v>
      </c>
      <c r="BT76" s="1272">
        <v>86</v>
      </c>
      <c r="BU76" s="1273">
        <v>159</v>
      </c>
      <c r="BV76" s="1274">
        <v>164</v>
      </c>
      <c r="BW76" s="1275">
        <v>79</v>
      </c>
      <c r="BX76" s="1275">
        <v>85</v>
      </c>
      <c r="BY76" s="1275">
        <v>77</v>
      </c>
      <c r="BZ76" s="1276">
        <v>55</v>
      </c>
      <c r="CA76" s="1276">
        <v>22</v>
      </c>
      <c r="CB76" s="1275">
        <v>87</v>
      </c>
      <c r="CC76" s="1276">
        <v>24</v>
      </c>
      <c r="CD76" s="1277">
        <v>63</v>
      </c>
      <c r="CE76" s="2454">
        <v>4543</v>
      </c>
      <c r="CF76" s="1528">
        <v>1401</v>
      </c>
      <c r="CG76" s="1528">
        <v>3142</v>
      </c>
      <c r="CH76" s="1528">
        <v>4226</v>
      </c>
      <c r="CI76" s="1529">
        <v>1248</v>
      </c>
      <c r="CJ76" s="1529">
        <v>2978</v>
      </c>
      <c r="CK76" s="1268">
        <v>317</v>
      </c>
      <c r="CL76" s="1269">
        <v>153</v>
      </c>
      <c r="CM76" s="1489">
        <v>164</v>
      </c>
      <c r="CN76" s="1436">
        <v>31155</v>
      </c>
      <c r="CO76" s="1875">
        <v>1689</v>
      </c>
      <c r="CP76" s="1898">
        <v>689</v>
      </c>
      <c r="CQ76" s="1899">
        <v>1000</v>
      </c>
      <c r="CR76" s="1887">
        <v>2507</v>
      </c>
      <c r="CS76" s="1278">
        <v>832</v>
      </c>
      <c r="CT76" s="1279">
        <v>1675</v>
      </c>
      <c r="CU76" s="1911">
        <v>5063</v>
      </c>
      <c r="CV76" s="1898">
        <v>1458</v>
      </c>
      <c r="CW76" s="1899">
        <v>3605</v>
      </c>
      <c r="CX76" s="1887">
        <v>7875</v>
      </c>
      <c r="CY76" s="1278">
        <v>2172</v>
      </c>
      <c r="CZ76" s="1279">
        <v>5703</v>
      </c>
      <c r="DA76" s="1911">
        <v>6824</v>
      </c>
      <c r="DB76" s="1898">
        <v>2557</v>
      </c>
      <c r="DC76" s="1899">
        <v>4267</v>
      </c>
      <c r="DD76" s="1887">
        <v>7197</v>
      </c>
      <c r="DE76" s="1278">
        <v>3641</v>
      </c>
      <c r="DF76" s="1280">
        <v>3556</v>
      </c>
      <c r="DG76" s="1281" t="s">
        <v>163</v>
      </c>
      <c r="DH76" s="1282">
        <v>2.4147886914565854E-2</v>
      </c>
      <c r="DI76" s="1283">
        <v>0.28608027327070878</v>
      </c>
      <c r="DJ76" s="1284">
        <v>0.36617185571735833</v>
      </c>
      <c r="DK76" s="392"/>
    </row>
    <row r="77" spans="1:115" s="259" customFormat="1" ht="50.1" customHeight="1" x14ac:dyDescent="0.15">
      <c r="A77" s="2492"/>
      <c r="B77" s="4050" t="s">
        <v>987</v>
      </c>
      <c r="C77" s="4057"/>
      <c r="D77" s="2316">
        <v>7744</v>
      </c>
      <c r="E77" s="2330">
        <v>-8.3007696862048563E-2</v>
      </c>
      <c r="F77" s="2331">
        <v>-701</v>
      </c>
      <c r="G77" s="2354">
        <v>2750</v>
      </c>
      <c r="H77" s="2355">
        <v>4994</v>
      </c>
      <c r="I77" s="1210">
        <v>4644</v>
      </c>
      <c r="J77" s="2378">
        <v>1426</v>
      </c>
      <c r="K77" s="2378">
        <v>3218</v>
      </c>
      <c r="L77" s="2379">
        <v>3100</v>
      </c>
      <c r="M77" s="2378">
        <v>1324</v>
      </c>
      <c r="N77" s="2380">
        <v>1776</v>
      </c>
      <c r="O77" s="1423"/>
      <c r="P77" s="2427">
        <v>4263</v>
      </c>
      <c r="Q77" s="1211">
        <v>7.0298769771528935E-2</v>
      </c>
      <c r="R77" s="1212">
        <v>280</v>
      </c>
      <c r="S77" s="1213">
        <v>1511</v>
      </c>
      <c r="T77" s="1214">
        <v>2752</v>
      </c>
      <c r="U77" s="1215">
        <v>1961</v>
      </c>
      <c r="V77" s="1216">
        <v>447</v>
      </c>
      <c r="W77" s="1217">
        <v>1514</v>
      </c>
      <c r="X77" s="1215">
        <v>2302</v>
      </c>
      <c r="Y77" s="1217">
        <v>1064</v>
      </c>
      <c r="Z77" s="1218">
        <v>1238</v>
      </c>
      <c r="AA77" s="2438">
        <v>3481</v>
      </c>
      <c r="AB77" s="2403">
        <v>-0.21985656656207975</v>
      </c>
      <c r="AC77" s="2412">
        <v>-981</v>
      </c>
      <c r="AD77" s="1219">
        <v>1239</v>
      </c>
      <c r="AE77" s="1220">
        <v>2242</v>
      </c>
      <c r="AF77" s="1215">
        <v>2683</v>
      </c>
      <c r="AG77" s="1221">
        <v>979</v>
      </c>
      <c r="AH77" s="1222">
        <v>1704</v>
      </c>
      <c r="AI77" s="1215">
        <v>798</v>
      </c>
      <c r="AJ77" s="1222">
        <v>260</v>
      </c>
      <c r="AK77" s="1223">
        <v>538</v>
      </c>
      <c r="AL77" s="2740">
        <v>754</v>
      </c>
      <c r="AM77" s="1224">
        <v>415</v>
      </c>
      <c r="AN77" s="1224">
        <v>339</v>
      </c>
      <c r="AO77" s="1225">
        <v>364</v>
      </c>
      <c r="AP77" s="1226">
        <v>306</v>
      </c>
      <c r="AQ77" s="1227">
        <v>58</v>
      </c>
      <c r="AR77" s="1225">
        <v>390</v>
      </c>
      <c r="AS77" s="1227">
        <v>109</v>
      </c>
      <c r="AT77" s="1228">
        <v>281</v>
      </c>
      <c r="AU77" s="2763">
        <v>1</v>
      </c>
      <c r="AV77" s="2778">
        <v>0</v>
      </c>
      <c r="AW77" s="2778">
        <v>1</v>
      </c>
      <c r="AX77" s="2779">
        <v>1</v>
      </c>
      <c r="AY77" s="2780">
        <v>0</v>
      </c>
      <c r="AZ77" s="2780">
        <v>1</v>
      </c>
      <c r="BA77" s="2779">
        <v>0</v>
      </c>
      <c r="BB77" s="2780">
        <v>0</v>
      </c>
      <c r="BC77" s="2781">
        <v>0</v>
      </c>
      <c r="BD77" s="2453">
        <v>119</v>
      </c>
      <c r="BE77" s="1229">
        <v>37</v>
      </c>
      <c r="BF77" s="1229">
        <v>82</v>
      </c>
      <c r="BG77" s="1230">
        <v>91</v>
      </c>
      <c r="BH77" s="1231">
        <v>28</v>
      </c>
      <c r="BI77" s="1231">
        <v>63</v>
      </c>
      <c r="BJ77" s="1230">
        <v>28</v>
      </c>
      <c r="BK77" s="1231">
        <v>9</v>
      </c>
      <c r="BL77" s="1232">
        <v>19</v>
      </c>
      <c r="BM77" s="2475">
        <v>1085</v>
      </c>
      <c r="BN77" s="1233">
        <v>340</v>
      </c>
      <c r="BO77" s="1233">
        <v>745</v>
      </c>
      <c r="BP77" s="1234">
        <v>978</v>
      </c>
      <c r="BQ77" s="1235">
        <v>303</v>
      </c>
      <c r="BR77" s="1235">
        <v>675</v>
      </c>
      <c r="BS77" s="1234">
        <v>107</v>
      </c>
      <c r="BT77" s="1235">
        <v>37</v>
      </c>
      <c r="BU77" s="1236">
        <v>70</v>
      </c>
      <c r="BV77" s="1237">
        <v>31</v>
      </c>
      <c r="BW77" s="1238">
        <v>15</v>
      </c>
      <c r="BX77" s="1238">
        <v>16</v>
      </c>
      <c r="BY77" s="1239">
        <v>14</v>
      </c>
      <c r="BZ77" s="1240">
        <v>8</v>
      </c>
      <c r="CA77" s="1240">
        <v>6</v>
      </c>
      <c r="CB77" s="1239">
        <v>17</v>
      </c>
      <c r="CC77" s="1240">
        <v>7</v>
      </c>
      <c r="CD77" s="1241">
        <v>10</v>
      </c>
      <c r="CE77" s="2453">
        <v>1491</v>
      </c>
      <c r="CF77" s="1242">
        <v>432</v>
      </c>
      <c r="CG77" s="1511">
        <v>1059</v>
      </c>
      <c r="CH77" s="1524">
        <v>1235</v>
      </c>
      <c r="CI77" s="1243">
        <v>334</v>
      </c>
      <c r="CJ77" s="1243">
        <v>901</v>
      </c>
      <c r="CK77" s="1230">
        <v>256</v>
      </c>
      <c r="CL77" s="1243">
        <v>98</v>
      </c>
      <c r="CM77" s="1488">
        <v>158</v>
      </c>
      <c r="CN77" s="1435">
        <v>7744</v>
      </c>
      <c r="CO77" s="1874">
        <v>347</v>
      </c>
      <c r="CP77" s="1896">
        <v>135</v>
      </c>
      <c r="CQ77" s="1897">
        <v>212</v>
      </c>
      <c r="CR77" s="1886">
        <v>410</v>
      </c>
      <c r="CS77" s="1244">
        <v>118</v>
      </c>
      <c r="CT77" s="1245">
        <v>292</v>
      </c>
      <c r="CU77" s="1910">
        <v>1105</v>
      </c>
      <c r="CV77" s="1896">
        <v>280</v>
      </c>
      <c r="CW77" s="1897">
        <v>825</v>
      </c>
      <c r="CX77" s="1886">
        <v>2276</v>
      </c>
      <c r="CY77" s="1244">
        <v>582</v>
      </c>
      <c r="CZ77" s="1245">
        <v>1694</v>
      </c>
      <c r="DA77" s="1910">
        <v>1290</v>
      </c>
      <c r="DB77" s="1896">
        <v>466</v>
      </c>
      <c r="DC77" s="1897">
        <v>824</v>
      </c>
      <c r="DD77" s="1886">
        <v>2316</v>
      </c>
      <c r="DE77" s="1244">
        <v>1169</v>
      </c>
      <c r="DF77" s="1246">
        <v>1147</v>
      </c>
      <c r="DG77" s="1247" t="s">
        <v>163</v>
      </c>
      <c r="DH77" s="1248">
        <v>6.0022865115197553E-3</v>
      </c>
      <c r="DI77" s="1249">
        <v>7.1109152181298957E-2</v>
      </c>
      <c r="DJ77" s="1250">
        <v>9.1017006922651994E-2</v>
      </c>
      <c r="DK77" s="307"/>
    </row>
    <row r="78" spans="1:115" s="380" customFormat="1" ht="50.1" customHeight="1" x14ac:dyDescent="0.15">
      <c r="A78" s="2495"/>
      <c r="B78" s="4035" t="s">
        <v>988</v>
      </c>
      <c r="C78" s="4036"/>
      <c r="D78" s="2317">
        <v>20889</v>
      </c>
      <c r="E78" s="2332">
        <v>8.0707744839360496E-2</v>
      </c>
      <c r="F78" s="2333">
        <v>1560</v>
      </c>
      <c r="G78" s="2356">
        <v>7540</v>
      </c>
      <c r="H78" s="2357">
        <v>13349</v>
      </c>
      <c r="I78" s="1526">
        <v>14456</v>
      </c>
      <c r="J78" s="2381">
        <v>4527</v>
      </c>
      <c r="K78" s="2381">
        <v>9929</v>
      </c>
      <c r="L78" s="2382">
        <v>6433</v>
      </c>
      <c r="M78" s="2381">
        <v>3013</v>
      </c>
      <c r="N78" s="2383">
        <v>3420</v>
      </c>
      <c r="O78" s="2655"/>
      <c r="P78" s="2677">
        <v>11766</v>
      </c>
      <c r="Q78" s="1252">
        <v>6.316074817023587E-2</v>
      </c>
      <c r="R78" s="1253">
        <v>699</v>
      </c>
      <c r="S78" s="1254">
        <v>4356</v>
      </c>
      <c r="T78" s="1255">
        <v>7410</v>
      </c>
      <c r="U78" s="1256">
        <v>6707</v>
      </c>
      <c r="V78" s="1257">
        <v>1868</v>
      </c>
      <c r="W78" s="1258">
        <v>4839</v>
      </c>
      <c r="X78" s="1256">
        <v>5059</v>
      </c>
      <c r="Y78" s="1258">
        <v>2488</v>
      </c>
      <c r="Z78" s="1259">
        <v>2571</v>
      </c>
      <c r="AA78" s="2439">
        <v>9123</v>
      </c>
      <c r="AB78" s="2404">
        <v>0.10421205519244725</v>
      </c>
      <c r="AC78" s="2414">
        <v>861</v>
      </c>
      <c r="AD78" s="1260">
        <v>3184</v>
      </c>
      <c r="AE78" s="1261">
        <v>5939</v>
      </c>
      <c r="AF78" s="1256">
        <v>7749</v>
      </c>
      <c r="AG78" s="1256">
        <v>2659</v>
      </c>
      <c r="AH78" s="1262">
        <v>5090</v>
      </c>
      <c r="AI78" s="1256">
        <v>1374</v>
      </c>
      <c r="AJ78" s="1262">
        <v>525</v>
      </c>
      <c r="AK78" s="1263">
        <v>849</v>
      </c>
      <c r="AL78" s="2739">
        <v>994</v>
      </c>
      <c r="AM78" s="1264">
        <v>494</v>
      </c>
      <c r="AN78" s="1264">
        <v>500</v>
      </c>
      <c r="AO78" s="1264">
        <v>528</v>
      </c>
      <c r="AP78" s="1265">
        <v>341</v>
      </c>
      <c r="AQ78" s="1266">
        <v>187</v>
      </c>
      <c r="AR78" s="1264">
        <v>466</v>
      </c>
      <c r="AS78" s="1266">
        <v>153</v>
      </c>
      <c r="AT78" s="1267">
        <v>313</v>
      </c>
      <c r="AU78" s="2764">
        <v>6</v>
      </c>
      <c r="AV78" s="2782">
        <v>3</v>
      </c>
      <c r="AW78" s="2782">
        <v>3</v>
      </c>
      <c r="AX78" s="2782">
        <v>2</v>
      </c>
      <c r="AY78" s="2783">
        <v>2</v>
      </c>
      <c r="AZ78" s="2783">
        <v>0</v>
      </c>
      <c r="BA78" s="2782">
        <v>4</v>
      </c>
      <c r="BB78" s="2783">
        <v>1</v>
      </c>
      <c r="BC78" s="2784">
        <v>3</v>
      </c>
      <c r="BD78" s="2454">
        <v>478</v>
      </c>
      <c r="BE78" s="1268">
        <v>196</v>
      </c>
      <c r="BF78" s="1268">
        <v>282</v>
      </c>
      <c r="BG78" s="1268">
        <v>330</v>
      </c>
      <c r="BH78" s="1269">
        <v>145</v>
      </c>
      <c r="BI78" s="1269">
        <v>185</v>
      </c>
      <c r="BJ78" s="1268">
        <v>148</v>
      </c>
      <c r="BK78" s="1269">
        <v>51</v>
      </c>
      <c r="BL78" s="1270">
        <v>97</v>
      </c>
      <c r="BM78" s="2476">
        <v>4218</v>
      </c>
      <c r="BN78" s="1520">
        <v>1335</v>
      </c>
      <c r="BO78" s="1520">
        <v>2883</v>
      </c>
      <c r="BP78" s="1520">
        <v>3948</v>
      </c>
      <c r="BQ78" s="1527">
        <v>1220</v>
      </c>
      <c r="BR78" s="1527">
        <v>2728</v>
      </c>
      <c r="BS78" s="1271">
        <v>270</v>
      </c>
      <c r="BT78" s="1272">
        <v>115</v>
      </c>
      <c r="BU78" s="1273">
        <v>155</v>
      </c>
      <c r="BV78" s="1274">
        <v>30</v>
      </c>
      <c r="BW78" s="1275">
        <v>17</v>
      </c>
      <c r="BX78" s="1275">
        <v>13</v>
      </c>
      <c r="BY78" s="1275">
        <v>16</v>
      </c>
      <c r="BZ78" s="1276">
        <v>15</v>
      </c>
      <c r="CA78" s="1276">
        <v>1</v>
      </c>
      <c r="CB78" s="1275">
        <v>14</v>
      </c>
      <c r="CC78" s="1276">
        <v>2</v>
      </c>
      <c r="CD78" s="1277">
        <v>12</v>
      </c>
      <c r="CE78" s="2454">
        <v>3397</v>
      </c>
      <c r="CF78" s="1528">
        <v>1139</v>
      </c>
      <c r="CG78" s="1528">
        <v>2258</v>
      </c>
      <c r="CH78" s="1528">
        <v>2925</v>
      </c>
      <c r="CI78" s="1269">
        <v>936</v>
      </c>
      <c r="CJ78" s="1529">
        <v>1989</v>
      </c>
      <c r="CK78" s="1268">
        <v>472</v>
      </c>
      <c r="CL78" s="1269">
        <v>203</v>
      </c>
      <c r="CM78" s="1489">
        <v>269</v>
      </c>
      <c r="CN78" s="1436">
        <v>20889</v>
      </c>
      <c r="CO78" s="1875">
        <v>1016</v>
      </c>
      <c r="CP78" s="1898">
        <v>461</v>
      </c>
      <c r="CQ78" s="1899">
        <v>555</v>
      </c>
      <c r="CR78" s="1887">
        <v>1190</v>
      </c>
      <c r="CS78" s="1278">
        <v>392</v>
      </c>
      <c r="CT78" s="1279">
        <v>798</v>
      </c>
      <c r="CU78" s="1911">
        <v>3092</v>
      </c>
      <c r="CV78" s="1898">
        <v>814</v>
      </c>
      <c r="CW78" s="1899">
        <v>2278</v>
      </c>
      <c r="CX78" s="1887">
        <v>5117</v>
      </c>
      <c r="CY78" s="1278">
        <v>1329</v>
      </c>
      <c r="CZ78" s="1279">
        <v>3788</v>
      </c>
      <c r="DA78" s="1911">
        <v>5183</v>
      </c>
      <c r="DB78" s="1898">
        <v>1831</v>
      </c>
      <c r="DC78" s="1899">
        <v>3352</v>
      </c>
      <c r="DD78" s="1887">
        <v>5291</v>
      </c>
      <c r="DE78" s="1278">
        <v>2713</v>
      </c>
      <c r="DF78" s="1280">
        <v>2578</v>
      </c>
      <c r="DG78" s="1281" t="s">
        <v>163</v>
      </c>
      <c r="DH78" s="1282">
        <v>1.6190826825818204E-2</v>
      </c>
      <c r="DI78" s="1283">
        <v>0.19181289771631635</v>
      </c>
      <c r="DJ78" s="1284">
        <v>0.24551320475300589</v>
      </c>
      <c r="DK78" s="392"/>
    </row>
    <row r="79" spans="1:115" s="259" customFormat="1" ht="50.1" customHeight="1" x14ac:dyDescent="0.15">
      <c r="A79" s="2492"/>
      <c r="B79" s="2494"/>
      <c r="C79" s="2494" t="s">
        <v>989</v>
      </c>
      <c r="D79" s="2316">
        <v>3707</v>
      </c>
      <c r="E79" s="2330">
        <v>2.9722222222222205E-2</v>
      </c>
      <c r="F79" s="2331">
        <v>107</v>
      </c>
      <c r="G79" s="2354">
        <v>1334</v>
      </c>
      <c r="H79" s="2355">
        <v>2373</v>
      </c>
      <c r="I79" s="1210">
        <v>2065</v>
      </c>
      <c r="J79" s="2378">
        <v>592</v>
      </c>
      <c r="K79" s="2378">
        <v>1473</v>
      </c>
      <c r="L79" s="2379">
        <v>1642</v>
      </c>
      <c r="M79" s="2378">
        <v>742</v>
      </c>
      <c r="N79" s="2380">
        <v>900</v>
      </c>
      <c r="O79" s="2656"/>
      <c r="P79" s="2427">
        <v>2804</v>
      </c>
      <c r="Q79" s="1211">
        <v>6.9004956157072028E-2</v>
      </c>
      <c r="R79" s="1212">
        <v>181</v>
      </c>
      <c r="S79" s="1213">
        <v>990</v>
      </c>
      <c r="T79" s="1214">
        <v>1814</v>
      </c>
      <c r="U79" s="1215">
        <v>1295</v>
      </c>
      <c r="V79" s="1216">
        <v>297</v>
      </c>
      <c r="W79" s="1217">
        <v>998</v>
      </c>
      <c r="X79" s="1215">
        <v>1509</v>
      </c>
      <c r="Y79" s="1217">
        <v>693</v>
      </c>
      <c r="Z79" s="1218">
        <v>816</v>
      </c>
      <c r="AA79" s="2438">
        <v>903</v>
      </c>
      <c r="AB79" s="2411">
        <v>-7.5742067553735914E-2</v>
      </c>
      <c r="AC79" s="2412">
        <v>-74</v>
      </c>
      <c r="AD79" s="1219">
        <v>344</v>
      </c>
      <c r="AE79" s="1220">
        <v>559</v>
      </c>
      <c r="AF79" s="1215">
        <v>770</v>
      </c>
      <c r="AG79" s="1221">
        <v>295</v>
      </c>
      <c r="AH79" s="1222">
        <v>475</v>
      </c>
      <c r="AI79" s="1215">
        <v>133</v>
      </c>
      <c r="AJ79" s="1222">
        <v>49</v>
      </c>
      <c r="AK79" s="1223">
        <v>84</v>
      </c>
      <c r="AL79" s="2740">
        <v>125</v>
      </c>
      <c r="AM79" s="1224">
        <v>49</v>
      </c>
      <c r="AN79" s="1224">
        <v>76</v>
      </c>
      <c r="AO79" s="1225">
        <v>81</v>
      </c>
      <c r="AP79" s="1226">
        <v>35</v>
      </c>
      <c r="AQ79" s="1227">
        <v>46</v>
      </c>
      <c r="AR79" s="1225">
        <v>44</v>
      </c>
      <c r="AS79" s="1227">
        <v>14</v>
      </c>
      <c r="AT79" s="1228">
        <v>30</v>
      </c>
      <c r="AU79" s="2763">
        <v>0</v>
      </c>
      <c r="AV79" s="2778">
        <v>0</v>
      </c>
      <c r="AW79" s="2778">
        <v>0</v>
      </c>
      <c r="AX79" s="2779">
        <v>0</v>
      </c>
      <c r="AY79" s="2780">
        <v>0</v>
      </c>
      <c r="AZ79" s="2780">
        <v>0</v>
      </c>
      <c r="BA79" s="2779">
        <v>0</v>
      </c>
      <c r="BB79" s="2780">
        <v>0</v>
      </c>
      <c r="BC79" s="2781">
        <v>0</v>
      </c>
      <c r="BD79" s="2453">
        <v>20</v>
      </c>
      <c r="BE79" s="1229">
        <v>10</v>
      </c>
      <c r="BF79" s="1229">
        <v>10</v>
      </c>
      <c r="BG79" s="1230">
        <v>20</v>
      </c>
      <c r="BH79" s="1231">
        <v>10</v>
      </c>
      <c r="BI79" s="1231">
        <v>10</v>
      </c>
      <c r="BJ79" s="1230">
        <v>0</v>
      </c>
      <c r="BK79" s="1231">
        <v>0</v>
      </c>
      <c r="BL79" s="1232">
        <v>0</v>
      </c>
      <c r="BM79" s="2475">
        <v>262</v>
      </c>
      <c r="BN79" s="1233">
        <v>104</v>
      </c>
      <c r="BO79" s="1233">
        <v>158</v>
      </c>
      <c r="BP79" s="1234">
        <v>242</v>
      </c>
      <c r="BQ79" s="1235">
        <v>93</v>
      </c>
      <c r="BR79" s="1235">
        <v>149</v>
      </c>
      <c r="BS79" s="1234">
        <v>20</v>
      </c>
      <c r="BT79" s="1235">
        <v>11</v>
      </c>
      <c r="BU79" s="1236">
        <v>9</v>
      </c>
      <c r="BV79" s="1237">
        <v>6</v>
      </c>
      <c r="BW79" s="1238">
        <v>4</v>
      </c>
      <c r="BX79" s="1238">
        <v>2</v>
      </c>
      <c r="BY79" s="1239">
        <v>3</v>
      </c>
      <c r="BZ79" s="1240">
        <v>3</v>
      </c>
      <c r="CA79" s="1240">
        <v>0</v>
      </c>
      <c r="CB79" s="1239">
        <v>3</v>
      </c>
      <c r="CC79" s="1240">
        <v>1</v>
      </c>
      <c r="CD79" s="1241">
        <v>2</v>
      </c>
      <c r="CE79" s="2453">
        <v>490</v>
      </c>
      <c r="CF79" s="1242">
        <v>177</v>
      </c>
      <c r="CG79" s="1242">
        <v>313</v>
      </c>
      <c r="CH79" s="1230">
        <v>424</v>
      </c>
      <c r="CI79" s="1243">
        <v>154</v>
      </c>
      <c r="CJ79" s="1243">
        <v>270</v>
      </c>
      <c r="CK79" s="1230">
        <v>66</v>
      </c>
      <c r="CL79" s="1243">
        <v>23</v>
      </c>
      <c r="CM79" s="1488">
        <v>43</v>
      </c>
      <c r="CN79" s="1435">
        <v>3707</v>
      </c>
      <c r="CO79" s="1874">
        <v>116</v>
      </c>
      <c r="CP79" s="1896">
        <v>53</v>
      </c>
      <c r="CQ79" s="1897">
        <v>63</v>
      </c>
      <c r="CR79" s="1886">
        <v>163</v>
      </c>
      <c r="CS79" s="1244">
        <v>44</v>
      </c>
      <c r="CT79" s="1245">
        <v>119</v>
      </c>
      <c r="CU79" s="1910">
        <v>747</v>
      </c>
      <c r="CV79" s="1896">
        <v>187</v>
      </c>
      <c r="CW79" s="1897">
        <v>560</v>
      </c>
      <c r="CX79" s="1886">
        <v>909</v>
      </c>
      <c r="CY79" s="1244">
        <v>198</v>
      </c>
      <c r="CZ79" s="1245">
        <v>711</v>
      </c>
      <c r="DA79" s="1910">
        <v>658</v>
      </c>
      <c r="DB79" s="1896">
        <v>177</v>
      </c>
      <c r="DC79" s="1897">
        <v>481</v>
      </c>
      <c r="DD79" s="1886">
        <v>1114</v>
      </c>
      <c r="DE79" s="1244">
        <v>675</v>
      </c>
      <c r="DF79" s="1246">
        <v>439</v>
      </c>
      <c r="DG79" s="1247" t="s">
        <v>163</v>
      </c>
      <c r="DH79" s="1248">
        <v>2.8732536283837466E-3</v>
      </c>
      <c r="DI79" s="1249">
        <v>3.4039466314059304E-2</v>
      </c>
      <c r="DJ79" s="1250">
        <v>4.3569220643371764E-2</v>
      </c>
      <c r="DK79" s="307"/>
    </row>
    <row r="80" spans="1:115" s="380" customFormat="1" ht="50.1" customHeight="1" x14ac:dyDescent="0.15">
      <c r="A80" s="2508"/>
      <c r="B80" s="4041" t="s">
        <v>990</v>
      </c>
      <c r="C80" s="4042"/>
      <c r="D80" s="2322">
        <v>20412</v>
      </c>
      <c r="E80" s="2344">
        <v>9.2368618216846832E-2</v>
      </c>
      <c r="F80" s="2345">
        <v>1726</v>
      </c>
      <c r="G80" s="2360">
        <v>7364</v>
      </c>
      <c r="H80" s="2361">
        <v>13048</v>
      </c>
      <c r="I80" s="1503">
        <v>13413</v>
      </c>
      <c r="J80" s="2395">
        <v>4194</v>
      </c>
      <c r="K80" s="2395">
        <v>9219</v>
      </c>
      <c r="L80" s="2396">
        <v>6999</v>
      </c>
      <c r="M80" s="2395">
        <v>3170</v>
      </c>
      <c r="N80" s="2397">
        <v>3829</v>
      </c>
      <c r="O80" s="2657"/>
      <c r="P80" s="2683">
        <v>10591</v>
      </c>
      <c r="Q80" s="1376">
        <v>7.9062659195109575E-2</v>
      </c>
      <c r="R80" s="1377">
        <v>776</v>
      </c>
      <c r="S80" s="1378">
        <v>3767</v>
      </c>
      <c r="T80" s="1379">
        <v>6824</v>
      </c>
      <c r="U80" s="1380">
        <v>5290</v>
      </c>
      <c r="V80" s="1381">
        <v>1211</v>
      </c>
      <c r="W80" s="1382">
        <v>4079</v>
      </c>
      <c r="X80" s="1380">
        <v>5301</v>
      </c>
      <c r="Y80" s="1382">
        <v>2556</v>
      </c>
      <c r="Z80" s="1383">
        <v>2745</v>
      </c>
      <c r="AA80" s="2446">
        <v>9821</v>
      </c>
      <c r="AB80" s="2709">
        <v>0.1070905196708376</v>
      </c>
      <c r="AC80" s="2422">
        <v>950</v>
      </c>
      <c r="AD80" s="1384">
        <v>3597</v>
      </c>
      <c r="AE80" s="1385">
        <v>6224</v>
      </c>
      <c r="AF80" s="1380">
        <v>8123</v>
      </c>
      <c r="AG80" s="1380">
        <v>2983</v>
      </c>
      <c r="AH80" s="1386">
        <v>5140</v>
      </c>
      <c r="AI80" s="1380">
        <v>1698</v>
      </c>
      <c r="AJ80" s="1386">
        <v>614</v>
      </c>
      <c r="AK80" s="1387">
        <v>1084</v>
      </c>
      <c r="AL80" s="2746">
        <v>1589</v>
      </c>
      <c r="AM80" s="1388">
        <v>831</v>
      </c>
      <c r="AN80" s="1388">
        <v>758</v>
      </c>
      <c r="AO80" s="1388">
        <v>805</v>
      </c>
      <c r="AP80" s="1389">
        <v>589</v>
      </c>
      <c r="AQ80" s="1390">
        <v>216</v>
      </c>
      <c r="AR80" s="1388">
        <v>784</v>
      </c>
      <c r="AS80" s="1390">
        <v>242</v>
      </c>
      <c r="AT80" s="1391">
        <v>542</v>
      </c>
      <c r="AU80" s="2769">
        <v>0</v>
      </c>
      <c r="AV80" s="2801">
        <v>0</v>
      </c>
      <c r="AW80" s="2801">
        <v>0</v>
      </c>
      <c r="AX80" s="2801">
        <v>0</v>
      </c>
      <c r="AY80" s="2802">
        <v>0</v>
      </c>
      <c r="AZ80" s="2802">
        <v>0</v>
      </c>
      <c r="BA80" s="2801">
        <v>0</v>
      </c>
      <c r="BB80" s="2802">
        <v>0</v>
      </c>
      <c r="BC80" s="2803">
        <v>0</v>
      </c>
      <c r="BD80" s="2459">
        <v>398</v>
      </c>
      <c r="BE80" s="1392">
        <v>160</v>
      </c>
      <c r="BF80" s="1392">
        <v>238</v>
      </c>
      <c r="BG80" s="1392">
        <v>296</v>
      </c>
      <c r="BH80" s="1393">
        <v>120</v>
      </c>
      <c r="BI80" s="1393">
        <v>176</v>
      </c>
      <c r="BJ80" s="1392">
        <v>102</v>
      </c>
      <c r="BK80" s="1393">
        <v>40</v>
      </c>
      <c r="BL80" s="1394">
        <v>62</v>
      </c>
      <c r="BM80" s="2481">
        <v>5375</v>
      </c>
      <c r="BN80" s="1417">
        <v>1804</v>
      </c>
      <c r="BO80" s="1417">
        <v>3571</v>
      </c>
      <c r="BP80" s="1417">
        <v>4975</v>
      </c>
      <c r="BQ80" s="1418">
        <v>1660</v>
      </c>
      <c r="BR80" s="1418">
        <v>3315</v>
      </c>
      <c r="BS80" s="1395">
        <v>400</v>
      </c>
      <c r="BT80" s="1396">
        <v>144</v>
      </c>
      <c r="BU80" s="1397">
        <v>256</v>
      </c>
      <c r="BV80" s="1398">
        <v>57</v>
      </c>
      <c r="BW80" s="1399">
        <v>29</v>
      </c>
      <c r="BX80" s="1399">
        <v>28</v>
      </c>
      <c r="BY80" s="1399">
        <v>25</v>
      </c>
      <c r="BZ80" s="1400">
        <v>17</v>
      </c>
      <c r="CA80" s="1400">
        <v>8</v>
      </c>
      <c r="CB80" s="1399">
        <v>32</v>
      </c>
      <c r="CC80" s="1400">
        <v>12</v>
      </c>
      <c r="CD80" s="1401">
        <v>20</v>
      </c>
      <c r="CE80" s="2459">
        <v>2402</v>
      </c>
      <c r="CF80" s="1392">
        <v>773</v>
      </c>
      <c r="CG80" s="1416">
        <v>1629</v>
      </c>
      <c r="CH80" s="1416">
        <v>2022</v>
      </c>
      <c r="CI80" s="1393">
        <v>597</v>
      </c>
      <c r="CJ80" s="1571">
        <v>1425</v>
      </c>
      <c r="CK80" s="1392">
        <v>380</v>
      </c>
      <c r="CL80" s="1393">
        <v>176</v>
      </c>
      <c r="CM80" s="1495">
        <v>204</v>
      </c>
      <c r="CN80" s="1441">
        <v>20412</v>
      </c>
      <c r="CO80" s="1881">
        <v>894</v>
      </c>
      <c r="CP80" s="1904">
        <v>345</v>
      </c>
      <c r="CQ80" s="1905">
        <v>549</v>
      </c>
      <c r="CR80" s="1890">
        <v>1133</v>
      </c>
      <c r="CS80" s="1402">
        <v>407</v>
      </c>
      <c r="CT80" s="1403">
        <v>726</v>
      </c>
      <c r="CU80" s="1914">
        <v>3002</v>
      </c>
      <c r="CV80" s="1904">
        <v>836</v>
      </c>
      <c r="CW80" s="1905">
        <v>2166</v>
      </c>
      <c r="CX80" s="1890">
        <v>5588</v>
      </c>
      <c r="CY80" s="1402">
        <v>1588</v>
      </c>
      <c r="CZ80" s="1403">
        <v>4000</v>
      </c>
      <c r="DA80" s="1914">
        <v>4541</v>
      </c>
      <c r="DB80" s="1904">
        <v>1555</v>
      </c>
      <c r="DC80" s="1905">
        <v>2986</v>
      </c>
      <c r="DD80" s="1890">
        <v>5254</v>
      </c>
      <c r="DE80" s="1402">
        <v>2633</v>
      </c>
      <c r="DF80" s="1404">
        <v>2621</v>
      </c>
      <c r="DG80" s="1405" t="s">
        <v>163</v>
      </c>
      <c r="DH80" s="1406">
        <v>1.582110953940357E-2</v>
      </c>
      <c r="DI80" s="1407">
        <v>0.18743285308944657</v>
      </c>
      <c r="DJ80" s="1408">
        <v>0.23990691442473819</v>
      </c>
      <c r="DK80" s="392"/>
    </row>
    <row r="81" spans="1:115" s="259" customFormat="1" ht="50.1" customHeight="1" x14ac:dyDescent="0.15">
      <c r="A81" s="4054" t="s">
        <v>1214</v>
      </c>
      <c r="B81" s="4055"/>
      <c r="C81" s="4055"/>
      <c r="D81" s="2320">
        <v>864</v>
      </c>
      <c r="E81" s="2340">
        <v>-4.8458149779735726E-2</v>
      </c>
      <c r="F81" s="2341">
        <v>-44</v>
      </c>
      <c r="G81" s="2239">
        <v>413</v>
      </c>
      <c r="H81" s="2240">
        <v>451</v>
      </c>
      <c r="I81" s="309">
        <v>495</v>
      </c>
      <c r="J81" s="2390">
        <v>247</v>
      </c>
      <c r="K81" s="2390">
        <v>248</v>
      </c>
      <c r="L81" s="2391">
        <v>369</v>
      </c>
      <c r="M81" s="2390">
        <v>166</v>
      </c>
      <c r="N81" s="2626">
        <v>203</v>
      </c>
      <c r="O81" s="2654" t="s">
        <v>856</v>
      </c>
      <c r="P81" s="2431">
        <v>307</v>
      </c>
      <c r="Q81" s="310">
        <v>-6.1162079510703404E-2</v>
      </c>
      <c r="R81" s="490">
        <v>-20</v>
      </c>
      <c r="S81" s="311">
        <v>123</v>
      </c>
      <c r="T81" s="312">
        <v>184</v>
      </c>
      <c r="U81" s="313">
        <v>151</v>
      </c>
      <c r="V81" s="314">
        <v>45</v>
      </c>
      <c r="W81" s="315">
        <v>106</v>
      </c>
      <c r="X81" s="313">
        <v>156</v>
      </c>
      <c r="Y81" s="315">
        <v>78</v>
      </c>
      <c r="Z81" s="316">
        <v>78</v>
      </c>
      <c r="AA81" s="2696">
        <v>557</v>
      </c>
      <c r="AB81" s="2419">
        <v>-4.1308089500860623E-2</v>
      </c>
      <c r="AC81" s="2713">
        <v>-24</v>
      </c>
      <c r="AD81" s="317">
        <v>290</v>
      </c>
      <c r="AE81" s="318">
        <v>267</v>
      </c>
      <c r="AF81" s="313">
        <v>344</v>
      </c>
      <c r="AG81" s="319">
        <v>202</v>
      </c>
      <c r="AH81" s="320">
        <v>142</v>
      </c>
      <c r="AI81" s="313">
        <v>213</v>
      </c>
      <c r="AJ81" s="320">
        <v>88</v>
      </c>
      <c r="AK81" s="321">
        <v>125</v>
      </c>
      <c r="AL81" s="2743">
        <v>289</v>
      </c>
      <c r="AM81" s="322">
        <v>147</v>
      </c>
      <c r="AN81" s="322">
        <v>142</v>
      </c>
      <c r="AO81" s="323">
        <v>170</v>
      </c>
      <c r="AP81" s="324">
        <v>92</v>
      </c>
      <c r="AQ81" s="325">
        <v>78</v>
      </c>
      <c r="AR81" s="323">
        <v>119</v>
      </c>
      <c r="AS81" s="325">
        <v>55</v>
      </c>
      <c r="AT81" s="326">
        <v>64</v>
      </c>
      <c r="AU81" s="2767">
        <v>1</v>
      </c>
      <c r="AV81" s="2794">
        <v>0</v>
      </c>
      <c r="AW81" s="2794">
        <v>1</v>
      </c>
      <c r="AX81" s="2795">
        <v>1</v>
      </c>
      <c r="AY81" s="2796">
        <v>0</v>
      </c>
      <c r="AZ81" s="2796">
        <v>1</v>
      </c>
      <c r="BA81" s="2795">
        <v>0</v>
      </c>
      <c r="BB81" s="2796">
        <v>0</v>
      </c>
      <c r="BC81" s="2797">
        <v>0</v>
      </c>
      <c r="BD81" s="2457">
        <v>231</v>
      </c>
      <c r="BE81" s="328">
        <v>124</v>
      </c>
      <c r="BF81" s="328">
        <v>107</v>
      </c>
      <c r="BG81" s="329">
        <v>147</v>
      </c>
      <c r="BH81" s="330">
        <v>96</v>
      </c>
      <c r="BI81" s="330">
        <v>51</v>
      </c>
      <c r="BJ81" s="329">
        <v>84</v>
      </c>
      <c r="BK81" s="330">
        <v>28</v>
      </c>
      <c r="BL81" s="331">
        <v>56</v>
      </c>
      <c r="BM81" s="2479">
        <v>4</v>
      </c>
      <c r="BN81" s="332">
        <v>1</v>
      </c>
      <c r="BO81" s="332">
        <v>3</v>
      </c>
      <c r="BP81" s="333">
        <v>4</v>
      </c>
      <c r="BQ81" s="334">
        <v>1</v>
      </c>
      <c r="BR81" s="334">
        <v>3</v>
      </c>
      <c r="BS81" s="333">
        <v>0</v>
      </c>
      <c r="BT81" s="334">
        <v>0</v>
      </c>
      <c r="BU81" s="335">
        <v>0</v>
      </c>
      <c r="BV81" s="336">
        <v>5</v>
      </c>
      <c r="BW81" s="337">
        <v>3</v>
      </c>
      <c r="BX81" s="337">
        <v>2</v>
      </c>
      <c r="BY81" s="338">
        <v>2</v>
      </c>
      <c r="BZ81" s="339">
        <v>2</v>
      </c>
      <c r="CA81" s="339">
        <v>0</v>
      </c>
      <c r="CB81" s="338">
        <v>3</v>
      </c>
      <c r="CC81" s="339">
        <v>1</v>
      </c>
      <c r="CD81" s="340">
        <v>2</v>
      </c>
      <c r="CE81" s="2457">
        <v>27</v>
      </c>
      <c r="CF81" s="341">
        <v>15</v>
      </c>
      <c r="CG81" s="341">
        <v>12</v>
      </c>
      <c r="CH81" s="329">
        <v>20</v>
      </c>
      <c r="CI81" s="342">
        <v>11</v>
      </c>
      <c r="CJ81" s="342">
        <v>9</v>
      </c>
      <c r="CK81" s="329">
        <v>7</v>
      </c>
      <c r="CL81" s="342">
        <v>4</v>
      </c>
      <c r="CM81" s="1126">
        <v>3</v>
      </c>
      <c r="CN81" s="1439">
        <v>864</v>
      </c>
      <c r="CO81" s="1879">
        <v>99</v>
      </c>
      <c r="CP81" s="477">
        <v>58</v>
      </c>
      <c r="CQ81" s="478">
        <v>41</v>
      </c>
      <c r="CR81" s="1110">
        <v>123</v>
      </c>
      <c r="CS81" s="470">
        <v>64</v>
      </c>
      <c r="CT81" s="464">
        <v>59</v>
      </c>
      <c r="CU81" s="1115">
        <v>173</v>
      </c>
      <c r="CV81" s="477">
        <v>60</v>
      </c>
      <c r="CW81" s="478">
        <v>113</v>
      </c>
      <c r="CX81" s="1110">
        <v>126</v>
      </c>
      <c r="CY81" s="470">
        <v>49</v>
      </c>
      <c r="CZ81" s="464">
        <v>77</v>
      </c>
      <c r="DA81" s="1115">
        <v>72</v>
      </c>
      <c r="DB81" s="477">
        <v>37</v>
      </c>
      <c r="DC81" s="478">
        <v>35</v>
      </c>
      <c r="DD81" s="1110">
        <v>271</v>
      </c>
      <c r="DE81" s="470">
        <v>145</v>
      </c>
      <c r="DF81" s="458">
        <v>126</v>
      </c>
      <c r="DG81" s="343">
        <v>55</v>
      </c>
      <c r="DH81" s="344">
        <v>6.6967659426046854E-4</v>
      </c>
      <c r="DI81" s="345">
        <v>7.9336657392358335E-3</v>
      </c>
      <c r="DJ81" s="346" t="s">
        <v>163</v>
      </c>
      <c r="DK81" s="307"/>
    </row>
    <row r="82" spans="1:115" s="380" customFormat="1" ht="50.1" customHeight="1" x14ac:dyDescent="0.15">
      <c r="A82" s="2501" t="s">
        <v>991</v>
      </c>
      <c r="B82" s="2502"/>
      <c r="C82" s="2502"/>
      <c r="D82" s="2319">
        <v>15</v>
      </c>
      <c r="E82" s="2516">
        <v>0.15384615384615374</v>
      </c>
      <c r="F82" s="2337">
        <v>2</v>
      </c>
      <c r="G82" s="2235">
        <v>9</v>
      </c>
      <c r="H82" s="2236">
        <v>6</v>
      </c>
      <c r="I82" s="349">
        <v>12</v>
      </c>
      <c r="J82" s="2387">
        <v>7</v>
      </c>
      <c r="K82" s="2387">
        <v>5</v>
      </c>
      <c r="L82" s="2388">
        <v>3</v>
      </c>
      <c r="M82" s="2387">
        <v>2</v>
      </c>
      <c r="N82" s="2389">
        <v>1</v>
      </c>
      <c r="O82" s="2658" t="s">
        <v>854</v>
      </c>
      <c r="P82" s="2430">
        <v>0</v>
      </c>
      <c r="Q82" s="350" t="s">
        <v>163</v>
      </c>
      <c r="R82" s="491">
        <v>0</v>
      </c>
      <c r="S82" s="351">
        <v>0</v>
      </c>
      <c r="T82" s="352">
        <v>0</v>
      </c>
      <c r="U82" s="353">
        <v>0</v>
      </c>
      <c r="V82" s="354">
        <v>0</v>
      </c>
      <c r="W82" s="355">
        <v>0</v>
      </c>
      <c r="X82" s="353">
        <v>0</v>
      </c>
      <c r="Y82" s="355">
        <v>0</v>
      </c>
      <c r="Z82" s="356">
        <v>0</v>
      </c>
      <c r="AA82" s="2443">
        <v>15</v>
      </c>
      <c r="AB82" s="2237">
        <v>0.15384615384615374</v>
      </c>
      <c r="AC82" s="2418">
        <v>2</v>
      </c>
      <c r="AD82" s="357">
        <v>9</v>
      </c>
      <c r="AE82" s="358">
        <v>6</v>
      </c>
      <c r="AF82" s="353">
        <v>12</v>
      </c>
      <c r="AG82" s="353">
        <v>7</v>
      </c>
      <c r="AH82" s="359">
        <v>5</v>
      </c>
      <c r="AI82" s="353">
        <v>3</v>
      </c>
      <c r="AJ82" s="359">
        <v>2</v>
      </c>
      <c r="AK82" s="360">
        <v>1</v>
      </c>
      <c r="AL82" s="2742">
        <v>0</v>
      </c>
      <c r="AM82" s="361">
        <v>0</v>
      </c>
      <c r="AN82" s="361">
        <v>0</v>
      </c>
      <c r="AO82" s="361">
        <v>0</v>
      </c>
      <c r="AP82" s="362">
        <v>0</v>
      </c>
      <c r="AQ82" s="363">
        <v>0</v>
      </c>
      <c r="AR82" s="361">
        <v>0</v>
      </c>
      <c r="AS82" s="363">
        <v>0</v>
      </c>
      <c r="AT82" s="364">
        <v>0</v>
      </c>
      <c r="AU82" s="2766">
        <v>0</v>
      </c>
      <c r="AV82" s="2789">
        <v>0</v>
      </c>
      <c r="AW82" s="2789">
        <v>0</v>
      </c>
      <c r="AX82" s="2789">
        <v>0</v>
      </c>
      <c r="AY82" s="2792">
        <v>0</v>
      </c>
      <c r="AZ82" s="2792">
        <v>0</v>
      </c>
      <c r="BA82" s="2789">
        <v>0</v>
      </c>
      <c r="BB82" s="2792">
        <v>0</v>
      </c>
      <c r="BC82" s="2793">
        <v>0</v>
      </c>
      <c r="BD82" s="2456">
        <v>4</v>
      </c>
      <c r="BE82" s="366">
        <v>3</v>
      </c>
      <c r="BF82" s="366">
        <v>1</v>
      </c>
      <c r="BG82" s="366">
        <v>1</v>
      </c>
      <c r="BH82" s="367">
        <v>1</v>
      </c>
      <c r="BI82" s="367">
        <v>0</v>
      </c>
      <c r="BJ82" s="366">
        <v>3</v>
      </c>
      <c r="BK82" s="367">
        <v>2</v>
      </c>
      <c r="BL82" s="368">
        <v>1</v>
      </c>
      <c r="BM82" s="2478">
        <v>0</v>
      </c>
      <c r="BN82" s="369">
        <v>0</v>
      </c>
      <c r="BO82" s="369">
        <v>0</v>
      </c>
      <c r="BP82" s="369">
        <v>0</v>
      </c>
      <c r="BQ82" s="370">
        <v>0</v>
      </c>
      <c r="BR82" s="370">
        <v>0</v>
      </c>
      <c r="BS82" s="369">
        <v>0</v>
      </c>
      <c r="BT82" s="370">
        <v>0</v>
      </c>
      <c r="BU82" s="371">
        <v>0</v>
      </c>
      <c r="BV82" s="372">
        <v>5</v>
      </c>
      <c r="BW82" s="373">
        <v>3</v>
      </c>
      <c r="BX82" s="373">
        <v>2</v>
      </c>
      <c r="BY82" s="373">
        <v>5</v>
      </c>
      <c r="BZ82" s="374">
        <v>3</v>
      </c>
      <c r="CA82" s="374">
        <v>2</v>
      </c>
      <c r="CB82" s="373">
        <v>0</v>
      </c>
      <c r="CC82" s="374">
        <v>0</v>
      </c>
      <c r="CD82" s="375">
        <v>0</v>
      </c>
      <c r="CE82" s="2456">
        <v>6</v>
      </c>
      <c r="CF82" s="366">
        <v>3</v>
      </c>
      <c r="CG82" s="366">
        <v>3</v>
      </c>
      <c r="CH82" s="366">
        <v>6</v>
      </c>
      <c r="CI82" s="367">
        <v>3</v>
      </c>
      <c r="CJ82" s="367">
        <v>3</v>
      </c>
      <c r="CK82" s="366">
        <v>0</v>
      </c>
      <c r="CL82" s="367">
        <v>0</v>
      </c>
      <c r="CM82" s="1127">
        <v>0</v>
      </c>
      <c r="CN82" s="1438">
        <v>15</v>
      </c>
      <c r="CO82" s="1878">
        <v>1</v>
      </c>
      <c r="CP82" s="479">
        <v>1</v>
      </c>
      <c r="CQ82" s="480">
        <v>0</v>
      </c>
      <c r="CR82" s="1111">
        <v>2</v>
      </c>
      <c r="CS82" s="471">
        <v>2</v>
      </c>
      <c r="CT82" s="465">
        <v>0</v>
      </c>
      <c r="CU82" s="1116">
        <v>2</v>
      </c>
      <c r="CV82" s="479">
        <v>0</v>
      </c>
      <c r="CW82" s="480">
        <v>2</v>
      </c>
      <c r="CX82" s="1111">
        <v>4</v>
      </c>
      <c r="CY82" s="471">
        <v>2</v>
      </c>
      <c r="CZ82" s="465">
        <v>2</v>
      </c>
      <c r="DA82" s="1116">
        <v>3</v>
      </c>
      <c r="DB82" s="479">
        <v>2</v>
      </c>
      <c r="DC82" s="480">
        <v>1</v>
      </c>
      <c r="DD82" s="1111">
        <v>3</v>
      </c>
      <c r="DE82" s="471">
        <v>2</v>
      </c>
      <c r="DF82" s="459">
        <v>1</v>
      </c>
      <c r="DG82" s="376">
        <v>162</v>
      </c>
      <c r="DH82" s="377">
        <v>1.1626329761466468E-5</v>
      </c>
      <c r="DI82" s="378">
        <v>1.3773725241728878E-4</v>
      </c>
      <c r="DJ82" s="379" t="s">
        <v>163</v>
      </c>
      <c r="DK82" s="392"/>
    </row>
    <row r="83" spans="1:115" s="259" customFormat="1" ht="50.1" customHeight="1" x14ac:dyDescent="0.15">
      <c r="A83" s="4054" t="s">
        <v>992</v>
      </c>
      <c r="B83" s="4055"/>
      <c r="C83" s="4055"/>
      <c r="D83" s="2320">
        <v>4484</v>
      </c>
      <c r="E83" s="2340">
        <v>3.3179723502304137E-2</v>
      </c>
      <c r="F83" s="2341">
        <v>144</v>
      </c>
      <c r="G83" s="2239">
        <v>1874</v>
      </c>
      <c r="H83" s="2240">
        <v>2610</v>
      </c>
      <c r="I83" s="309">
        <v>2484</v>
      </c>
      <c r="J83" s="2390">
        <v>1010</v>
      </c>
      <c r="K83" s="2390">
        <v>1474</v>
      </c>
      <c r="L83" s="2391">
        <v>2000</v>
      </c>
      <c r="M83" s="2390">
        <v>864</v>
      </c>
      <c r="N83" s="2626">
        <v>1136</v>
      </c>
      <c r="O83" s="2654" t="s">
        <v>856</v>
      </c>
      <c r="P83" s="2431">
        <v>2773</v>
      </c>
      <c r="Q83" s="310">
        <v>1.986024273630016E-2</v>
      </c>
      <c r="R83" s="490">
        <v>54</v>
      </c>
      <c r="S83" s="311">
        <v>1019</v>
      </c>
      <c r="T83" s="312">
        <v>1754</v>
      </c>
      <c r="U83" s="313">
        <v>1393</v>
      </c>
      <c r="V83" s="314">
        <v>359</v>
      </c>
      <c r="W83" s="315">
        <v>1034</v>
      </c>
      <c r="X83" s="313">
        <v>1380</v>
      </c>
      <c r="Y83" s="315">
        <v>660</v>
      </c>
      <c r="Z83" s="316">
        <v>720</v>
      </c>
      <c r="AA83" s="2696">
        <v>1711</v>
      </c>
      <c r="AB83" s="2419">
        <v>5.5521283158544099E-2</v>
      </c>
      <c r="AC83" s="2713">
        <v>90</v>
      </c>
      <c r="AD83" s="317">
        <v>855</v>
      </c>
      <c r="AE83" s="318">
        <v>856</v>
      </c>
      <c r="AF83" s="313">
        <v>1091</v>
      </c>
      <c r="AG83" s="319">
        <v>651</v>
      </c>
      <c r="AH83" s="320">
        <v>440</v>
      </c>
      <c r="AI83" s="313">
        <v>620</v>
      </c>
      <c r="AJ83" s="320">
        <v>204</v>
      </c>
      <c r="AK83" s="321">
        <v>416</v>
      </c>
      <c r="AL83" s="2743">
        <v>1207</v>
      </c>
      <c r="AM83" s="322">
        <v>667</v>
      </c>
      <c r="AN83" s="322">
        <v>540</v>
      </c>
      <c r="AO83" s="323">
        <v>758</v>
      </c>
      <c r="AP83" s="324">
        <v>537</v>
      </c>
      <c r="AQ83" s="325">
        <v>221</v>
      </c>
      <c r="AR83" s="323">
        <v>449</v>
      </c>
      <c r="AS83" s="325">
        <v>130</v>
      </c>
      <c r="AT83" s="326">
        <v>319</v>
      </c>
      <c r="AU83" s="2767">
        <v>0</v>
      </c>
      <c r="AV83" s="2794">
        <v>0</v>
      </c>
      <c r="AW83" s="2794">
        <v>0</v>
      </c>
      <c r="AX83" s="2795">
        <v>0</v>
      </c>
      <c r="AY83" s="2796">
        <v>0</v>
      </c>
      <c r="AZ83" s="2796">
        <v>0</v>
      </c>
      <c r="BA83" s="2795">
        <v>0</v>
      </c>
      <c r="BB83" s="2796">
        <v>0</v>
      </c>
      <c r="BC83" s="2797">
        <v>0</v>
      </c>
      <c r="BD83" s="2457">
        <v>124</v>
      </c>
      <c r="BE83" s="328">
        <v>68</v>
      </c>
      <c r="BF83" s="328">
        <v>56</v>
      </c>
      <c r="BG83" s="329">
        <v>67</v>
      </c>
      <c r="BH83" s="330">
        <v>45</v>
      </c>
      <c r="BI83" s="330">
        <v>22</v>
      </c>
      <c r="BJ83" s="329">
        <v>57</v>
      </c>
      <c r="BK83" s="330">
        <v>23</v>
      </c>
      <c r="BL83" s="331">
        <v>34</v>
      </c>
      <c r="BM83" s="2479">
        <v>136</v>
      </c>
      <c r="BN83" s="332">
        <v>52</v>
      </c>
      <c r="BO83" s="332">
        <v>84</v>
      </c>
      <c r="BP83" s="333">
        <v>103</v>
      </c>
      <c r="BQ83" s="334">
        <v>41</v>
      </c>
      <c r="BR83" s="334">
        <v>62</v>
      </c>
      <c r="BS83" s="333">
        <v>33</v>
      </c>
      <c r="BT83" s="334">
        <v>11</v>
      </c>
      <c r="BU83" s="335">
        <v>22</v>
      </c>
      <c r="BV83" s="336">
        <v>12</v>
      </c>
      <c r="BW83" s="337">
        <v>7</v>
      </c>
      <c r="BX83" s="337">
        <v>5</v>
      </c>
      <c r="BY83" s="338">
        <v>7</v>
      </c>
      <c r="BZ83" s="339">
        <v>5</v>
      </c>
      <c r="CA83" s="339">
        <v>2</v>
      </c>
      <c r="CB83" s="338">
        <v>5</v>
      </c>
      <c r="CC83" s="339">
        <v>2</v>
      </c>
      <c r="CD83" s="340">
        <v>3</v>
      </c>
      <c r="CE83" s="2457">
        <v>232</v>
      </c>
      <c r="CF83" s="341">
        <v>61</v>
      </c>
      <c r="CG83" s="341">
        <v>171</v>
      </c>
      <c r="CH83" s="329">
        <v>156</v>
      </c>
      <c r="CI83" s="342">
        <v>23</v>
      </c>
      <c r="CJ83" s="342">
        <v>133</v>
      </c>
      <c r="CK83" s="329">
        <v>76</v>
      </c>
      <c r="CL83" s="342">
        <v>38</v>
      </c>
      <c r="CM83" s="1126">
        <v>38</v>
      </c>
      <c r="CN83" s="1439">
        <v>4484</v>
      </c>
      <c r="CO83" s="1879">
        <v>691</v>
      </c>
      <c r="CP83" s="477">
        <v>307</v>
      </c>
      <c r="CQ83" s="478">
        <v>384</v>
      </c>
      <c r="CR83" s="1110">
        <v>564</v>
      </c>
      <c r="CS83" s="470">
        <v>227</v>
      </c>
      <c r="CT83" s="464">
        <v>337</v>
      </c>
      <c r="CU83" s="1115">
        <v>900</v>
      </c>
      <c r="CV83" s="477">
        <v>294</v>
      </c>
      <c r="CW83" s="478">
        <v>606</v>
      </c>
      <c r="CX83" s="1110">
        <v>694</v>
      </c>
      <c r="CY83" s="470">
        <v>230</v>
      </c>
      <c r="CZ83" s="464">
        <v>464</v>
      </c>
      <c r="DA83" s="1115">
        <v>496</v>
      </c>
      <c r="DB83" s="477">
        <v>209</v>
      </c>
      <c r="DC83" s="478">
        <v>287</v>
      </c>
      <c r="DD83" s="1110">
        <v>1139</v>
      </c>
      <c r="DE83" s="470">
        <v>607</v>
      </c>
      <c r="DF83" s="458">
        <v>532</v>
      </c>
      <c r="DG83" s="343">
        <v>26</v>
      </c>
      <c r="DH83" s="344">
        <v>3.4754975100277094E-3</v>
      </c>
      <c r="DI83" s="345">
        <v>4.1174255989274856E-2</v>
      </c>
      <c r="DJ83" s="346" t="s">
        <v>163</v>
      </c>
      <c r="DK83" s="307"/>
    </row>
    <row r="84" spans="1:115" s="380" customFormat="1" ht="50.1" customHeight="1" x14ac:dyDescent="0.15">
      <c r="A84" s="2501" t="s">
        <v>860</v>
      </c>
      <c r="B84" s="2502"/>
      <c r="C84" s="2502"/>
      <c r="D84" s="2319">
        <v>2</v>
      </c>
      <c r="E84" s="2516">
        <v>-0.33333333333333337</v>
      </c>
      <c r="F84" s="2337">
        <v>-1</v>
      </c>
      <c r="G84" s="2235">
        <v>1</v>
      </c>
      <c r="H84" s="2236">
        <v>1</v>
      </c>
      <c r="I84" s="349">
        <v>2</v>
      </c>
      <c r="J84" s="2387">
        <v>1</v>
      </c>
      <c r="K84" s="2387">
        <v>1</v>
      </c>
      <c r="L84" s="2388">
        <v>0</v>
      </c>
      <c r="M84" s="2387">
        <v>0</v>
      </c>
      <c r="N84" s="2389">
        <v>0</v>
      </c>
      <c r="O84" s="2658" t="s">
        <v>856</v>
      </c>
      <c r="P84" s="2430">
        <v>1</v>
      </c>
      <c r="Q84" s="350">
        <v>0</v>
      </c>
      <c r="R84" s="491">
        <v>0</v>
      </c>
      <c r="S84" s="351">
        <v>0</v>
      </c>
      <c r="T84" s="352">
        <v>1</v>
      </c>
      <c r="U84" s="353">
        <v>1</v>
      </c>
      <c r="V84" s="354">
        <v>0</v>
      </c>
      <c r="W84" s="355">
        <v>1</v>
      </c>
      <c r="X84" s="353">
        <v>0</v>
      </c>
      <c r="Y84" s="355">
        <v>0</v>
      </c>
      <c r="Z84" s="356">
        <v>0</v>
      </c>
      <c r="AA84" s="2443">
        <v>1</v>
      </c>
      <c r="AB84" s="2237">
        <v>-0.5</v>
      </c>
      <c r="AC84" s="2418">
        <v>-1</v>
      </c>
      <c r="AD84" s="357">
        <v>1</v>
      </c>
      <c r="AE84" s="358">
        <v>0</v>
      </c>
      <c r="AF84" s="353">
        <v>1</v>
      </c>
      <c r="AG84" s="353">
        <v>1</v>
      </c>
      <c r="AH84" s="359">
        <v>0</v>
      </c>
      <c r="AI84" s="353">
        <v>0</v>
      </c>
      <c r="AJ84" s="359">
        <v>0</v>
      </c>
      <c r="AK84" s="360">
        <v>0</v>
      </c>
      <c r="AL84" s="2742">
        <v>1</v>
      </c>
      <c r="AM84" s="361">
        <v>1</v>
      </c>
      <c r="AN84" s="361">
        <v>0</v>
      </c>
      <c r="AO84" s="361">
        <v>1</v>
      </c>
      <c r="AP84" s="362">
        <v>1</v>
      </c>
      <c r="AQ84" s="363">
        <v>0</v>
      </c>
      <c r="AR84" s="361">
        <v>0</v>
      </c>
      <c r="AS84" s="363">
        <v>0</v>
      </c>
      <c r="AT84" s="364">
        <v>0</v>
      </c>
      <c r="AU84" s="2766">
        <v>0</v>
      </c>
      <c r="AV84" s="2789">
        <v>0</v>
      </c>
      <c r="AW84" s="2789">
        <v>0</v>
      </c>
      <c r="AX84" s="2789">
        <v>0</v>
      </c>
      <c r="AY84" s="2792">
        <v>0</v>
      </c>
      <c r="AZ84" s="2792">
        <v>0</v>
      </c>
      <c r="BA84" s="2789">
        <v>0</v>
      </c>
      <c r="BB84" s="2792">
        <v>0</v>
      </c>
      <c r="BC84" s="2793">
        <v>0</v>
      </c>
      <c r="BD84" s="2456">
        <v>0</v>
      </c>
      <c r="BE84" s="366">
        <v>0</v>
      </c>
      <c r="BF84" s="366">
        <v>0</v>
      </c>
      <c r="BG84" s="366">
        <v>0</v>
      </c>
      <c r="BH84" s="367">
        <v>0</v>
      </c>
      <c r="BI84" s="367">
        <v>0</v>
      </c>
      <c r="BJ84" s="366">
        <v>0</v>
      </c>
      <c r="BK84" s="367">
        <v>0</v>
      </c>
      <c r="BL84" s="368">
        <v>0</v>
      </c>
      <c r="BM84" s="2478">
        <v>0</v>
      </c>
      <c r="BN84" s="369">
        <v>0</v>
      </c>
      <c r="BO84" s="369">
        <v>0</v>
      </c>
      <c r="BP84" s="369">
        <v>0</v>
      </c>
      <c r="BQ84" s="370">
        <v>0</v>
      </c>
      <c r="BR84" s="370">
        <v>0</v>
      </c>
      <c r="BS84" s="369">
        <v>0</v>
      </c>
      <c r="BT84" s="370">
        <v>0</v>
      </c>
      <c r="BU84" s="371">
        <v>0</v>
      </c>
      <c r="BV84" s="372">
        <v>0</v>
      </c>
      <c r="BW84" s="373">
        <v>0</v>
      </c>
      <c r="BX84" s="373">
        <v>0</v>
      </c>
      <c r="BY84" s="373">
        <v>0</v>
      </c>
      <c r="BZ84" s="374">
        <v>0</v>
      </c>
      <c r="CA84" s="374">
        <v>0</v>
      </c>
      <c r="CB84" s="373">
        <v>0</v>
      </c>
      <c r="CC84" s="374">
        <v>0</v>
      </c>
      <c r="CD84" s="375">
        <v>0</v>
      </c>
      <c r="CE84" s="2456">
        <v>0</v>
      </c>
      <c r="CF84" s="366">
        <v>0</v>
      </c>
      <c r="CG84" s="366">
        <v>0</v>
      </c>
      <c r="CH84" s="366">
        <v>0</v>
      </c>
      <c r="CI84" s="367">
        <v>0</v>
      </c>
      <c r="CJ84" s="367">
        <v>0</v>
      </c>
      <c r="CK84" s="366">
        <v>0</v>
      </c>
      <c r="CL84" s="367">
        <v>0</v>
      </c>
      <c r="CM84" s="1127">
        <v>0</v>
      </c>
      <c r="CN84" s="1438">
        <v>2</v>
      </c>
      <c r="CO84" s="1878">
        <v>0</v>
      </c>
      <c r="CP84" s="479">
        <v>0</v>
      </c>
      <c r="CQ84" s="480">
        <v>0</v>
      </c>
      <c r="CR84" s="1111">
        <v>0</v>
      </c>
      <c r="CS84" s="471">
        <v>0</v>
      </c>
      <c r="CT84" s="465">
        <v>0</v>
      </c>
      <c r="CU84" s="1116">
        <v>2</v>
      </c>
      <c r="CV84" s="479">
        <v>1</v>
      </c>
      <c r="CW84" s="480">
        <v>1</v>
      </c>
      <c r="CX84" s="1111">
        <v>0</v>
      </c>
      <c r="CY84" s="471">
        <v>0</v>
      </c>
      <c r="CZ84" s="465">
        <v>0</v>
      </c>
      <c r="DA84" s="1116">
        <v>0</v>
      </c>
      <c r="DB84" s="479">
        <v>0</v>
      </c>
      <c r="DC84" s="480">
        <v>0</v>
      </c>
      <c r="DD84" s="1111">
        <v>0</v>
      </c>
      <c r="DE84" s="471">
        <v>0</v>
      </c>
      <c r="DF84" s="459">
        <v>0</v>
      </c>
      <c r="DG84" s="376">
        <v>193</v>
      </c>
      <c r="DH84" s="377">
        <v>1.5501773015288623E-6</v>
      </c>
      <c r="DI84" s="378">
        <v>1.8364966988971839E-5</v>
      </c>
      <c r="DJ84" s="379" t="s">
        <v>163</v>
      </c>
      <c r="DK84" s="392"/>
    </row>
    <row r="85" spans="1:115" s="259" customFormat="1" ht="50.1" customHeight="1" x14ac:dyDescent="0.15">
      <c r="A85" s="2503" t="s">
        <v>861</v>
      </c>
      <c r="B85" s="2504"/>
      <c r="C85" s="2504"/>
      <c r="D85" s="2320">
        <v>5</v>
      </c>
      <c r="E85" s="2340">
        <v>0</v>
      </c>
      <c r="F85" s="2341">
        <v>0</v>
      </c>
      <c r="G85" s="2239">
        <v>2</v>
      </c>
      <c r="H85" s="2240">
        <v>3</v>
      </c>
      <c r="I85" s="309">
        <v>4</v>
      </c>
      <c r="J85" s="2390">
        <v>2</v>
      </c>
      <c r="K85" s="2390">
        <v>2</v>
      </c>
      <c r="L85" s="2391">
        <v>1</v>
      </c>
      <c r="M85" s="2390">
        <v>0</v>
      </c>
      <c r="N85" s="2626">
        <v>1</v>
      </c>
      <c r="O85" s="2654" t="s">
        <v>856</v>
      </c>
      <c r="P85" s="2431">
        <v>4</v>
      </c>
      <c r="Q85" s="1505">
        <v>1</v>
      </c>
      <c r="R85" s="490">
        <v>2</v>
      </c>
      <c r="S85" s="311">
        <v>2</v>
      </c>
      <c r="T85" s="312">
        <v>2</v>
      </c>
      <c r="U85" s="313">
        <v>3</v>
      </c>
      <c r="V85" s="314">
        <v>2</v>
      </c>
      <c r="W85" s="315">
        <v>1</v>
      </c>
      <c r="X85" s="313">
        <v>1</v>
      </c>
      <c r="Y85" s="315">
        <v>0</v>
      </c>
      <c r="Z85" s="316">
        <v>1</v>
      </c>
      <c r="AA85" s="2696">
        <v>1</v>
      </c>
      <c r="AB85" s="2234">
        <v>-0.66666666666666674</v>
      </c>
      <c r="AC85" s="2713">
        <v>-2</v>
      </c>
      <c r="AD85" s="317">
        <v>0</v>
      </c>
      <c r="AE85" s="318">
        <v>1</v>
      </c>
      <c r="AF85" s="313">
        <v>1</v>
      </c>
      <c r="AG85" s="319">
        <v>0</v>
      </c>
      <c r="AH85" s="320">
        <v>1</v>
      </c>
      <c r="AI85" s="313">
        <v>0</v>
      </c>
      <c r="AJ85" s="320">
        <v>0</v>
      </c>
      <c r="AK85" s="321">
        <v>0</v>
      </c>
      <c r="AL85" s="2743">
        <v>0</v>
      </c>
      <c r="AM85" s="322">
        <v>0</v>
      </c>
      <c r="AN85" s="322">
        <v>0</v>
      </c>
      <c r="AO85" s="323">
        <v>0</v>
      </c>
      <c r="AP85" s="324">
        <v>0</v>
      </c>
      <c r="AQ85" s="325">
        <v>0</v>
      </c>
      <c r="AR85" s="323">
        <v>0</v>
      </c>
      <c r="AS85" s="325">
        <v>0</v>
      </c>
      <c r="AT85" s="326">
        <v>0</v>
      </c>
      <c r="AU85" s="2767">
        <v>0</v>
      </c>
      <c r="AV85" s="2794">
        <v>0</v>
      </c>
      <c r="AW85" s="2794">
        <v>0</v>
      </c>
      <c r="AX85" s="2795">
        <v>0</v>
      </c>
      <c r="AY85" s="2796">
        <v>0</v>
      </c>
      <c r="AZ85" s="2796">
        <v>0</v>
      </c>
      <c r="BA85" s="2795">
        <v>0</v>
      </c>
      <c r="BB85" s="2796">
        <v>0</v>
      </c>
      <c r="BC85" s="2797">
        <v>0</v>
      </c>
      <c r="BD85" s="2457">
        <v>0</v>
      </c>
      <c r="BE85" s="328">
        <v>0</v>
      </c>
      <c r="BF85" s="328">
        <v>0</v>
      </c>
      <c r="BG85" s="329">
        <v>0</v>
      </c>
      <c r="BH85" s="330">
        <v>0</v>
      </c>
      <c r="BI85" s="330">
        <v>0</v>
      </c>
      <c r="BJ85" s="329">
        <v>0</v>
      </c>
      <c r="BK85" s="330">
        <v>0</v>
      </c>
      <c r="BL85" s="331">
        <v>0</v>
      </c>
      <c r="BM85" s="2479">
        <v>0</v>
      </c>
      <c r="BN85" s="332">
        <v>0</v>
      </c>
      <c r="BO85" s="332">
        <v>0</v>
      </c>
      <c r="BP85" s="333">
        <v>0</v>
      </c>
      <c r="BQ85" s="334">
        <v>0</v>
      </c>
      <c r="BR85" s="334">
        <v>0</v>
      </c>
      <c r="BS85" s="333">
        <v>0</v>
      </c>
      <c r="BT85" s="334">
        <v>0</v>
      </c>
      <c r="BU85" s="335">
        <v>0</v>
      </c>
      <c r="BV85" s="336">
        <v>0</v>
      </c>
      <c r="BW85" s="337">
        <v>0</v>
      </c>
      <c r="BX85" s="337">
        <v>0</v>
      </c>
      <c r="BY85" s="338">
        <v>0</v>
      </c>
      <c r="BZ85" s="339">
        <v>0</v>
      </c>
      <c r="CA85" s="339">
        <v>0</v>
      </c>
      <c r="CB85" s="338">
        <v>0</v>
      </c>
      <c r="CC85" s="339">
        <v>0</v>
      </c>
      <c r="CD85" s="340">
        <v>0</v>
      </c>
      <c r="CE85" s="2457">
        <v>1</v>
      </c>
      <c r="CF85" s="341">
        <v>0</v>
      </c>
      <c r="CG85" s="341">
        <v>1</v>
      </c>
      <c r="CH85" s="329">
        <v>1</v>
      </c>
      <c r="CI85" s="342">
        <v>0</v>
      </c>
      <c r="CJ85" s="342">
        <v>1</v>
      </c>
      <c r="CK85" s="329">
        <v>0</v>
      </c>
      <c r="CL85" s="342">
        <v>0</v>
      </c>
      <c r="CM85" s="1126">
        <v>0</v>
      </c>
      <c r="CN85" s="1439">
        <v>5</v>
      </c>
      <c r="CO85" s="1879">
        <v>3</v>
      </c>
      <c r="CP85" s="477">
        <v>2</v>
      </c>
      <c r="CQ85" s="478">
        <v>1</v>
      </c>
      <c r="CR85" s="1110">
        <v>0</v>
      </c>
      <c r="CS85" s="470">
        <v>0</v>
      </c>
      <c r="CT85" s="464">
        <v>0</v>
      </c>
      <c r="CU85" s="1115">
        <v>1</v>
      </c>
      <c r="CV85" s="477">
        <v>0</v>
      </c>
      <c r="CW85" s="478">
        <v>1</v>
      </c>
      <c r="CX85" s="1110">
        <v>0</v>
      </c>
      <c r="CY85" s="470">
        <v>0</v>
      </c>
      <c r="CZ85" s="464">
        <v>0</v>
      </c>
      <c r="DA85" s="1115">
        <v>0</v>
      </c>
      <c r="DB85" s="477">
        <v>0</v>
      </c>
      <c r="DC85" s="478">
        <v>0</v>
      </c>
      <c r="DD85" s="1110">
        <v>1</v>
      </c>
      <c r="DE85" s="470">
        <v>0</v>
      </c>
      <c r="DF85" s="458">
        <v>1</v>
      </c>
      <c r="DG85" s="343">
        <v>183</v>
      </c>
      <c r="DH85" s="344">
        <v>3.8754432538221559E-6</v>
      </c>
      <c r="DI85" s="345">
        <v>4.5912417472429595E-5</v>
      </c>
      <c r="DJ85" s="346" t="s">
        <v>163</v>
      </c>
      <c r="DK85" s="307"/>
    </row>
    <row r="86" spans="1:115" s="380" customFormat="1" ht="50.1" customHeight="1" x14ac:dyDescent="0.15">
      <c r="A86" s="2501" t="s">
        <v>993</v>
      </c>
      <c r="B86" s="2502"/>
      <c r="C86" s="2502"/>
      <c r="D86" s="2319">
        <v>69</v>
      </c>
      <c r="E86" s="2516">
        <v>0.37999999999999989</v>
      </c>
      <c r="F86" s="2337">
        <v>19</v>
      </c>
      <c r="G86" s="2235">
        <v>37</v>
      </c>
      <c r="H86" s="2236">
        <v>32</v>
      </c>
      <c r="I86" s="349">
        <v>58</v>
      </c>
      <c r="J86" s="2387">
        <v>36</v>
      </c>
      <c r="K86" s="2387">
        <v>22</v>
      </c>
      <c r="L86" s="2388">
        <v>11</v>
      </c>
      <c r="M86" s="2387">
        <v>1</v>
      </c>
      <c r="N86" s="2389">
        <v>10</v>
      </c>
      <c r="O86" s="2659" t="s">
        <v>856</v>
      </c>
      <c r="P86" s="2430">
        <v>11</v>
      </c>
      <c r="Q86" s="350">
        <v>0.375</v>
      </c>
      <c r="R86" s="491">
        <v>3</v>
      </c>
      <c r="S86" s="351">
        <v>3</v>
      </c>
      <c r="T86" s="352">
        <v>8</v>
      </c>
      <c r="U86" s="353">
        <v>6</v>
      </c>
      <c r="V86" s="354">
        <v>3</v>
      </c>
      <c r="W86" s="355">
        <v>3</v>
      </c>
      <c r="X86" s="353">
        <v>5</v>
      </c>
      <c r="Y86" s="355">
        <v>0</v>
      </c>
      <c r="Z86" s="356">
        <v>5</v>
      </c>
      <c r="AA86" s="2443">
        <v>58</v>
      </c>
      <c r="AB86" s="2237">
        <v>0.38095238095238093</v>
      </c>
      <c r="AC86" s="2418">
        <v>16</v>
      </c>
      <c r="AD86" s="357">
        <v>34</v>
      </c>
      <c r="AE86" s="358">
        <v>24</v>
      </c>
      <c r="AF86" s="353">
        <v>52</v>
      </c>
      <c r="AG86" s="353">
        <v>33</v>
      </c>
      <c r="AH86" s="359">
        <v>19</v>
      </c>
      <c r="AI86" s="353">
        <v>6</v>
      </c>
      <c r="AJ86" s="359">
        <v>1</v>
      </c>
      <c r="AK86" s="360">
        <v>5</v>
      </c>
      <c r="AL86" s="2742">
        <v>7</v>
      </c>
      <c r="AM86" s="361">
        <v>6</v>
      </c>
      <c r="AN86" s="361">
        <v>1</v>
      </c>
      <c r="AO86" s="361">
        <v>7</v>
      </c>
      <c r="AP86" s="362">
        <v>6</v>
      </c>
      <c r="AQ86" s="363">
        <v>1</v>
      </c>
      <c r="AR86" s="361">
        <v>0</v>
      </c>
      <c r="AS86" s="363">
        <v>0</v>
      </c>
      <c r="AT86" s="364">
        <v>0</v>
      </c>
      <c r="AU86" s="2766">
        <v>0</v>
      </c>
      <c r="AV86" s="2789">
        <v>0</v>
      </c>
      <c r="AW86" s="2789">
        <v>0</v>
      </c>
      <c r="AX86" s="2789">
        <v>0</v>
      </c>
      <c r="AY86" s="2792">
        <v>0</v>
      </c>
      <c r="AZ86" s="2792">
        <v>0</v>
      </c>
      <c r="BA86" s="2789">
        <v>0</v>
      </c>
      <c r="BB86" s="2792">
        <v>0</v>
      </c>
      <c r="BC86" s="2793">
        <v>0</v>
      </c>
      <c r="BD86" s="2456">
        <v>4</v>
      </c>
      <c r="BE86" s="366">
        <v>2</v>
      </c>
      <c r="BF86" s="366">
        <v>2</v>
      </c>
      <c r="BG86" s="366">
        <v>3</v>
      </c>
      <c r="BH86" s="367">
        <v>2</v>
      </c>
      <c r="BI86" s="367">
        <v>1</v>
      </c>
      <c r="BJ86" s="366">
        <v>1</v>
      </c>
      <c r="BK86" s="367">
        <v>0</v>
      </c>
      <c r="BL86" s="368">
        <v>1</v>
      </c>
      <c r="BM86" s="2478">
        <v>0</v>
      </c>
      <c r="BN86" s="369">
        <v>0</v>
      </c>
      <c r="BO86" s="369">
        <v>0</v>
      </c>
      <c r="BP86" s="369">
        <v>0</v>
      </c>
      <c r="BQ86" s="370">
        <v>0</v>
      </c>
      <c r="BR86" s="370">
        <v>0</v>
      </c>
      <c r="BS86" s="369">
        <v>0</v>
      </c>
      <c r="BT86" s="370">
        <v>0</v>
      </c>
      <c r="BU86" s="371">
        <v>0</v>
      </c>
      <c r="BV86" s="372">
        <v>47</v>
      </c>
      <c r="BW86" s="373">
        <v>26</v>
      </c>
      <c r="BX86" s="373">
        <v>21</v>
      </c>
      <c r="BY86" s="373">
        <v>42</v>
      </c>
      <c r="BZ86" s="374">
        <v>25</v>
      </c>
      <c r="CA86" s="374">
        <v>17</v>
      </c>
      <c r="CB86" s="373">
        <v>5</v>
      </c>
      <c r="CC86" s="374">
        <v>1</v>
      </c>
      <c r="CD86" s="375">
        <v>4</v>
      </c>
      <c r="CE86" s="2456">
        <v>0</v>
      </c>
      <c r="CF86" s="366">
        <v>0</v>
      </c>
      <c r="CG86" s="366">
        <v>0</v>
      </c>
      <c r="CH86" s="366">
        <v>0</v>
      </c>
      <c r="CI86" s="367">
        <v>0</v>
      </c>
      <c r="CJ86" s="367">
        <v>0</v>
      </c>
      <c r="CK86" s="366">
        <v>0</v>
      </c>
      <c r="CL86" s="367">
        <v>0</v>
      </c>
      <c r="CM86" s="1127">
        <v>0</v>
      </c>
      <c r="CN86" s="1438">
        <v>69</v>
      </c>
      <c r="CO86" s="1878">
        <v>15</v>
      </c>
      <c r="CP86" s="479">
        <v>11</v>
      </c>
      <c r="CQ86" s="480">
        <v>4</v>
      </c>
      <c r="CR86" s="1111">
        <v>12</v>
      </c>
      <c r="CS86" s="471">
        <v>5</v>
      </c>
      <c r="CT86" s="465">
        <v>7</v>
      </c>
      <c r="CU86" s="1116">
        <v>12</v>
      </c>
      <c r="CV86" s="479">
        <v>6</v>
      </c>
      <c r="CW86" s="480">
        <v>6</v>
      </c>
      <c r="CX86" s="1111">
        <v>11</v>
      </c>
      <c r="CY86" s="471">
        <v>7</v>
      </c>
      <c r="CZ86" s="465">
        <v>4</v>
      </c>
      <c r="DA86" s="1116">
        <v>18</v>
      </c>
      <c r="DB86" s="479">
        <v>8</v>
      </c>
      <c r="DC86" s="480">
        <v>10</v>
      </c>
      <c r="DD86" s="1111">
        <v>1</v>
      </c>
      <c r="DE86" s="471">
        <v>0</v>
      </c>
      <c r="DF86" s="459">
        <v>1</v>
      </c>
      <c r="DG86" s="376">
        <v>129</v>
      </c>
      <c r="DH86" s="377">
        <v>5.3481116902745749E-5</v>
      </c>
      <c r="DI86" s="378">
        <v>6.3359136111952835E-4</v>
      </c>
      <c r="DJ86" s="379" t="s">
        <v>163</v>
      </c>
      <c r="DK86" s="307"/>
    </row>
    <row r="87" spans="1:115" s="259" customFormat="1" ht="50.1" customHeight="1" x14ac:dyDescent="0.15">
      <c r="A87" s="2503" t="s">
        <v>862</v>
      </c>
      <c r="B87" s="2504"/>
      <c r="C87" s="2504"/>
      <c r="D87" s="2320">
        <v>77</v>
      </c>
      <c r="E87" s="2517">
        <v>-0.2142857142857143</v>
      </c>
      <c r="F87" s="2341">
        <v>-21</v>
      </c>
      <c r="G87" s="2239">
        <v>49</v>
      </c>
      <c r="H87" s="2240">
        <v>28</v>
      </c>
      <c r="I87" s="309">
        <v>57</v>
      </c>
      <c r="J87" s="2390">
        <v>39</v>
      </c>
      <c r="K87" s="2390">
        <v>18</v>
      </c>
      <c r="L87" s="2391">
        <v>20</v>
      </c>
      <c r="M87" s="2390">
        <v>10</v>
      </c>
      <c r="N87" s="2626">
        <v>10</v>
      </c>
      <c r="O87" s="2654" t="s">
        <v>854</v>
      </c>
      <c r="P87" s="2431">
        <v>0</v>
      </c>
      <c r="Q87" s="310" t="s">
        <v>163</v>
      </c>
      <c r="R87" s="490">
        <v>0</v>
      </c>
      <c r="S87" s="311">
        <v>0</v>
      </c>
      <c r="T87" s="312">
        <v>0</v>
      </c>
      <c r="U87" s="313">
        <v>0</v>
      </c>
      <c r="V87" s="314">
        <v>0</v>
      </c>
      <c r="W87" s="315">
        <v>0</v>
      </c>
      <c r="X87" s="313">
        <v>0</v>
      </c>
      <c r="Y87" s="315">
        <v>0</v>
      </c>
      <c r="Z87" s="316">
        <v>0</v>
      </c>
      <c r="AA87" s="2696">
        <v>77</v>
      </c>
      <c r="AB87" s="2234">
        <v>-0.2142857142857143</v>
      </c>
      <c r="AC87" s="2713">
        <v>-21</v>
      </c>
      <c r="AD87" s="317">
        <v>49</v>
      </c>
      <c r="AE87" s="318">
        <v>28</v>
      </c>
      <c r="AF87" s="313">
        <v>57</v>
      </c>
      <c r="AG87" s="319">
        <v>39</v>
      </c>
      <c r="AH87" s="320">
        <v>18</v>
      </c>
      <c r="AI87" s="313">
        <v>20</v>
      </c>
      <c r="AJ87" s="320">
        <v>10</v>
      </c>
      <c r="AK87" s="321">
        <v>10</v>
      </c>
      <c r="AL87" s="2743">
        <v>7</v>
      </c>
      <c r="AM87" s="322">
        <v>6</v>
      </c>
      <c r="AN87" s="322">
        <v>1</v>
      </c>
      <c r="AO87" s="323">
        <v>6</v>
      </c>
      <c r="AP87" s="324">
        <v>6</v>
      </c>
      <c r="AQ87" s="325">
        <v>0</v>
      </c>
      <c r="AR87" s="323">
        <v>1</v>
      </c>
      <c r="AS87" s="325">
        <v>0</v>
      </c>
      <c r="AT87" s="326">
        <v>1</v>
      </c>
      <c r="AU87" s="2767">
        <v>0</v>
      </c>
      <c r="AV87" s="2794">
        <v>0</v>
      </c>
      <c r="AW87" s="2794">
        <v>0</v>
      </c>
      <c r="AX87" s="2795">
        <v>0</v>
      </c>
      <c r="AY87" s="2796">
        <v>0</v>
      </c>
      <c r="AZ87" s="2796">
        <v>0</v>
      </c>
      <c r="BA87" s="2795">
        <v>0</v>
      </c>
      <c r="BB87" s="2796">
        <v>0</v>
      </c>
      <c r="BC87" s="2797">
        <v>0</v>
      </c>
      <c r="BD87" s="2457">
        <v>19</v>
      </c>
      <c r="BE87" s="328">
        <v>13</v>
      </c>
      <c r="BF87" s="328">
        <v>6</v>
      </c>
      <c r="BG87" s="329">
        <v>6</v>
      </c>
      <c r="BH87" s="330">
        <v>4</v>
      </c>
      <c r="BI87" s="330">
        <v>2</v>
      </c>
      <c r="BJ87" s="329">
        <v>13</v>
      </c>
      <c r="BK87" s="330">
        <v>9</v>
      </c>
      <c r="BL87" s="331">
        <v>4</v>
      </c>
      <c r="BM87" s="2479">
        <v>2</v>
      </c>
      <c r="BN87" s="332">
        <v>2</v>
      </c>
      <c r="BO87" s="332">
        <v>0</v>
      </c>
      <c r="BP87" s="333">
        <v>2</v>
      </c>
      <c r="BQ87" s="334">
        <v>2</v>
      </c>
      <c r="BR87" s="334">
        <v>0</v>
      </c>
      <c r="BS87" s="333">
        <v>0</v>
      </c>
      <c r="BT87" s="334">
        <v>0</v>
      </c>
      <c r="BU87" s="335">
        <v>0</v>
      </c>
      <c r="BV87" s="336">
        <v>42</v>
      </c>
      <c r="BW87" s="337">
        <v>22</v>
      </c>
      <c r="BX87" s="337">
        <v>20</v>
      </c>
      <c r="BY87" s="338">
        <v>36</v>
      </c>
      <c r="BZ87" s="339">
        <v>21</v>
      </c>
      <c r="CA87" s="339">
        <v>15</v>
      </c>
      <c r="CB87" s="338">
        <v>6</v>
      </c>
      <c r="CC87" s="339">
        <v>1</v>
      </c>
      <c r="CD87" s="340">
        <v>5</v>
      </c>
      <c r="CE87" s="2457">
        <v>7</v>
      </c>
      <c r="CF87" s="341">
        <v>6</v>
      </c>
      <c r="CG87" s="341">
        <v>1</v>
      </c>
      <c r="CH87" s="329">
        <v>7</v>
      </c>
      <c r="CI87" s="342">
        <v>6</v>
      </c>
      <c r="CJ87" s="342">
        <v>1</v>
      </c>
      <c r="CK87" s="329">
        <v>0</v>
      </c>
      <c r="CL87" s="342">
        <v>0</v>
      </c>
      <c r="CM87" s="1126">
        <v>0</v>
      </c>
      <c r="CN87" s="1439">
        <v>77</v>
      </c>
      <c r="CO87" s="1879">
        <v>13</v>
      </c>
      <c r="CP87" s="477">
        <v>10</v>
      </c>
      <c r="CQ87" s="478">
        <v>3</v>
      </c>
      <c r="CR87" s="1110">
        <v>4</v>
      </c>
      <c r="CS87" s="470">
        <v>3</v>
      </c>
      <c r="CT87" s="464">
        <v>1</v>
      </c>
      <c r="CU87" s="1115">
        <v>9</v>
      </c>
      <c r="CV87" s="477">
        <v>6</v>
      </c>
      <c r="CW87" s="478">
        <v>3</v>
      </c>
      <c r="CX87" s="1110">
        <v>21</v>
      </c>
      <c r="CY87" s="470">
        <v>8</v>
      </c>
      <c r="CZ87" s="464">
        <v>13</v>
      </c>
      <c r="DA87" s="1115">
        <v>14</v>
      </c>
      <c r="DB87" s="477">
        <v>11</v>
      </c>
      <c r="DC87" s="478">
        <v>3</v>
      </c>
      <c r="DD87" s="1110">
        <v>16</v>
      </c>
      <c r="DE87" s="470">
        <v>11</v>
      </c>
      <c r="DF87" s="458">
        <v>5</v>
      </c>
      <c r="DG87" s="343">
        <v>124</v>
      </c>
      <c r="DH87" s="344">
        <v>5.9681826108861202E-5</v>
      </c>
      <c r="DI87" s="345">
        <v>7.0705122907541574E-4</v>
      </c>
      <c r="DJ87" s="346" t="s">
        <v>163</v>
      </c>
      <c r="DK87" s="307"/>
    </row>
    <row r="88" spans="1:115" s="380" customFormat="1" ht="50.1" customHeight="1" x14ac:dyDescent="0.15">
      <c r="A88" s="2501" t="s">
        <v>863</v>
      </c>
      <c r="B88" s="2502"/>
      <c r="C88" s="2502"/>
      <c r="D88" s="2319">
        <v>2</v>
      </c>
      <c r="E88" s="2516">
        <v>-0.66666666666666674</v>
      </c>
      <c r="F88" s="2337">
        <v>-4</v>
      </c>
      <c r="G88" s="2235">
        <v>2</v>
      </c>
      <c r="H88" s="2236">
        <v>0</v>
      </c>
      <c r="I88" s="349">
        <v>1</v>
      </c>
      <c r="J88" s="2387">
        <v>1</v>
      </c>
      <c r="K88" s="2387">
        <v>0</v>
      </c>
      <c r="L88" s="2388">
        <v>1</v>
      </c>
      <c r="M88" s="2387">
        <v>1</v>
      </c>
      <c r="N88" s="2389">
        <v>0</v>
      </c>
      <c r="O88" s="2658" t="s">
        <v>854</v>
      </c>
      <c r="P88" s="2430">
        <v>0</v>
      </c>
      <c r="Q88" s="350" t="s">
        <v>163</v>
      </c>
      <c r="R88" s="491">
        <v>0</v>
      </c>
      <c r="S88" s="351">
        <v>0</v>
      </c>
      <c r="T88" s="352">
        <v>0</v>
      </c>
      <c r="U88" s="353">
        <v>0</v>
      </c>
      <c r="V88" s="354">
        <v>0</v>
      </c>
      <c r="W88" s="355">
        <v>0</v>
      </c>
      <c r="X88" s="353">
        <v>0</v>
      </c>
      <c r="Y88" s="355">
        <v>0</v>
      </c>
      <c r="Z88" s="356">
        <v>0</v>
      </c>
      <c r="AA88" s="2443">
        <v>2</v>
      </c>
      <c r="AB88" s="2237">
        <v>-0.66666666666666674</v>
      </c>
      <c r="AC88" s="2418">
        <v>-4</v>
      </c>
      <c r="AD88" s="357">
        <v>2</v>
      </c>
      <c r="AE88" s="358">
        <v>0</v>
      </c>
      <c r="AF88" s="353">
        <v>1</v>
      </c>
      <c r="AG88" s="353">
        <v>1</v>
      </c>
      <c r="AH88" s="359">
        <v>0</v>
      </c>
      <c r="AI88" s="353">
        <v>1</v>
      </c>
      <c r="AJ88" s="359">
        <v>1</v>
      </c>
      <c r="AK88" s="360">
        <v>0</v>
      </c>
      <c r="AL88" s="2742">
        <v>0</v>
      </c>
      <c r="AM88" s="361">
        <v>0</v>
      </c>
      <c r="AN88" s="361">
        <v>0</v>
      </c>
      <c r="AO88" s="361">
        <v>0</v>
      </c>
      <c r="AP88" s="362">
        <v>0</v>
      </c>
      <c r="AQ88" s="363">
        <v>0</v>
      </c>
      <c r="AR88" s="361">
        <v>0</v>
      </c>
      <c r="AS88" s="363">
        <v>0</v>
      </c>
      <c r="AT88" s="364">
        <v>0</v>
      </c>
      <c r="AU88" s="2766">
        <v>0</v>
      </c>
      <c r="AV88" s="2789">
        <v>0</v>
      </c>
      <c r="AW88" s="2789">
        <v>0</v>
      </c>
      <c r="AX88" s="2789">
        <v>0</v>
      </c>
      <c r="AY88" s="2792">
        <v>0</v>
      </c>
      <c r="AZ88" s="2792">
        <v>0</v>
      </c>
      <c r="BA88" s="2789">
        <v>0</v>
      </c>
      <c r="BB88" s="2792">
        <v>0</v>
      </c>
      <c r="BC88" s="2793">
        <v>0</v>
      </c>
      <c r="BD88" s="2456">
        <v>0</v>
      </c>
      <c r="BE88" s="366">
        <v>0</v>
      </c>
      <c r="BF88" s="366">
        <v>0</v>
      </c>
      <c r="BG88" s="366">
        <v>0</v>
      </c>
      <c r="BH88" s="367">
        <v>0</v>
      </c>
      <c r="BI88" s="367">
        <v>0</v>
      </c>
      <c r="BJ88" s="366">
        <v>0</v>
      </c>
      <c r="BK88" s="367">
        <v>0</v>
      </c>
      <c r="BL88" s="368">
        <v>0</v>
      </c>
      <c r="BM88" s="2478">
        <v>0</v>
      </c>
      <c r="BN88" s="369">
        <v>0</v>
      </c>
      <c r="BO88" s="369">
        <v>0</v>
      </c>
      <c r="BP88" s="369">
        <v>0</v>
      </c>
      <c r="BQ88" s="370">
        <v>0</v>
      </c>
      <c r="BR88" s="370">
        <v>0</v>
      </c>
      <c r="BS88" s="369">
        <v>0</v>
      </c>
      <c r="BT88" s="370">
        <v>0</v>
      </c>
      <c r="BU88" s="371">
        <v>0</v>
      </c>
      <c r="BV88" s="372">
        <v>2</v>
      </c>
      <c r="BW88" s="373">
        <v>2</v>
      </c>
      <c r="BX88" s="373">
        <v>0</v>
      </c>
      <c r="BY88" s="373">
        <v>1</v>
      </c>
      <c r="BZ88" s="374">
        <v>1</v>
      </c>
      <c r="CA88" s="374">
        <v>0</v>
      </c>
      <c r="CB88" s="373">
        <v>1</v>
      </c>
      <c r="CC88" s="374">
        <v>1</v>
      </c>
      <c r="CD88" s="375">
        <v>0</v>
      </c>
      <c r="CE88" s="2456">
        <v>0</v>
      </c>
      <c r="CF88" s="366">
        <v>0</v>
      </c>
      <c r="CG88" s="366">
        <v>0</v>
      </c>
      <c r="CH88" s="366">
        <v>0</v>
      </c>
      <c r="CI88" s="367">
        <v>0</v>
      </c>
      <c r="CJ88" s="367">
        <v>0</v>
      </c>
      <c r="CK88" s="366">
        <v>0</v>
      </c>
      <c r="CL88" s="367">
        <v>0</v>
      </c>
      <c r="CM88" s="1127">
        <v>0</v>
      </c>
      <c r="CN88" s="1438">
        <v>2</v>
      </c>
      <c r="CO88" s="1878">
        <v>0</v>
      </c>
      <c r="CP88" s="479">
        <v>0</v>
      </c>
      <c r="CQ88" s="480">
        <v>0</v>
      </c>
      <c r="CR88" s="1111">
        <v>0</v>
      </c>
      <c r="CS88" s="471">
        <v>0</v>
      </c>
      <c r="CT88" s="465">
        <v>0</v>
      </c>
      <c r="CU88" s="1116">
        <v>1</v>
      </c>
      <c r="CV88" s="479">
        <v>1</v>
      </c>
      <c r="CW88" s="480">
        <v>0</v>
      </c>
      <c r="CX88" s="1111">
        <v>0</v>
      </c>
      <c r="CY88" s="471">
        <v>0</v>
      </c>
      <c r="CZ88" s="465">
        <v>0</v>
      </c>
      <c r="DA88" s="1116">
        <v>0</v>
      </c>
      <c r="DB88" s="479">
        <v>0</v>
      </c>
      <c r="DC88" s="480">
        <v>0</v>
      </c>
      <c r="DD88" s="1111">
        <v>1</v>
      </c>
      <c r="DE88" s="471">
        <v>1</v>
      </c>
      <c r="DF88" s="459">
        <v>0</v>
      </c>
      <c r="DG88" s="376">
        <v>193</v>
      </c>
      <c r="DH88" s="377">
        <v>1.5501773015288623E-6</v>
      </c>
      <c r="DI88" s="378">
        <v>1.8364966988971839E-5</v>
      </c>
      <c r="DJ88" s="379" t="s">
        <v>163</v>
      </c>
      <c r="DK88" s="392"/>
    </row>
    <row r="89" spans="1:115" s="259" customFormat="1" ht="50.1" customHeight="1" x14ac:dyDescent="0.15">
      <c r="A89" s="2503" t="s">
        <v>994</v>
      </c>
      <c r="B89" s="2504"/>
      <c r="C89" s="2504"/>
      <c r="D89" s="2320">
        <v>63</v>
      </c>
      <c r="E89" s="2340">
        <v>0</v>
      </c>
      <c r="F89" s="2341">
        <v>0</v>
      </c>
      <c r="G89" s="2239">
        <v>31</v>
      </c>
      <c r="H89" s="2240">
        <v>32</v>
      </c>
      <c r="I89" s="309">
        <v>50</v>
      </c>
      <c r="J89" s="2390">
        <v>26</v>
      </c>
      <c r="K89" s="2390">
        <v>24</v>
      </c>
      <c r="L89" s="2391">
        <v>13</v>
      </c>
      <c r="M89" s="2390">
        <v>5</v>
      </c>
      <c r="N89" s="2626">
        <v>8</v>
      </c>
      <c r="O89" s="2654" t="s">
        <v>854</v>
      </c>
      <c r="P89" s="2431">
        <v>0</v>
      </c>
      <c r="Q89" s="310" t="s">
        <v>163</v>
      </c>
      <c r="R89" s="490">
        <v>0</v>
      </c>
      <c r="S89" s="311">
        <v>0</v>
      </c>
      <c r="T89" s="312">
        <v>0</v>
      </c>
      <c r="U89" s="313">
        <v>0</v>
      </c>
      <c r="V89" s="314">
        <v>0</v>
      </c>
      <c r="W89" s="315">
        <v>0</v>
      </c>
      <c r="X89" s="313">
        <v>0</v>
      </c>
      <c r="Y89" s="315">
        <v>0</v>
      </c>
      <c r="Z89" s="316">
        <v>0</v>
      </c>
      <c r="AA89" s="2696">
        <v>63</v>
      </c>
      <c r="AB89" s="2419">
        <v>0</v>
      </c>
      <c r="AC89" s="2713">
        <v>0</v>
      </c>
      <c r="AD89" s="317">
        <v>31</v>
      </c>
      <c r="AE89" s="318">
        <v>32</v>
      </c>
      <c r="AF89" s="313">
        <v>50</v>
      </c>
      <c r="AG89" s="319">
        <v>26</v>
      </c>
      <c r="AH89" s="320">
        <v>24</v>
      </c>
      <c r="AI89" s="313">
        <v>13</v>
      </c>
      <c r="AJ89" s="320">
        <v>5</v>
      </c>
      <c r="AK89" s="321">
        <v>8</v>
      </c>
      <c r="AL89" s="2743">
        <v>14</v>
      </c>
      <c r="AM89" s="322">
        <v>12</v>
      </c>
      <c r="AN89" s="322">
        <v>2</v>
      </c>
      <c r="AO89" s="323">
        <v>13</v>
      </c>
      <c r="AP89" s="324">
        <v>12</v>
      </c>
      <c r="AQ89" s="325">
        <v>1</v>
      </c>
      <c r="AR89" s="323">
        <v>1</v>
      </c>
      <c r="AS89" s="325">
        <v>0</v>
      </c>
      <c r="AT89" s="326">
        <v>1</v>
      </c>
      <c r="AU89" s="2767">
        <v>0</v>
      </c>
      <c r="AV89" s="2794">
        <v>0</v>
      </c>
      <c r="AW89" s="2794">
        <v>0</v>
      </c>
      <c r="AX89" s="2795">
        <v>0</v>
      </c>
      <c r="AY89" s="2796">
        <v>0</v>
      </c>
      <c r="AZ89" s="2796">
        <v>0</v>
      </c>
      <c r="BA89" s="2795">
        <v>0</v>
      </c>
      <c r="BB89" s="2796">
        <v>0</v>
      </c>
      <c r="BC89" s="2797">
        <v>0</v>
      </c>
      <c r="BD89" s="2457">
        <v>7</v>
      </c>
      <c r="BE89" s="328">
        <v>4</v>
      </c>
      <c r="BF89" s="328">
        <v>3</v>
      </c>
      <c r="BG89" s="329">
        <v>3</v>
      </c>
      <c r="BH89" s="330">
        <v>2</v>
      </c>
      <c r="BI89" s="330">
        <v>1</v>
      </c>
      <c r="BJ89" s="329">
        <v>4</v>
      </c>
      <c r="BK89" s="330">
        <v>2</v>
      </c>
      <c r="BL89" s="331">
        <v>2</v>
      </c>
      <c r="BM89" s="2479">
        <v>0</v>
      </c>
      <c r="BN89" s="332">
        <v>0</v>
      </c>
      <c r="BO89" s="332">
        <v>0</v>
      </c>
      <c r="BP89" s="333">
        <v>0</v>
      </c>
      <c r="BQ89" s="334">
        <v>0</v>
      </c>
      <c r="BR89" s="334">
        <v>0</v>
      </c>
      <c r="BS89" s="333">
        <v>0</v>
      </c>
      <c r="BT89" s="334">
        <v>0</v>
      </c>
      <c r="BU89" s="335">
        <v>0</v>
      </c>
      <c r="BV89" s="336">
        <v>42</v>
      </c>
      <c r="BW89" s="337">
        <v>15</v>
      </c>
      <c r="BX89" s="337">
        <v>27</v>
      </c>
      <c r="BY89" s="338">
        <v>34</v>
      </c>
      <c r="BZ89" s="339">
        <v>12</v>
      </c>
      <c r="CA89" s="339">
        <v>22</v>
      </c>
      <c r="CB89" s="338">
        <v>8</v>
      </c>
      <c r="CC89" s="339">
        <v>3</v>
      </c>
      <c r="CD89" s="340">
        <v>5</v>
      </c>
      <c r="CE89" s="2457">
        <v>0</v>
      </c>
      <c r="CF89" s="341">
        <v>0</v>
      </c>
      <c r="CG89" s="341">
        <v>0</v>
      </c>
      <c r="CH89" s="329">
        <v>0</v>
      </c>
      <c r="CI89" s="342">
        <v>0</v>
      </c>
      <c r="CJ89" s="342">
        <v>0</v>
      </c>
      <c r="CK89" s="329">
        <v>0</v>
      </c>
      <c r="CL89" s="342">
        <v>0</v>
      </c>
      <c r="CM89" s="1126">
        <v>0</v>
      </c>
      <c r="CN89" s="1439">
        <v>63</v>
      </c>
      <c r="CO89" s="1879">
        <v>17</v>
      </c>
      <c r="CP89" s="477">
        <v>12</v>
      </c>
      <c r="CQ89" s="478">
        <v>5</v>
      </c>
      <c r="CR89" s="1110">
        <v>4</v>
      </c>
      <c r="CS89" s="470">
        <v>2</v>
      </c>
      <c r="CT89" s="464">
        <v>2</v>
      </c>
      <c r="CU89" s="1115">
        <v>14</v>
      </c>
      <c r="CV89" s="477">
        <v>7</v>
      </c>
      <c r="CW89" s="478">
        <v>7</v>
      </c>
      <c r="CX89" s="1110">
        <v>9</v>
      </c>
      <c r="CY89" s="470">
        <v>4</v>
      </c>
      <c r="CZ89" s="464">
        <v>5</v>
      </c>
      <c r="DA89" s="1115">
        <v>15</v>
      </c>
      <c r="DB89" s="477">
        <v>4</v>
      </c>
      <c r="DC89" s="478">
        <v>11</v>
      </c>
      <c r="DD89" s="1110">
        <v>4</v>
      </c>
      <c r="DE89" s="470">
        <v>2</v>
      </c>
      <c r="DF89" s="458">
        <v>2</v>
      </c>
      <c r="DG89" s="343">
        <v>133</v>
      </c>
      <c r="DH89" s="344">
        <v>4.8830584998159166E-5</v>
      </c>
      <c r="DI89" s="345">
        <v>5.7849646015261291E-4</v>
      </c>
      <c r="DJ89" s="346" t="s">
        <v>163</v>
      </c>
      <c r="DK89" s="307"/>
    </row>
    <row r="90" spans="1:115" s="380" customFormat="1" ht="50.1" customHeight="1" x14ac:dyDescent="0.15">
      <c r="A90" s="2501" t="s">
        <v>995</v>
      </c>
      <c r="B90" s="2502"/>
      <c r="C90" s="2502"/>
      <c r="D90" s="2319">
        <v>0</v>
      </c>
      <c r="E90" s="2336" t="s">
        <v>163</v>
      </c>
      <c r="F90" s="2337">
        <v>0</v>
      </c>
      <c r="G90" s="2235">
        <v>0</v>
      </c>
      <c r="H90" s="2236">
        <v>0</v>
      </c>
      <c r="I90" s="349">
        <v>0</v>
      </c>
      <c r="J90" s="2387">
        <v>0</v>
      </c>
      <c r="K90" s="2387">
        <v>0</v>
      </c>
      <c r="L90" s="2388">
        <v>0</v>
      </c>
      <c r="M90" s="2387">
        <v>0</v>
      </c>
      <c r="N90" s="2389">
        <v>0</v>
      </c>
      <c r="O90" s="2658" t="s">
        <v>854</v>
      </c>
      <c r="P90" s="2430">
        <v>0</v>
      </c>
      <c r="Q90" s="350" t="s">
        <v>163</v>
      </c>
      <c r="R90" s="491">
        <v>0</v>
      </c>
      <c r="S90" s="351">
        <v>0</v>
      </c>
      <c r="T90" s="352">
        <v>0</v>
      </c>
      <c r="U90" s="353">
        <v>0</v>
      </c>
      <c r="V90" s="354">
        <v>0</v>
      </c>
      <c r="W90" s="355">
        <v>0</v>
      </c>
      <c r="X90" s="353">
        <v>0</v>
      </c>
      <c r="Y90" s="355">
        <v>0</v>
      </c>
      <c r="Z90" s="356">
        <v>0</v>
      </c>
      <c r="AA90" s="2443">
        <v>0</v>
      </c>
      <c r="AB90" s="2417" t="s">
        <v>163</v>
      </c>
      <c r="AC90" s="2418">
        <v>0</v>
      </c>
      <c r="AD90" s="357">
        <v>0</v>
      </c>
      <c r="AE90" s="358">
        <v>0</v>
      </c>
      <c r="AF90" s="353">
        <v>0</v>
      </c>
      <c r="AG90" s="353">
        <v>0</v>
      </c>
      <c r="AH90" s="359">
        <v>0</v>
      </c>
      <c r="AI90" s="353">
        <v>0</v>
      </c>
      <c r="AJ90" s="359">
        <v>0</v>
      </c>
      <c r="AK90" s="360">
        <v>0</v>
      </c>
      <c r="AL90" s="2742">
        <v>0</v>
      </c>
      <c r="AM90" s="361">
        <v>0</v>
      </c>
      <c r="AN90" s="361">
        <v>0</v>
      </c>
      <c r="AO90" s="361">
        <v>0</v>
      </c>
      <c r="AP90" s="362">
        <v>0</v>
      </c>
      <c r="AQ90" s="363">
        <v>0</v>
      </c>
      <c r="AR90" s="361">
        <v>0</v>
      </c>
      <c r="AS90" s="363">
        <v>0</v>
      </c>
      <c r="AT90" s="364">
        <v>0</v>
      </c>
      <c r="AU90" s="2766">
        <v>0</v>
      </c>
      <c r="AV90" s="2789">
        <v>0</v>
      </c>
      <c r="AW90" s="2789">
        <v>0</v>
      </c>
      <c r="AX90" s="2789">
        <v>0</v>
      </c>
      <c r="AY90" s="2792">
        <v>0</v>
      </c>
      <c r="AZ90" s="2792">
        <v>0</v>
      </c>
      <c r="BA90" s="2789">
        <v>0</v>
      </c>
      <c r="BB90" s="2792">
        <v>0</v>
      </c>
      <c r="BC90" s="2793">
        <v>0</v>
      </c>
      <c r="BD90" s="2456">
        <v>0</v>
      </c>
      <c r="BE90" s="366">
        <v>0</v>
      </c>
      <c r="BF90" s="366">
        <v>0</v>
      </c>
      <c r="BG90" s="366">
        <v>0</v>
      </c>
      <c r="BH90" s="367">
        <v>0</v>
      </c>
      <c r="BI90" s="367">
        <v>0</v>
      </c>
      <c r="BJ90" s="366">
        <v>0</v>
      </c>
      <c r="BK90" s="367">
        <v>0</v>
      </c>
      <c r="BL90" s="368">
        <v>0</v>
      </c>
      <c r="BM90" s="2478">
        <v>0</v>
      </c>
      <c r="BN90" s="369">
        <v>0</v>
      </c>
      <c r="BO90" s="369">
        <v>0</v>
      </c>
      <c r="BP90" s="369">
        <v>0</v>
      </c>
      <c r="BQ90" s="370">
        <v>0</v>
      </c>
      <c r="BR90" s="370">
        <v>0</v>
      </c>
      <c r="BS90" s="369">
        <v>0</v>
      </c>
      <c r="BT90" s="370">
        <v>0</v>
      </c>
      <c r="BU90" s="371">
        <v>0</v>
      </c>
      <c r="BV90" s="372">
        <v>0</v>
      </c>
      <c r="BW90" s="373">
        <v>0</v>
      </c>
      <c r="BX90" s="373">
        <v>0</v>
      </c>
      <c r="BY90" s="373">
        <v>0</v>
      </c>
      <c r="BZ90" s="374">
        <v>0</v>
      </c>
      <c r="CA90" s="374">
        <v>0</v>
      </c>
      <c r="CB90" s="373">
        <v>0</v>
      </c>
      <c r="CC90" s="374">
        <v>0</v>
      </c>
      <c r="CD90" s="375">
        <v>0</v>
      </c>
      <c r="CE90" s="2456">
        <v>0</v>
      </c>
      <c r="CF90" s="366">
        <v>0</v>
      </c>
      <c r="CG90" s="366">
        <v>0</v>
      </c>
      <c r="CH90" s="366">
        <v>0</v>
      </c>
      <c r="CI90" s="367">
        <v>0</v>
      </c>
      <c r="CJ90" s="367">
        <v>0</v>
      </c>
      <c r="CK90" s="366">
        <v>0</v>
      </c>
      <c r="CL90" s="367">
        <v>0</v>
      </c>
      <c r="CM90" s="1127">
        <v>0</v>
      </c>
      <c r="CN90" s="1438">
        <v>0</v>
      </c>
      <c r="CO90" s="1878">
        <v>0</v>
      </c>
      <c r="CP90" s="479">
        <v>0</v>
      </c>
      <c r="CQ90" s="480">
        <v>0</v>
      </c>
      <c r="CR90" s="1111">
        <v>0</v>
      </c>
      <c r="CS90" s="471">
        <v>0</v>
      </c>
      <c r="CT90" s="465">
        <v>0</v>
      </c>
      <c r="CU90" s="1116">
        <v>0</v>
      </c>
      <c r="CV90" s="479">
        <v>0</v>
      </c>
      <c r="CW90" s="480">
        <v>0</v>
      </c>
      <c r="CX90" s="1111">
        <v>0</v>
      </c>
      <c r="CY90" s="471">
        <v>0</v>
      </c>
      <c r="CZ90" s="465">
        <v>0</v>
      </c>
      <c r="DA90" s="1116">
        <v>0</v>
      </c>
      <c r="DB90" s="479">
        <v>0</v>
      </c>
      <c r="DC90" s="480">
        <v>0</v>
      </c>
      <c r="DD90" s="1111">
        <v>0</v>
      </c>
      <c r="DE90" s="471">
        <v>0</v>
      </c>
      <c r="DF90" s="459">
        <v>0</v>
      </c>
      <c r="DG90" s="376">
        <v>203</v>
      </c>
      <c r="DH90" s="377">
        <v>0</v>
      </c>
      <c r="DI90" s="378">
        <v>0</v>
      </c>
      <c r="DJ90" s="379" t="s">
        <v>163</v>
      </c>
      <c r="DK90" s="392"/>
    </row>
    <row r="91" spans="1:115" s="259" customFormat="1" ht="50.1" customHeight="1" x14ac:dyDescent="0.15">
      <c r="A91" s="4054" t="s">
        <v>864</v>
      </c>
      <c r="B91" s="4055"/>
      <c r="C91" s="4056"/>
      <c r="D91" s="2320">
        <v>247</v>
      </c>
      <c r="E91" s="2340">
        <v>9.7777777777777741E-2</v>
      </c>
      <c r="F91" s="2341">
        <v>22</v>
      </c>
      <c r="G91" s="2239">
        <v>90</v>
      </c>
      <c r="H91" s="2240">
        <v>157</v>
      </c>
      <c r="I91" s="309">
        <v>120</v>
      </c>
      <c r="J91" s="2390">
        <v>32</v>
      </c>
      <c r="K91" s="2390">
        <v>88</v>
      </c>
      <c r="L91" s="2391">
        <v>127</v>
      </c>
      <c r="M91" s="2390">
        <v>58</v>
      </c>
      <c r="N91" s="2626">
        <v>69</v>
      </c>
      <c r="O91" s="2654" t="s">
        <v>856</v>
      </c>
      <c r="P91" s="2431">
        <v>145</v>
      </c>
      <c r="Q91" s="310">
        <v>9.0225563909774431E-2</v>
      </c>
      <c r="R91" s="490">
        <v>12</v>
      </c>
      <c r="S91" s="311">
        <v>51</v>
      </c>
      <c r="T91" s="312">
        <v>94</v>
      </c>
      <c r="U91" s="313">
        <v>68</v>
      </c>
      <c r="V91" s="314">
        <v>15</v>
      </c>
      <c r="W91" s="315">
        <v>53</v>
      </c>
      <c r="X91" s="313">
        <v>77</v>
      </c>
      <c r="Y91" s="315">
        <v>36</v>
      </c>
      <c r="Z91" s="316">
        <v>41</v>
      </c>
      <c r="AA91" s="2696">
        <v>102</v>
      </c>
      <c r="AB91" s="2234">
        <v>0.10869565217391308</v>
      </c>
      <c r="AC91" s="2713">
        <v>10</v>
      </c>
      <c r="AD91" s="317">
        <v>39</v>
      </c>
      <c r="AE91" s="318">
        <v>63</v>
      </c>
      <c r="AF91" s="313">
        <v>52</v>
      </c>
      <c r="AG91" s="319">
        <v>17</v>
      </c>
      <c r="AH91" s="320">
        <v>35</v>
      </c>
      <c r="AI91" s="313">
        <v>50</v>
      </c>
      <c r="AJ91" s="320">
        <v>22</v>
      </c>
      <c r="AK91" s="321">
        <v>28</v>
      </c>
      <c r="AL91" s="2743">
        <v>49</v>
      </c>
      <c r="AM91" s="322">
        <v>22</v>
      </c>
      <c r="AN91" s="322">
        <v>27</v>
      </c>
      <c r="AO91" s="323">
        <v>25</v>
      </c>
      <c r="AP91" s="324">
        <v>12</v>
      </c>
      <c r="AQ91" s="325">
        <v>13</v>
      </c>
      <c r="AR91" s="323">
        <v>24</v>
      </c>
      <c r="AS91" s="325">
        <v>10</v>
      </c>
      <c r="AT91" s="326">
        <v>14</v>
      </c>
      <c r="AU91" s="2767">
        <v>0</v>
      </c>
      <c r="AV91" s="2794">
        <v>0</v>
      </c>
      <c r="AW91" s="2794">
        <v>0</v>
      </c>
      <c r="AX91" s="2795">
        <v>0</v>
      </c>
      <c r="AY91" s="2796">
        <v>0</v>
      </c>
      <c r="AZ91" s="2796">
        <v>0</v>
      </c>
      <c r="BA91" s="2795">
        <v>0</v>
      </c>
      <c r="BB91" s="2796">
        <v>0</v>
      </c>
      <c r="BC91" s="2797">
        <v>0</v>
      </c>
      <c r="BD91" s="2457">
        <v>34</v>
      </c>
      <c r="BE91" s="328">
        <v>14</v>
      </c>
      <c r="BF91" s="328">
        <v>20</v>
      </c>
      <c r="BG91" s="329">
        <v>15</v>
      </c>
      <c r="BH91" s="330">
        <v>5</v>
      </c>
      <c r="BI91" s="330">
        <v>10</v>
      </c>
      <c r="BJ91" s="329">
        <v>19</v>
      </c>
      <c r="BK91" s="330">
        <v>9</v>
      </c>
      <c r="BL91" s="331">
        <v>10</v>
      </c>
      <c r="BM91" s="2479">
        <v>0</v>
      </c>
      <c r="BN91" s="332">
        <v>0</v>
      </c>
      <c r="BO91" s="332">
        <v>0</v>
      </c>
      <c r="BP91" s="333">
        <v>0</v>
      </c>
      <c r="BQ91" s="334">
        <v>0</v>
      </c>
      <c r="BR91" s="334">
        <v>0</v>
      </c>
      <c r="BS91" s="333">
        <v>0</v>
      </c>
      <c r="BT91" s="334">
        <v>0</v>
      </c>
      <c r="BU91" s="335">
        <v>0</v>
      </c>
      <c r="BV91" s="336">
        <v>0</v>
      </c>
      <c r="BW91" s="337">
        <v>0</v>
      </c>
      <c r="BX91" s="337">
        <v>0</v>
      </c>
      <c r="BY91" s="338">
        <v>0</v>
      </c>
      <c r="BZ91" s="339">
        <v>0</v>
      </c>
      <c r="CA91" s="339">
        <v>0</v>
      </c>
      <c r="CB91" s="338">
        <v>0</v>
      </c>
      <c r="CC91" s="339">
        <v>0</v>
      </c>
      <c r="CD91" s="340">
        <v>0</v>
      </c>
      <c r="CE91" s="2457">
        <v>19</v>
      </c>
      <c r="CF91" s="341">
        <v>3</v>
      </c>
      <c r="CG91" s="341">
        <v>16</v>
      </c>
      <c r="CH91" s="329">
        <v>12</v>
      </c>
      <c r="CI91" s="342">
        <v>0</v>
      </c>
      <c r="CJ91" s="342">
        <v>12</v>
      </c>
      <c r="CK91" s="329">
        <v>7</v>
      </c>
      <c r="CL91" s="342">
        <v>3</v>
      </c>
      <c r="CM91" s="1126">
        <v>4</v>
      </c>
      <c r="CN91" s="1439">
        <v>247</v>
      </c>
      <c r="CO91" s="1879">
        <v>21</v>
      </c>
      <c r="CP91" s="477">
        <v>9</v>
      </c>
      <c r="CQ91" s="478">
        <v>12</v>
      </c>
      <c r="CR91" s="1110">
        <v>31</v>
      </c>
      <c r="CS91" s="470">
        <v>7</v>
      </c>
      <c r="CT91" s="464">
        <v>24</v>
      </c>
      <c r="CU91" s="1115">
        <v>38</v>
      </c>
      <c r="CV91" s="477">
        <v>4</v>
      </c>
      <c r="CW91" s="478">
        <v>34</v>
      </c>
      <c r="CX91" s="1110">
        <v>49</v>
      </c>
      <c r="CY91" s="470">
        <v>13</v>
      </c>
      <c r="CZ91" s="464">
        <v>36</v>
      </c>
      <c r="DA91" s="1115">
        <v>23</v>
      </c>
      <c r="DB91" s="477">
        <v>17</v>
      </c>
      <c r="DC91" s="478">
        <v>6</v>
      </c>
      <c r="DD91" s="1110">
        <v>85</v>
      </c>
      <c r="DE91" s="470">
        <v>40</v>
      </c>
      <c r="DF91" s="458">
        <v>45</v>
      </c>
      <c r="DG91" s="343">
        <v>82</v>
      </c>
      <c r="DH91" s="344">
        <v>1.9144689673881451E-4</v>
      </c>
      <c r="DI91" s="345">
        <v>2.2680734231380218E-3</v>
      </c>
      <c r="DJ91" s="346" t="s">
        <v>163</v>
      </c>
      <c r="DK91" s="307"/>
    </row>
    <row r="92" spans="1:115" s="380" customFormat="1" ht="50.1" customHeight="1" x14ac:dyDescent="0.15">
      <c r="A92" s="2501" t="s">
        <v>186</v>
      </c>
      <c r="B92" s="2502"/>
      <c r="C92" s="2502"/>
      <c r="D92" s="2319">
        <v>16705</v>
      </c>
      <c r="E92" s="2336">
        <v>5.6810273929271737E-2</v>
      </c>
      <c r="F92" s="2337">
        <v>898</v>
      </c>
      <c r="G92" s="2235">
        <v>5951</v>
      </c>
      <c r="H92" s="2236">
        <v>10754</v>
      </c>
      <c r="I92" s="349">
        <v>7791</v>
      </c>
      <c r="J92" s="2387">
        <v>2538</v>
      </c>
      <c r="K92" s="2387">
        <v>5253</v>
      </c>
      <c r="L92" s="2388">
        <v>8914</v>
      </c>
      <c r="M92" s="2387">
        <v>3413</v>
      </c>
      <c r="N92" s="2389">
        <v>5501</v>
      </c>
      <c r="O92" s="2658" t="s">
        <v>856</v>
      </c>
      <c r="P92" s="2430">
        <v>8781</v>
      </c>
      <c r="Q92" s="401">
        <v>3.9909995262908504E-2</v>
      </c>
      <c r="R92" s="492">
        <v>337</v>
      </c>
      <c r="S92" s="351">
        <v>3166</v>
      </c>
      <c r="T92" s="352">
        <v>5615</v>
      </c>
      <c r="U92" s="353">
        <v>1542</v>
      </c>
      <c r="V92" s="353">
        <v>389</v>
      </c>
      <c r="W92" s="359">
        <v>1153</v>
      </c>
      <c r="X92" s="353">
        <v>7239</v>
      </c>
      <c r="Y92" s="359">
        <v>2777</v>
      </c>
      <c r="Z92" s="382">
        <v>4462</v>
      </c>
      <c r="AA92" s="2443">
        <v>7924</v>
      </c>
      <c r="AB92" s="2417">
        <v>7.6191769659106345E-2</v>
      </c>
      <c r="AC92" s="2418">
        <v>561</v>
      </c>
      <c r="AD92" s="357">
        <v>2785</v>
      </c>
      <c r="AE92" s="358">
        <v>5139</v>
      </c>
      <c r="AF92" s="353">
        <v>6249</v>
      </c>
      <c r="AG92" s="353">
        <v>2149</v>
      </c>
      <c r="AH92" s="359">
        <v>4100</v>
      </c>
      <c r="AI92" s="353">
        <v>1675</v>
      </c>
      <c r="AJ92" s="359">
        <v>636</v>
      </c>
      <c r="AK92" s="360">
        <v>1039</v>
      </c>
      <c r="AL92" s="2742">
        <v>1069</v>
      </c>
      <c r="AM92" s="361">
        <v>444</v>
      </c>
      <c r="AN92" s="361">
        <v>625</v>
      </c>
      <c r="AO92" s="361">
        <v>622</v>
      </c>
      <c r="AP92" s="383">
        <v>305</v>
      </c>
      <c r="AQ92" s="384">
        <v>317</v>
      </c>
      <c r="AR92" s="361">
        <v>447</v>
      </c>
      <c r="AS92" s="384">
        <v>139</v>
      </c>
      <c r="AT92" s="385">
        <v>308</v>
      </c>
      <c r="AU92" s="2766">
        <v>3</v>
      </c>
      <c r="AV92" s="2789">
        <v>0</v>
      </c>
      <c r="AW92" s="2789">
        <v>3</v>
      </c>
      <c r="AX92" s="2789">
        <v>3</v>
      </c>
      <c r="AY92" s="2790">
        <v>0</v>
      </c>
      <c r="AZ92" s="2790">
        <v>3</v>
      </c>
      <c r="BA92" s="2789">
        <v>0</v>
      </c>
      <c r="BB92" s="2790">
        <v>0</v>
      </c>
      <c r="BC92" s="2791">
        <v>0</v>
      </c>
      <c r="BD92" s="2456">
        <v>677</v>
      </c>
      <c r="BE92" s="366">
        <v>272</v>
      </c>
      <c r="BF92" s="366">
        <v>405</v>
      </c>
      <c r="BG92" s="366">
        <v>383</v>
      </c>
      <c r="BH92" s="386">
        <v>164</v>
      </c>
      <c r="BI92" s="386">
        <v>219</v>
      </c>
      <c r="BJ92" s="366">
        <v>294</v>
      </c>
      <c r="BK92" s="386">
        <v>108</v>
      </c>
      <c r="BL92" s="387">
        <v>186</v>
      </c>
      <c r="BM92" s="2478">
        <v>3721</v>
      </c>
      <c r="BN92" s="513">
        <v>1323</v>
      </c>
      <c r="BO92" s="513">
        <v>2398</v>
      </c>
      <c r="BP92" s="513">
        <v>3511</v>
      </c>
      <c r="BQ92" s="514">
        <v>1245</v>
      </c>
      <c r="BR92" s="514">
        <v>2266</v>
      </c>
      <c r="BS92" s="369">
        <v>210</v>
      </c>
      <c r="BT92" s="388">
        <v>78</v>
      </c>
      <c r="BU92" s="389">
        <v>132</v>
      </c>
      <c r="BV92" s="372">
        <v>86</v>
      </c>
      <c r="BW92" s="373">
        <v>43</v>
      </c>
      <c r="BX92" s="373">
        <v>43</v>
      </c>
      <c r="BY92" s="373">
        <v>46</v>
      </c>
      <c r="BZ92" s="349">
        <v>33</v>
      </c>
      <c r="CA92" s="349">
        <v>13</v>
      </c>
      <c r="CB92" s="373">
        <v>40</v>
      </c>
      <c r="CC92" s="349">
        <v>10</v>
      </c>
      <c r="CD92" s="390">
        <v>30</v>
      </c>
      <c r="CE92" s="2456">
        <v>2368</v>
      </c>
      <c r="CF92" s="366">
        <v>703</v>
      </c>
      <c r="CG92" s="504">
        <v>1665</v>
      </c>
      <c r="CH92" s="504">
        <v>1684</v>
      </c>
      <c r="CI92" s="386">
        <v>402</v>
      </c>
      <c r="CJ92" s="507">
        <v>1282</v>
      </c>
      <c r="CK92" s="366">
        <v>684</v>
      </c>
      <c r="CL92" s="386">
        <v>301</v>
      </c>
      <c r="CM92" s="1491">
        <v>383</v>
      </c>
      <c r="CN92" s="1438">
        <v>16705</v>
      </c>
      <c r="CO92" s="1877">
        <v>851</v>
      </c>
      <c r="CP92" s="481">
        <v>323</v>
      </c>
      <c r="CQ92" s="482">
        <v>528</v>
      </c>
      <c r="CR92" s="1112">
        <v>1167</v>
      </c>
      <c r="CS92" s="472">
        <v>323</v>
      </c>
      <c r="CT92" s="466">
        <v>844</v>
      </c>
      <c r="CU92" s="1117">
        <v>2999</v>
      </c>
      <c r="CV92" s="481">
        <v>790</v>
      </c>
      <c r="CW92" s="482">
        <v>2209</v>
      </c>
      <c r="CX92" s="1112">
        <v>3323</v>
      </c>
      <c r="CY92" s="472">
        <v>916</v>
      </c>
      <c r="CZ92" s="466">
        <v>2407</v>
      </c>
      <c r="DA92" s="1117">
        <v>3307</v>
      </c>
      <c r="DB92" s="481">
        <v>1238</v>
      </c>
      <c r="DC92" s="482">
        <v>2069</v>
      </c>
      <c r="DD92" s="1112">
        <v>5058</v>
      </c>
      <c r="DE92" s="472">
        <v>2361</v>
      </c>
      <c r="DF92" s="460">
        <v>2697</v>
      </c>
      <c r="DG92" s="376">
        <v>16</v>
      </c>
      <c r="DH92" s="377">
        <v>1.2947855911019823E-2</v>
      </c>
      <c r="DI92" s="378">
        <v>0.15339338677538727</v>
      </c>
      <c r="DJ92" s="379" t="s">
        <v>163</v>
      </c>
      <c r="DK92" s="392"/>
    </row>
    <row r="93" spans="1:115" s="259" customFormat="1" ht="50.1" customHeight="1" x14ac:dyDescent="0.15">
      <c r="A93" s="2487"/>
      <c r="B93" s="4037" t="s">
        <v>996</v>
      </c>
      <c r="C93" s="4037"/>
      <c r="D93" s="2314">
        <v>4449</v>
      </c>
      <c r="E93" s="2514">
        <v>0.16405023547880693</v>
      </c>
      <c r="F93" s="2338">
        <v>627</v>
      </c>
      <c r="G93" s="2350">
        <v>1544</v>
      </c>
      <c r="H93" s="2351">
        <v>2905</v>
      </c>
      <c r="I93" s="1136">
        <v>3215</v>
      </c>
      <c r="J93" s="2372">
        <v>1048</v>
      </c>
      <c r="K93" s="2372">
        <v>2167</v>
      </c>
      <c r="L93" s="2373">
        <v>1234</v>
      </c>
      <c r="M93" s="2372">
        <v>496</v>
      </c>
      <c r="N93" s="2374">
        <v>738</v>
      </c>
      <c r="O93" s="2660"/>
      <c r="P93" s="2425">
        <v>1644</v>
      </c>
      <c r="Q93" s="1137">
        <v>7.3807968647942479E-2</v>
      </c>
      <c r="R93" s="1138">
        <v>113</v>
      </c>
      <c r="S93" s="1139">
        <v>570</v>
      </c>
      <c r="T93" s="1140">
        <v>1074</v>
      </c>
      <c r="U93" s="1141">
        <v>805</v>
      </c>
      <c r="V93" s="1142">
        <v>195</v>
      </c>
      <c r="W93" s="1143">
        <v>610</v>
      </c>
      <c r="X93" s="1141">
        <v>839</v>
      </c>
      <c r="Y93" s="1143">
        <v>375</v>
      </c>
      <c r="Z93" s="1144">
        <v>464</v>
      </c>
      <c r="AA93" s="2436">
        <v>2805</v>
      </c>
      <c r="AB93" s="2402">
        <v>0.22435617634220861</v>
      </c>
      <c r="AC93" s="2408">
        <v>514</v>
      </c>
      <c r="AD93" s="1145">
        <v>974</v>
      </c>
      <c r="AE93" s="1146">
        <v>1831</v>
      </c>
      <c r="AF93" s="1141">
        <v>2410</v>
      </c>
      <c r="AG93" s="1147">
        <v>853</v>
      </c>
      <c r="AH93" s="1148">
        <v>1557</v>
      </c>
      <c r="AI93" s="1141">
        <v>395</v>
      </c>
      <c r="AJ93" s="1148">
        <v>121</v>
      </c>
      <c r="AK93" s="1149">
        <v>274</v>
      </c>
      <c r="AL93" s="2745">
        <v>317</v>
      </c>
      <c r="AM93" s="1150">
        <v>117</v>
      </c>
      <c r="AN93" s="1150">
        <v>200</v>
      </c>
      <c r="AO93" s="1151">
        <v>197</v>
      </c>
      <c r="AP93" s="1152">
        <v>92</v>
      </c>
      <c r="AQ93" s="1153">
        <v>105</v>
      </c>
      <c r="AR93" s="1151">
        <v>120</v>
      </c>
      <c r="AS93" s="1153">
        <v>25</v>
      </c>
      <c r="AT93" s="1154">
        <v>95</v>
      </c>
      <c r="AU93" s="2761">
        <v>0</v>
      </c>
      <c r="AV93" s="2771">
        <v>0</v>
      </c>
      <c r="AW93" s="2771">
        <v>0</v>
      </c>
      <c r="AX93" s="2772">
        <v>0</v>
      </c>
      <c r="AY93" s="2773">
        <v>0</v>
      </c>
      <c r="AZ93" s="2773">
        <v>0</v>
      </c>
      <c r="BA93" s="2772">
        <v>0</v>
      </c>
      <c r="BB93" s="2773">
        <v>0</v>
      </c>
      <c r="BC93" s="2774">
        <v>0</v>
      </c>
      <c r="BD93" s="2451">
        <v>165</v>
      </c>
      <c r="BE93" s="1155">
        <v>60</v>
      </c>
      <c r="BF93" s="1155">
        <v>105</v>
      </c>
      <c r="BG93" s="1156">
        <v>120</v>
      </c>
      <c r="BH93" s="1157">
        <v>45</v>
      </c>
      <c r="BI93" s="1157">
        <v>75</v>
      </c>
      <c r="BJ93" s="1156">
        <v>45</v>
      </c>
      <c r="BK93" s="1157">
        <v>15</v>
      </c>
      <c r="BL93" s="1158">
        <v>30</v>
      </c>
      <c r="BM93" s="2473">
        <v>1659</v>
      </c>
      <c r="BN93" s="1159">
        <v>626</v>
      </c>
      <c r="BO93" s="1367">
        <v>1033</v>
      </c>
      <c r="BP93" s="1368">
        <v>1597</v>
      </c>
      <c r="BQ93" s="1161">
        <v>605</v>
      </c>
      <c r="BR93" s="1161">
        <v>992</v>
      </c>
      <c r="BS93" s="1160">
        <v>62</v>
      </c>
      <c r="BT93" s="1161">
        <v>21</v>
      </c>
      <c r="BU93" s="1162">
        <v>41</v>
      </c>
      <c r="BV93" s="1163">
        <v>58</v>
      </c>
      <c r="BW93" s="1164">
        <v>28</v>
      </c>
      <c r="BX93" s="1164">
        <v>30</v>
      </c>
      <c r="BY93" s="1165">
        <v>33</v>
      </c>
      <c r="BZ93" s="1166">
        <v>22</v>
      </c>
      <c r="CA93" s="1166">
        <v>11</v>
      </c>
      <c r="CB93" s="1165">
        <v>25</v>
      </c>
      <c r="CC93" s="1166">
        <v>6</v>
      </c>
      <c r="CD93" s="1167">
        <v>19</v>
      </c>
      <c r="CE93" s="2451">
        <v>606</v>
      </c>
      <c r="CF93" s="1168">
        <v>143</v>
      </c>
      <c r="CG93" s="1168">
        <v>463</v>
      </c>
      <c r="CH93" s="1156">
        <v>463</v>
      </c>
      <c r="CI93" s="1169">
        <v>89</v>
      </c>
      <c r="CJ93" s="1169">
        <v>374</v>
      </c>
      <c r="CK93" s="1156">
        <v>143</v>
      </c>
      <c r="CL93" s="1169">
        <v>54</v>
      </c>
      <c r="CM93" s="1486">
        <v>89</v>
      </c>
      <c r="CN93" s="1433">
        <v>4449</v>
      </c>
      <c r="CO93" s="1872">
        <v>172</v>
      </c>
      <c r="CP93" s="1892">
        <v>60</v>
      </c>
      <c r="CQ93" s="1893">
        <v>112</v>
      </c>
      <c r="CR93" s="1884">
        <v>231</v>
      </c>
      <c r="CS93" s="1170">
        <v>78</v>
      </c>
      <c r="CT93" s="1171">
        <v>153</v>
      </c>
      <c r="CU93" s="1908">
        <v>679</v>
      </c>
      <c r="CV93" s="1892">
        <v>169</v>
      </c>
      <c r="CW93" s="1893">
        <v>510</v>
      </c>
      <c r="CX93" s="1884">
        <v>928</v>
      </c>
      <c r="CY93" s="1170">
        <v>260</v>
      </c>
      <c r="CZ93" s="1171">
        <v>668</v>
      </c>
      <c r="DA93" s="1908">
        <v>1541</v>
      </c>
      <c r="DB93" s="1892">
        <v>584</v>
      </c>
      <c r="DC93" s="1893">
        <v>957</v>
      </c>
      <c r="DD93" s="1884">
        <v>898</v>
      </c>
      <c r="DE93" s="1170">
        <v>393</v>
      </c>
      <c r="DF93" s="1172">
        <v>505</v>
      </c>
      <c r="DG93" s="1173" t="s">
        <v>163</v>
      </c>
      <c r="DH93" s="1174">
        <v>3.4483694072509545E-3</v>
      </c>
      <c r="DI93" s="1175">
        <v>4.0852869066967855E-2</v>
      </c>
      <c r="DJ93" s="1176">
        <v>0.26632744687219395</v>
      </c>
      <c r="DK93" s="307"/>
    </row>
    <row r="94" spans="1:115" s="380" customFormat="1" ht="50.1" customHeight="1" x14ac:dyDescent="0.15">
      <c r="A94" s="2495"/>
      <c r="B94" s="2497"/>
      <c r="C94" s="2497" t="s">
        <v>997</v>
      </c>
      <c r="D94" s="2317">
        <v>2848</v>
      </c>
      <c r="E94" s="2332">
        <v>-1.7253278122843385E-2</v>
      </c>
      <c r="F94" s="2333">
        <v>-50</v>
      </c>
      <c r="G94" s="2356">
        <v>918</v>
      </c>
      <c r="H94" s="2357">
        <v>1930</v>
      </c>
      <c r="I94" s="1251">
        <v>1940</v>
      </c>
      <c r="J94" s="2381">
        <v>553</v>
      </c>
      <c r="K94" s="2381">
        <v>1387</v>
      </c>
      <c r="L94" s="2382">
        <v>908</v>
      </c>
      <c r="M94" s="2381">
        <v>365</v>
      </c>
      <c r="N94" s="2383">
        <v>543</v>
      </c>
      <c r="O94" s="2655"/>
      <c r="P94" s="2428">
        <v>1371</v>
      </c>
      <c r="Q94" s="1252">
        <v>3.7065052950075561E-2</v>
      </c>
      <c r="R94" s="1253">
        <v>49</v>
      </c>
      <c r="S94" s="1254">
        <v>452</v>
      </c>
      <c r="T94" s="1255">
        <v>919</v>
      </c>
      <c r="U94" s="1256">
        <v>737</v>
      </c>
      <c r="V94" s="1257">
        <v>194</v>
      </c>
      <c r="W94" s="1258">
        <v>543</v>
      </c>
      <c r="X94" s="1256">
        <v>634</v>
      </c>
      <c r="Y94" s="1258">
        <v>258</v>
      </c>
      <c r="Z94" s="1259">
        <v>376</v>
      </c>
      <c r="AA94" s="2439">
        <v>1477</v>
      </c>
      <c r="AB94" s="2413">
        <v>-6.2817258883248739E-2</v>
      </c>
      <c r="AC94" s="2414">
        <v>-99</v>
      </c>
      <c r="AD94" s="1260">
        <v>466</v>
      </c>
      <c r="AE94" s="1261">
        <v>1011</v>
      </c>
      <c r="AF94" s="1256">
        <v>1203</v>
      </c>
      <c r="AG94" s="1256">
        <v>359</v>
      </c>
      <c r="AH94" s="1262">
        <v>844</v>
      </c>
      <c r="AI94" s="1256">
        <v>274</v>
      </c>
      <c r="AJ94" s="1262">
        <v>107</v>
      </c>
      <c r="AK94" s="1263">
        <v>167</v>
      </c>
      <c r="AL94" s="2739">
        <v>168</v>
      </c>
      <c r="AM94" s="1264">
        <v>73</v>
      </c>
      <c r="AN94" s="1264">
        <v>95</v>
      </c>
      <c r="AO94" s="1264">
        <v>124</v>
      </c>
      <c r="AP94" s="1265">
        <v>61</v>
      </c>
      <c r="AQ94" s="1266">
        <v>63</v>
      </c>
      <c r="AR94" s="1264">
        <v>44</v>
      </c>
      <c r="AS94" s="1266">
        <v>12</v>
      </c>
      <c r="AT94" s="1267">
        <v>32</v>
      </c>
      <c r="AU94" s="2764">
        <v>0</v>
      </c>
      <c r="AV94" s="2782">
        <v>0</v>
      </c>
      <c r="AW94" s="2782">
        <v>0</v>
      </c>
      <c r="AX94" s="2782">
        <v>0</v>
      </c>
      <c r="AY94" s="2783">
        <v>0</v>
      </c>
      <c r="AZ94" s="2783">
        <v>0</v>
      </c>
      <c r="BA94" s="2782">
        <v>0</v>
      </c>
      <c r="BB94" s="2783">
        <v>0</v>
      </c>
      <c r="BC94" s="2784">
        <v>0</v>
      </c>
      <c r="BD94" s="2454">
        <v>137</v>
      </c>
      <c r="BE94" s="1268">
        <v>52</v>
      </c>
      <c r="BF94" s="1268">
        <v>85</v>
      </c>
      <c r="BG94" s="1268">
        <v>76</v>
      </c>
      <c r="BH94" s="1269">
        <v>32</v>
      </c>
      <c r="BI94" s="1269">
        <v>44</v>
      </c>
      <c r="BJ94" s="1268">
        <v>61</v>
      </c>
      <c r="BK94" s="1269">
        <v>20</v>
      </c>
      <c r="BL94" s="1270">
        <v>41</v>
      </c>
      <c r="BM94" s="2476">
        <v>632</v>
      </c>
      <c r="BN94" s="1271">
        <v>181</v>
      </c>
      <c r="BO94" s="1271">
        <v>451</v>
      </c>
      <c r="BP94" s="1271">
        <v>612</v>
      </c>
      <c r="BQ94" s="1272">
        <v>176</v>
      </c>
      <c r="BR94" s="1272">
        <v>436</v>
      </c>
      <c r="BS94" s="1271">
        <v>20</v>
      </c>
      <c r="BT94" s="1272">
        <v>5</v>
      </c>
      <c r="BU94" s="1273">
        <v>15</v>
      </c>
      <c r="BV94" s="1274">
        <v>15</v>
      </c>
      <c r="BW94" s="1275">
        <v>6</v>
      </c>
      <c r="BX94" s="1275">
        <v>9</v>
      </c>
      <c r="BY94" s="1275">
        <v>6</v>
      </c>
      <c r="BZ94" s="1276">
        <v>4</v>
      </c>
      <c r="CA94" s="1276">
        <v>2</v>
      </c>
      <c r="CB94" s="1275">
        <v>9</v>
      </c>
      <c r="CC94" s="1276">
        <v>2</v>
      </c>
      <c r="CD94" s="1277">
        <v>7</v>
      </c>
      <c r="CE94" s="2454">
        <v>525</v>
      </c>
      <c r="CF94" s="1268">
        <v>154</v>
      </c>
      <c r="CG94" s="1268">
        <v>371</v>
      </c>
      <c r="CH94" s="1268">
        <v>385</v>
      </c>
      <c r="CI94" s="1269">
        <v>86</v>
      </c>
      <c r="CJ94" s="1269">
        <v>299</v>
      </c>
      <c r="CK94" s="1268">
        <v>140</v>
      </c>
      <c r="CL94" s="1269">
        <v>68</v>
      </c>
      <c r="CM94" s="1489">
        <v>72</v>
      </c>
      <c r="CN94" s="1436">
        <v>2848</v>
      </c>
      <c r="CO94" s="1875">
        <v>170</v>
      </c>
      <c r="CP94" s="1898">
        <v>62</v>
      </c>
      <c r="CQ94" s="1899">
        <v>108</v>
      </c>
      <c r="CR94" s="1887">
        <v>243</v>
      </c>
      <c r="CS94" s="1278">
        <v>66</v>
      </c>
      <c r="CT94" s="1279">
        <v>177</v>
      </c>
      <c r="CU94" s="1911">
        <v>537</v>
      </c>
      <c r="CV94" s="1898">
        <v>136</v>
      </c>
      <c r="CW94" s="1899">
        <v>401</v>
      </c>
      <c r="CX94" s="1887">
        <v>624</v>
      </c>
      <c r="CY94" s="1278">
        <v>145</v>
      </c>
      <c r="CZ94" s="1279">
        <v>479</v>
      </c>
      <c r="DA94" s="1911">
        <v>489</v>
      </c>
      <c r="DB94" s="1898">
        <v>177</v>
      </c>
      <c r="DC94" s="1899">
        <v>312</v>
      </c>
      <c r="DD94" s="1887">
        <v>785</v>
      </c>
      <c r="DE94" s="1278">
        <v>332</v>
      </c>
      <c r="DF94" s="1280">
        <v>453</v>
      </c>
      <c r="DG94" s="1281" t="s">
        <v>163</v>
      </c>
      <c r="DH94" s="1282">
        <v>2.2074524773771E-3</v>
      </c>
      <c r="DI94" s="1283">
        <v>2.6151712992295895E-2</v>
      </c>
      <c r="DJ94" s="1284">
        <v>0.17048787788087399</v>
      </c>
      <c r="DK94" s="392"/>
    </row>
    <row r="95" spans="1:115" s="259" customFormat="1" ht="50.1" customHeight="1" x14ac:dyDescent="0.15">
      <c r="A95" s="2498"/>
      <c r="B95" s="4039" t="s">
        <v>998</v>
      </c>
      <c r="C95" s="4040"/>
      <c r="D95" s="2318">
        <v>9408</v>
      </c>
      <c r="E95" s="2334">
        <v>3.5325189831627579E-2</v>
      </c>
      <c r="F95" s="2335">
        <v>321</v>
      </c>
      <c r="G95" s="2358">
        <v>3489</v>
      </c>
      <c r="H95" s="2359">
        <v>5919</v>
      </c>
      <c r="I95" s="1285">
        <v>2636</v>
      </c>
      <c r="J95" s="2384">
        <v>937</v>
      </c>
      <c r="K95" s="2384">
        <v>1699</v>
      </c>
      <c r="L95" s="2385">
        <v>6772</v>
      </c>
      <c r="M95" s="2384">
        <v>2552</v>
      </c>
      <c r="N95" s="2386">
        <v>4220</v>
      </c>
      <c r="O95" s="2661"/>
      <c r="P95" s="2429">
        <v>5766</v>
      </c>
      <c r="Q95" s="1286">
        <v>3.130030406009654E-2</v>
      </c>
      <c r="R95" s="1287">
        <v>175</v>
      </c>
      <c r="S95" s="1288">
        <v>2144</v>
      </c>
      <c r="T95" s="1289">
        <v>3622</v>
      </c>
      <c r="U95" s="1290">
        <v>0</v>
      </c>
      <c r="V95" s="1291">
        <v>0</v>
      </c>
      <c r="W95" s="1292">
        <v>0</v>
      </c>
      <c r="X95" s="1290">
        <v>5766</v>
      </c>
      <c r="Y95" s="1292">
        <v>2144</v>
      </c>
      <c r="Z95" s="1293">
        <v>3622</v>
      </c>
      <c r="AA95" s="2440">
        <v>3642</v>
      </c>
      <c r="AB95" s="2415">
        <v>4.176201372997701E-2</v>
      </c>
      <c r="AC95" s="2416">
        <v>146</v>
      </c>
      <c r="AD95" s="1294">
        <v>1345</v>
      </c>
      <c r="AE95" s="1295">
        <v>2297</v>
      </c>
      <c r="AF95" s="1290">
        <v>2636</v>
      </c>
      <c r="AG95" s="1296">
        <v>937</v>
      </c>
      <c r="AH95" s="1297">
        <v>1699</v>
      </c>
      <c r="AI95" s="1290">
        <v>1006</v>
      </c>
      <c r="AJ95" s="1297">
        <v>408</v>
      </c>
      <c r="AK95" s="1298">
        <v>598</v>
      </c>
      <c r="AL95" s="2741">
        <v>584</v>
      </c>
      <c r="AM95" s="1299">
        <v>254</v>
      </c>
      <c r="AN95" s="1299">
        <v>330</v>
      </c>
      <c r="AO95" s="1300">
        <v>301</v>
      </c>
      <c r="AP95" s="1301">
        <v>152</v>
      </c>
      <c r="AQ95" s="1302">
        <v>149</v>
      </c>
      <c r="AR95" s="1300">
        <v>283</v>
      </c>
      <c r="AS95" s="1302">
        <v>102</v>
      </c>
      <c r="AT95" s="1303">
        <v>181</v>
      </c>
      <c r="AU95" s="2765">
        <v>3</v>
      </c>
      <c r="AV95" s="2785">
        <v>0</v>
      </c>
      <c r="AW95" s="2785">
        <v>3</v>
      </c>
      <c r="AX95" s="2786">
        <v>3</v>
      </c>
      <c r="AY95" s="2787">
        <v>0</v>
      </c>
      <c r="AZ95" s="2787">
        <v>3</v>
      </c>
      <c r="BA95" s="2786">
        <v>0</v>
      </c>
      <c r="BB95" s="2787">
        <v>0</v>
      </c>
      <c r="BC95" s="2788">
        <v>0</v>
      </c>
      <c r="BD95" s="2455">
        <v>375</v>
      </c>
      <c r="BE95" s="1304">
        <v>160</v>
      </c>
      <c r="BF95" s="1304">
        <v>215</v>
      </c>
      <c r="BG95" s="1305">
        <v>187</v>
      </c>
      <c r="BH95" s="1306">
        <v>87</v>
      </c>
      <c r="BI95" s="1306">
        <v>100</v>
      </c>
      <c r="BJ95" s="1305">
        <v>188</v>
      </c>
      <c r="BK95" s="1306">
        <v>73</v>
      </c>
      <c r="BL95" s="1307">
        <v>115</v>
      </c>
      <c r="BM95" s="2477">
        <v>1430</v>
      </c>
      <c r="BN95" s="1308">
        <v>516</v>
      </c>
      <c r="BO95" s="1308">
        <v>914</v>
      </c>
      <c r="BP95" s="1570">
        <v>1302</v>
      </c>
      <c r="BQ95" s="1310">
        <v>464</v>
      </c>
      <c r="BR95" s="1310">
        <v>838</v>
      </c>
      <c r="BS95" s="1309">
        <v>128</v>
      </c>
      <c r="BT95" s="1310">
        <v>52</v>
      </c>
      <c r="BU95" s="1311">
        <v>76</v>
      </c>
      <c r="BV95" s="1312">
        <v>13</v>
      </c>
      <c r="BW95" s="1313">
        <v>9</v>
      </c>
      <c r="BX95" s="1313">
        <v>4</v>
      </c>
      <c r="BY95" s="1314">
        <v>7</v>
      </c>
      <c r="BZ95" s="1315">
        <v>7</v>
      </c>
      <c r="CA95" s="1315">
        <v>0</v>
      </c>
      <c r="CB95" s="1314">
        <v>6</v>
      </c>
      <c r="CC95" s="1315">
        <v>2</v>
      </c>
      <c r="CD95" s="1316">
        <v>4</v>
      </c>
      <c r="CE95" s="2455">
        <v>1237</v>
      </c>
      <c r="CF95" s="1317">
        <v>406</v>
      </c>
      <c r="CG95" s="1317">
        <v>831</v>
      </c>
      <c r="CH95" s="1305">
        <v>836</v>
      </c>
      <c r="CI95" s="1318">
        <v>227</v>
      </c>
      <c r="CJ95" s="1318">
        <v>609</v>
      </c>
      <c r="CK95" s="1305">
        <v>401</v>
      </c>
      <c r="CL95" s="1318">
        <v>179</v>
      </c>
      <c r="CM95" s="1490">
        <v>222</v>
      </c>
      <c r="CN95" s="1437">
        <v>9408</v>
      </c>
      <c r="CO95" s="1876">
        <v>509</v>
      </c>
      <c r="CP95" s="1900">
        <v>201</v>
      </c>
      <c r="CQ95" s="1901">
        <v>308</v>
      </c>
      <c r="CR95" s="1888">
        <v>693</v>
      </c>
      <c r="CS95" s="1319">
        <v>179</v>
      </c>
      <c r="CT95" s="1320">
        <v>514</v>
      </c>
      <c r="CU95" s="1912">
        <v>1783</v>
      </c>
      <c r="CV95" s="1900">
        <v>485</v>
      </c>
      <c r="CW95" s="1901">
        <v>1298</v>
      </c>
      <c r="CX95" s="1888">
        <v>1771</v>
      </c>
      <c r="CY95" s="1319">
        <v>511</v>
      </c>
      <c r="CZ95" s="1320">
        <v>1260</v>
      </c>
      <c r="DA95" s="1912">
        <v>1277</v>
      </c>
      <c r="DB95" s="1900">
        <v>477</v>
      </c>
      <c r="DC95" s="1901">
        <v>800</v>
      </c>
      <c r="DD95" s="1888">
        <v>3375</v>
      </c>
      <c r="DE95" s="1319">
        <v>1636</v>
      </c>
      <c r="DF95" s="1321">
        <v>1739</v>
      </c>
      <c r="DG95" s="1322" t="s">
        <v>163</v>
      </c>
      <c r="DH95" s="1323">
        <v>7.2920340263917683E-3</v>
      </c>
      <c r="DI95" s="1324">
        <v>8.6388804716123521E-2</v>
      </c>
      <c r="DJ95" s="1325">
        <v>0.56318467524693205</v>
      </c>
      <c r="DK95" s="307"/>
    </row>
    <row r="96" spans="1:115" s="380" customFormat="1" ht="50.1" customHeight="1" x14ac:dyDescent="0.15">
      <c r="A96" s="2501" t="s">
        <v>999</v>
      </c>
      <c r="B96" s="2502"/>
      <c r="C96" s="2502"/>
      <c r="D96" s="2319">
        <v>82</v>
      </c>
      <c r="E96" s="2516">
        <v>-0.14583333333333337</v>
      </c>
      <c r="F96" s="2337">
        <v>-14</v>
      </c>
      <c r="G96" s="2235">
        <v>34</v>
      </c>
      <c r="H96" s="2236">
        <v>48</v>
      </c>
      <c r="I96" s="349">
        <v>48</v>
      </c>
      <c r="J96" s="2387">
        <v>23</v>
      </c>
      <c r="K96" s="2387">
        <v>25</v>
      </c>
      <c r="L96" s="2388">
        <v>34</v>
      </c>
      <c r="M96" s="2387">
        <v>11</v>
      </c>
      <c r="N96" s="2389">
        <v>23</v>
      </c>
      <c r="O96" s="2658" t="s">
        <v>854</v>
      </c>
      <c r="P96" s="2430">
        <v>0</v>
      </c>
      <c r="Q96" s="350" t="s">
        <v>163</v>
      </c>
      <c r="R96" s="491">
        <v>0</v>
      </c>
      <c r="S96" s="351">
        <v>0</v>
      </c>
      <c r="T96" s="352">
        <v>0</v>
      </c>
      <c r="U96" s="353">
        <v>0</v>
      </c>
      <c r="V96" s="354">
        <v>0</v>
      </c>
      <c r="W96" s="355">
        <v>0</v>
      </c>
      <c r="X96" s="353">
        <v>0</v>
      </c>
      <c r="Y96" s="355">
        <v>0</v>
      </c>
      <c r="Z96" s="356">
        <v>0</v>
      </c>
      <c r="AA96" s="2443">
        <v>82</v>
      </c>
      <c r="AB96" s="2237">
        <v>-0.14583333333333337</v>
      </c>
      <c r="AC96" s="2418">
        <v>-14</v>
      </c>
      <c r="AD96" s="357">
        <v>34</v>
      </c>
      <c r="AE96" s="358">
        <v>48</v>
      </c>
      <c r="AF96" s="353">
        <v>48</v>
      </c>
      <c r="AG96" s="353">
        <v>23</v>
      </c>
      <c r="AH96" s="359">
        <v>25</v>
      </c>
      <c r="AI96" s="353">
        <v>34</v>
      </c>
      <c r="AJ96" s="359">
        <v>11</v>
      </c>
      <c r="AK96" s="360">
        <v>23</v>
      </c>
      <c r="AL96" s="2742">
        <v>29</v>
      </c>
      <c r="AM96" s="361">
        <v>13</v>
      </c>
      <c r="AN96" s="361">
        <v>16</v>
      </c>
      <c r="AO96" s="361">
        <v>14</v>
      </c>
      <c r="AP96" s="362">
        <v>8</v>
      </c>
      <c r="AQ96" s="363">
        <v>6</v>
      </c>
      <c r="AR96" s="361">
        <v>15</v>
      </c>
      <c r="AS96" s="363">
        <v>5</v>
      </c>
      <c r="AT96" s="364">
        <v>10</v>
      </c>
      <c r="AU96" s="2766">
        <v>0</v>
      </c>
      <c r="AV96" s="2789">
        <v>0</v>
      </c>
      <c r="AW96" s="2789">
        <v>0</v>
      </c>
      <c r="AX96" s="2789">
        <v>0</v>
      </c>
      <c r="AY96" s="2792">
        <v>0</v>
      </c>
      <c r="AZ96" s="2792">
        <v>0</v>
      </c>
      <c r="BA96" s="2789">
        <v>0</v>
      </c>
      <c r="BB96" s="2792">
        <v>0</v>
      </c>
      <c r="BC96" s="2793">
        <v>0</v>
      </c>
      <c r="BD96" s="2456">
        <v>15</v>
      </c>
      <c r="BE96" s="366">
        <v>6</v>
      </c>
      <c r="BF96" s="366">
        <v>9</v>
      </c>
      <c r="BG96" s="366">
        <v>7</v>
      </c>
      <c r="BH96" s="367">
        <v>3</v>
      </c>
      <c r="BI96" s="367">
        <v>4</v>
      </c>
      <c r="BJ96" s="366">
        <v>8</v>
      </c>
      <c r="BK96" s="367">
        <v>3</v>
      </c>
      <c r="BL96" s="368">
        <v>5</v>
      </c>
      <c r="BM96" s="2478">
        <v>3</v>
      </c>
      <c r="BN96" s="369">
        <v>0</v>
      </c>
      <c r="BO96" s="369">
        <v>3</v>
      </c>
      <c r="BP96" s="369">
        <v>3</v>
      </c>
      <c r="BQ96" s="370">
        <v>0</v>
      </c>
      <c r="BR96" s="370">
        <v>3</v>
      </c>
      <c r="BS96" s="369">
        <v>0</v>
      </c>
      <c r="BT96" s="370">
        <v>0</v>
      </c>
      <c r="BU96" s="371">
        <v>0</v>
      </c>
      <c r="BV96" s="372">
        <v>12</v>
      </c>
      <c r="BW96" s="373">
        <v>6</v>
      </c>
      <c r="BX96" s="373">
        <v>6</v>
      </c>
      <c r="BY96" s="373">
        <v>9</v>
      </c>
      <c r="BZ96" s="374">
        <v>5</v>
      </c>
      <c r="CA96" s="374">
        <v>4</v>
      </c>
      <c r="CB96" s="373">
        <v>3</v>
      </c>
      <c r="CC96" s="374">
        <v>1</v>
      </c>
      <c r="CD96" s="375">
        <v>2</v>
      </c>
      <c r="CE96" s="2456">
        <v>23</v>
      </c>
      <c r="CF96" s="366">
        <v>9</v>
      </c>
      <c r="CG96" s="366">
        <v>14</v>
      </c>
      <c r="CH96" s="366">
        <v>15</v>
      </c>
      <c r="CI96" s="367">
        <v>7</v>
      </c>
      <c r="CJ96" s="367">
        <v>8</v>
      </c>
      <c r="CK96" s="366">
        <v>8</v>
      </c>
      <c r="CL96" s="367">
        <v>2</v>
      </c>
      <c r="CM96" s="1127">
        <v>6</v>
      </c>
      <c r="CN96" s="1438">
        <v>82</v>
      </c>
      <c r="CO96" s="1878">
        <v>11</v>
      </c>
      <c r="CP96" s="479">
        <v>7</v>
      </c>
      <c r="CQ96" s="480">
        <v>4</v>
      </c>
      <c r="CR96" s="1111">
        <v>8</v>
      </c>
      <c r="CS96" s="471">
        <v>3</v>
      </c>
      <c r="CT96" s="465">
        <v>5</v>
      </c>
      <c r="CU96" s="1116">
        <v>15</v>
      </c>
      <c r="CV96" s="479">
        <v>6</v>
      </c>
      <c r="CW96" s="480">
        <v>9</v>
      </c>
      <c r="CX96" s="1111">
        <v>12</v>
      </c>
      <c r="CY96" s="471">
        <v>5</v>
      </c>
      <c r="CZ96" s="465">
        <v>7</v>
      </c>
      <c r="DA96" s="1116">
        <v>9</v>
      </c>
      <c r="DB96" s="479">
        <v>3</v>
      </c>
      <c r="DC96" s="480">
        <v>6</v>
      </c>
      <c r="DD96" s="1111">
        <v>27</v>
      </c>
      <c r="DE96" s="471">
        <v>10</v>
      </c>
      <c r="DF96" s="459">
        <v>17</v>
      </c>
      <c r="DG96" s="376">
        <v>121</v>
      </c>
      <c r="DH96" s="377">
        <v>6.3557269362683351E-5</v>
      </c>
      <c r="DI96" s="378">
        <v>7.5296364654784537E-4</v>
      </c>
      <c r="DJ96" s="379" t="s">
        <v>163</v>
      </c>
      <c r="DK96" s="392"/>
    </row>
    <row r="97" spans="1:115" s="259" customFormat="1" ht="50.1" customHeight="1" x14ac:dyDescent="0.15">
      <c r="A97" s="4054" t="s">
        <v>1000</v>
      </c>
      <c r="B97" s="4055"/>
      <c r="C97" s="4056"/>
      <c r="D97" s="2320">
        <v>155</v>
      </c>
      <c r="E97" s="2517">
        <v>-0.44444444444444442</v>
      </c>
      <c r="F97" s="2341">
        <v>-124</v>
      </c>
      <c r="G97" s="2239">
        <v>113</v>
      </c>
      <c r="H97" s="2240">
        <v>42</v>
      </c>
      <c r="I97" s="309">
        <v>115</v>
      </c>
      <c r="J97" s="2390">
        <v>99</v>
      </c>
      <c r="K97" s="2390">
        <v>16</v>
      </c>
      <c r="L97" s="2391">
        <v>40</v>
      </c>
      <c r="M97" s="2390">
        <v>14</v>
      </c>
      <c r="N97" s="2626">
        <v>26</v>
      </c>
      <c r="O97" s="2654" t="s">
        <v>856</v>
      </c>
      <c r="P97" s="2431">
        <v>0</v>
      </c>
      <c r="Q97" s="310" t="s">
        <v>163</v>
      </c>
      <c r="R97" s="490">
        <v>0</v>
      </c>
      <c r="S97" s="311">
        <v>0</v>
      </c>
      <c r="T97" s="312">
        <v>0</v>
      </c>
      <c r="U97" s="313">
        <v>0</v>
      </c>
      <c r="V97" s="314">
        <v>0</v>
      </c>
      <c r="W97" s="315">
        <v>0</v>
      </c>
      <c r="X97" s="313">
        <v>0</v>
      </c>
      <c r="Y97" s="315">
        <v>0</v>
      </c>
      <c r="Z97" s="316">
        <v>0</v>
      </c>
      <c r="AA97" s="2696">
        <v>155</v>
      </c>
      <c r="AB97" s="2234">
        <v>-0.44444444444444442</v>
      </c>
      <c r="AC97" s="2713">
        <v>-124</v>
      </c>
      <c r="AD97" s="317">
        <v>113</v>
      </c>
      <c r="AE97" s="318">
        <v>42</v>
      </c>
      <c r="AF97" s="313">
        <v>115</v>
      </c>
      <c r="AG97" s="319">
        <v>99</v>
      </c>
      <c r="AH97" s="320">
        <v>16</v>
      </c>
      <c r="AI97" s="313">
        <v>40</v>
      </c>
      <c r="AJ97" s="320">
        <v>14</v>
      </c>
      <c r="AK97" s="321">
        <v>26</v>
      </c>
      <c r="AL97" s="2743">
        <v>45</v>
      </c>
      <c r="AM97" s="322">
        <v>34</v>
      </c>
      <c r="AN97" s="322">
        <v>11</v>
      </c>
      <c r="AO97" s="323">
        <v>39</v>
      </c>
      <c r="AP97" s="324">
        <v>32</v>
      </c>
      <c r="AQ97" s="325">
        <v>7</v>
      </c>
      <c r="AR97" s="323">
        <v>6</v>
      </c>
      <c r="AS97" s="325">
        <v>2</v>
      </c>
      <c r="AT97" s="326">
        <v>4</v>
      </c>
      <c r="AU97" s="2767">
        <v>0</v>
      </c>
      <c r="AV97" s="2794">
        <v>0</v>
      </c>
      <c r="AW97" s="2794">
        <v>0</v>
      </c>
      <c r="AX97" s="2795">
        <v>0</v>
      </c>
      <c r="AY97" s="2796">
        <v>0</v>
      </c>
      <c r="AZ97" s="2796">
        <v>0</v>
      </c>
      <c r="BA97" s="2795">
        <v>0</v>
      </c>
      <c r="BB97" s="2796">
        <v>0</v>
      </c>
      <c r="BC97" s="2797">
        <v>0</v>
      </c>
      <c r="BD97" s="2457">
        <v>27</v>
      </c>
      <c r="BE97" s="328">
        <v>15</v>
      </c>
      <c r="BF97" s="328">
        <v>12</v>
      </c>
      <c r="BG97" s="329">
        <v>15</v>
      </c>
      <c r="BH97" s="330">
        <v>9</v>
      </c>
      <c r="BI97" s="330">
        <v>6</v>
      </c>
      <c r="BJ97" s="329">
        <v>12</v>
      </c>
      <c r="BK97" s="330">
        <v>6</v>
      </c>
      <c r="BL97" s="331">
        <v>6</v>
      </c>
      <c r="BM97" s="2479">
        <v>0</v>
      </c>
      <c r="BN97" s="332">
        <v>0</v>
      </c>
      <c r="BO97" s="332">
        <v>0</v>
      </c>
      <c r="BP97" s="333">
        <v>0</v>
      </c>
      <c r="BQ97" s="334">
        <v>0</v>
      </c>
      <c r="BR97" s="334">
        <v>0</v>
      </c>
      <c r="BS97" s="333">
        <v>0</v>
      </c>
      <c r="BT97" s="334">
        <v>0</v>
      </c>
      <c r="BU97" s="335">
        <v>0</v>
      </c>
      <c r="BV97" s="336">
        <v>83</v>
      </c>
      <c r="BW97" s="337">
        <v>64</v>
      </c>
      <c r="BX97" s="337">
        <v>19</v>
      </c>
      <c r="BY97" s="338">
        <v>61</v>
      </c>
      <c r="BZ97" s="339">
        <v>58</v>
      </c>
      <c r="CA97" s="339">
        <v>3</v>
      </c>
      <c r="CB97" s="338">
        <v>22</v>
      </c>
      <c r="CC97" s="339">
        <v>6</v>
      </c>
      <c r="CD97" s="340">
        <v>16</v>
      </c>
      <c r="CE97" s="2457">
        <v>0</v>
      </c>
      <c r="CF97" s="341">
        <v>0</v>
      </c>
      <c r="CG97" s="341">
        <v>0</v>
      </c>
      <c r="CH97" s="329">
        <v>0</v>
      </c>
      <c r="CI97" s="342">
        <v>0</v>
      </c>
      <c r="CJ97" s="342">
        <v>0</v>
      </c>
      <c r="CK97" s="329">
        <v>0</v>
      </c>
      <c r="CL97" s="342">
        <v>0</v>
      </c>
      <c r="CM97" s="1126">
        <v>0</v>
      </c>
      <c r="CN97" s="1439">
        <v>155</v>
      </c>
      <c r="CO97" s="1879">
        <v>22</v>
      </c>
      <c r="CP97" s="477">
        <v>20</v>
      </c>
      <c r="CQ97" s="478">
        <v>2</v>
      </c>
      <c r="CR97" s="1110">
        <v>27</v>
      </c>
      <c r="CS97" s="470">
        <v>21</v>
      </c>
      <c r="CT97" s="464">
        <v>6</v>
      </c>
      <c r="CU97" s="1115">
        <v>31</v>
      </c>
      <c r="CV97" s="477">
        <v>21</v>
      </c>
      <c r="CW97" s="478">
        <v>10</v>
      </c>
      <c r="CX97" s="1110">
        <v>35</v>
      </c>
      <c r="CY97" s="470">
        <v>22</v>
      </c>
      <c r="CZ97" s="464">
        <v>13</v>
      </c>
      <c r="DA97" s="1115">
        <v>16</v>
      </c>
      <c r="DB97" s="477">
        <v>15</v>
      </c>
      <c r="DC97" s="478">
        <v>1</v>
      </c>
      <c r="DD97" s="1110">
        <v>24</v>
      </c>
      <c r="DE97" s="470">
        <v>14</v>
      </c>
      <c r="DF97" s="458">
        <v>10</v>
      </c>
      <c r="DG97" s="343">
        <v>97</v>
      </c>
      <c r="DH97" s="344">
        <v>1.2013874086848683E-4</v>
      </c>
      <c r="DI97" s="345">
        <v>1.4232849416453174E-3</v>
      </c>
      <c r="DJ97" s="346" t="s">
        <v>163</v>
      </c>
      <c r="DK97" s="307"/>
    </row>
    <row r="98" spans="1:115" s="380" customFormat="1" ht="50.1" customHeight="1" x14ac:dyDescent="0.15">
      <c r="A98" s="2501" t="s">
        <v>1001</v>
      </c>
      <c r="B98" s="2502"/>
      <c r="C98" s="2502"/>
      <c r="D98" s="2319">
        <v>369</v>
      </c>
      <c r="E98" s="2336">
        <v>4.5325779036827107E-2</v>
      </c>
      <c r="F98" s="2337">
        <v>16</v>
      </c>
      <c r="G98" s="2235">
        <v>162</v>
      </c>
      <c r="H98" s="2236">
        <v>207</v>
      </c>
      <c r="I98" s="349">
        <v>264</v>
      </c>
      <c r="J98" s="2387">
        <v>123</v>
      </c>
      <c r="K98" s="2387">
        <v>141</v>
      </c>
      <c r="L98" s="2388">
        <v>105</v>
      </c>
      <c r="M98" s="2387">
        <v>39</v>
      </c>
      <c r="N98" s="2389">
        <v>66</v>
      </c>
      <c r="O98" s="2658" t="s">
        <v>854</v>
      </c>
      <c r="P98" s="2430">
        <v>74</v>
      </c>
      <c r="Q98" s="350">
        <v>-5.1282051282051322E-2</v>
      </c>
      <c r="R98" s="491">
        <v>-4</v>
      </c>
      <c r="S98" s="351">
        <v>28</v>
      </c>
      <c r="T98" s="352">
        <v>46</v>
      </c>
      <c r="U98" s="353">
        <v>30</v>
      </c>
      <c r="V98" s="354">
        <v>7</v>
      </c>
      <c r="W98" s="355">
        <v>23</v>
      </c>
      <c r="X98" s="353">
        <v>44</v>
      </c>
      <c r="Y98" s="355">
        <v>21</v>
      </c>
      <c r="Z98" s="356">
        <v>23</v>
      </c>
      <c r="AA98" s="2443">
        <v>295</v>
      </c>
      <c r="AB98" s="2417">
        <v>7.2727272727272751E-2</v>
      </c>
      <c r="AC98" s="2418">
        <v>20</v>
      </c>
      <c r="AD98" s="357">
        <v>134</v>
      </c>
      <c r="AE98" s="358">
        <v>161</v>
      </c>
      <c r="AF98" s="353">
        <v>234</v>
      </c>
      <c r="AG98" s="353">
        <v>116</v>
      </c>
      <c r="AH98" s="359">
        <v>118</v>
      </c>
      <c r="AI98" s="353">
        <v>61</v>
      </c>
      <c r="AJ98" s="359">
        <v>18</v>
      </c>
      <c r="AK98" s="360">
        <v>43</v>
      </c>
      <c r="AL98" s="2742">
        <v>216</v>
      </c>
      <c r="AM98" s="361">
        <v>93</v>
      </c>
      <c r="AN98" s="361">
        <v>123</v>
      </c>
      <c r="AO98" s="361">
        <v>173</v>
      </c>
      <c r="AP98" s="362">
        <v>83</v>
      </c>
      <c r="AQ98" s="363">
        <v>90</v>
      </c>
      <c r="AR98" s="361">
        <v>43</v>
      </c>
      <c r="AS98" s="363">
        <v>10</v>
      </c>
      <c r="AT98" s="364">
        <v>33</v>
      </c>
      <c r="AU98" s="2766">
        <v>0</v>
      </c>
      <c r="AV98" s="2789">
        <v>0</v>
      </c>
      <c r="AW98" s="2789">
        <v>0</v>
      </c>
      <c r="AX98" s="2789">
        <v>0</v>
      </c>
      <c r="AY98" s="2792">
        <v>0</v>
      </c>
      <c r="AZ98" s="2792">
        <v>0</v>
      </c>
      <c r="BA98" s="2789">
        <v>0</v>
      </c>
      <c r="BB98" s="2792">
        <v>0</v>
      </c>
      <c r="BC98" s="2793">
        <v>0</v>
      </c>
      <c r="BD98" s="2456">
        <v>25</v>
      </c>
      <c r="BE98" s="366">
        <v>15</v>
      </c>
      <c r="BF98" s="366">
        <v>10</v>
      </c>
      <c r="BG98" s="366">
        <v>16</v>
      </c>
      <c r="BH98" s="367">
        <v>10</v>
      </c>
      <c r="BI98" s="367">
        <v>6</v>
      </c>
      <c r="BJ98" s="366">
        <v>9</v>
      </c>
      <c r="BK98" s="367">
        <v>5</v>
      </c>
      <c r="BL98" s="368">
        <v>4</v>
      </c>
      <c r="BM98" s="2478">
        <v>2</v>
      </c>
      <c r="BN98" s="369">
        <v>1</v>
      </c>
      <c r="BO98" s="369">
        <v>1</v>
      </c>
      <c r="BP98" s="369">
        <v>2</v>
      </c>
      <c r="BQ98" s="370">
        <v>1</v>
      </c>
      <c r="BR98" s="370">
        <v>1</v>
      </c>
      <c r="BS98" s="369">
        <v>0</v>
      </c>
      <c r="BT98" s="370">
        <v>0</v>
      </c>
      <c r="BU98" s="371">
        <v>0</v>
      </c>
      <c r="BV98" s="372">
        <v>34</v>
      </c>
      <c r="BW98" s="373">
        <v>17</v>
      </c>
      <c r="BX98" s="373">
        <v>17</v>
      </c>
      <c r="BY98" s="373">
        <v>27</v>
      </c>
      <c r="BZ98" s="374">
        <v>15</v>
      </c>
      <c r="CA98" s="374">
        <v>12</v>
      </c>
      <c r="CB98" s="373">
        <v>7</v>
      </c>
      <c r="CC98" s="374">
        <v>2</v>
      </c>
      <c r="CD98" s="375">
        <v>5</v>
      </c>
      <c r="CE98" s="2456">
        <v>18</v>
      </c>
      <c r="CF98" s="366">
        <v>8</v>
      </c>
      <c r="CG98" s="366">
        <v>10</v>
      </c>
      <c r="CH98" s="366">
        <v>16</v>
      </c>
      <c r="CI98" s="367">
        <v>7</v>
      </c>
      <c r="CJ98" s="367">
        <v>9</v>
      </c>
      <c r="CK98" s="366">
        <v>2</v>
      </c>
      <c r="CL98" s="367">
        <v>1</v>
      </c>
      <c r="CM98" s="1127">
        <v>1</v>
      </c>
      <c r="CN98" s="1438">
        <v>369</v>
      </c>
      <c r="CO98" s="1878">
        <v>42</v>
      </c>
      <c r="CP98" s="479">
        <v>28</v>
      </c>
      <c r="CQ98" s="480">
        <v>14</v>
      </c>
      <c r="CR98" s="1111">
        <v>39</v>
      </c>
      <c r="CS98" s="471">
        <v>26</v>
      </c>
      <c r="CT98" s="465">
        <v>13</v>
      </c>
      <c r="CU98" s="1116">
        <v>65</v>
      </c>
      <c r="CV98" s="479">
        <v>29</v>
      </c>
      <c r="CW98" s="480">
        <v>36</v>
      </c>
      <c r="CX98" s="1111">
        <v>98</v>
      </c>
      <c r="CY98" s="471">
        <v>30</v>
      </c>
      <c r="CZ98" s="465">
        <v>68</v>
      </c>
      <c r="DA98" s="1116">
        <v>60</v>
      </c>
      <c r="DB98" s="479">
        <v>18</v>
      </c>
      <c r="DC98" s="480">
        <v>42</v>
      </c>
      <c r="DD98" s="1111">
        <v>65</v>
      </c>
      <c r="DE98" s="471">
        <v>31</v>
      </c>
      <c r="DF98" s="459">
        <v>34</v>
      </c>
      <c r="DG98" s="376">
        <v>70</v>
      </c>
      <c r="DH98" s="377">
        <v>2.8600771213207511E-4</v>
      </c>
      <c r="DI98" s="378">
        <v>3.3883364094653041E-3</v>
      </c>
      <c r="DJ98" s="379" t="s">
        <v>163</v>
      </c>
      <c r="DK98" s="392"/>
    </row>
    <row r="99" spans="1:115" s="259" customFormat="1" ht="50.1" customHeight="1" x14ac:dyDescent="0.15">
      <c r="A99" s="2503" t="s">
        <v>1002</v>
      </c>
      <c r="B99" s="2504"/>
      <c r="C99" s="2504"/>
      <c r="D99" s="2320">
        <v>365</v>
      </c>
      <c r="E99" s="2517">
        <v>-0.31775700934579443</v>
      </c>
      <c r="F99" s="2341">
        <v>-170</v>
      </c>
      <c r="G99" s="2239">
        <v>187</v>
      </c>
      <c r="H99" s="2240">
        <v>178</v>
      </c>
      <c r="I99" s="309">
        <v>260</v>
      </c>
      <c r="J99" s="2390">
        <v>144</v>
      </c>
      <c r="K99" s="2390">
        <v>116</v>
      </c>
      <c r="L99" s="2391">
        <v>105</v>
      </c>
      <c r="M99" s="2390">
        <v>43</v>
      </c>
      <c r="N99" s="2626">
        <v>62</v>
      </c>
      <c r="O99" s="2654" t="s">
        <v>854</v>
      </c>
      <c r="P99" s="2431">
        <v>10</v>
      </c>
      <c r="Q99" s="310" t="s">
        <v>163</v>
      </c>
      <c r="R99" s="490">
        <v>10</v>
      </c>
      <c r="S99" s="311">
        <v>7</v>
      </c>
      <c r="T99" s="312">
        <v>3</v>
      </c>
      <c r="U99" s="313">
        <v>3</v>
      </c>
      <c r="V99" s="314">
        <v>1</v>
      </c>
      <c r="W99" s="315">
        <v>2</v>
      </c>
      <c r="X99" s="313">
        <v>7</v>
      </c>
      <c r="Y99" s="315">
        <v>6</v>
      </c>
      <c r="Z99" s="316">
        <v>1</v>
      </c>
      <c r="AA99" s="2696">
        <v>355</v>
      </c>
      <c r="AB99" s="2234">
        <v>-0.33644859813084116</v>
      </c>
      <c r="AC99" s="2713">
        <v>-180</v>
      </c>
      <c r="AD99" s="317">
        <v>180</v>
      </c>
      <c r="AE99" s="318">
        <v>175</v>
      </c>
      <c r="AF99" s="313">
        <v>257</v>
      </c>
      <c r="AG99" s="319">
        <v>143</v>
      </c>
      <c r="AH99" s="320">
        <v>114</v>
      </c>
      <c r="AI99" s="313">
        <v>98</v>
      </c>
      <c r="AJ99" s="320">
        <v>37</v>
      </c>
      <c r="AK99" s="321">
        <v>61</v>
      </c>
      <c r="AL99" s="2743">
        <v>103</v>
      </c>
      <c r="AM99" s="322">
        <v>53</v>
      </c>
      <c r="AN99" s="322">
        <v>50</v>
      </c>
      <c r="AO99" s="323">
        <v>53</v>
      </c>
      <c r="AP99" s="324">
        <v>32</v>
      </c>
      <c r="AQ99" s="325">
        <v>21</v>
      </c>
      <c r="AR99" s="323">
        <v>50</v>
      </c>
      <c r="AS99" s="325">
        <v>21</v>
      </c>
      <c r="AT99" s="326">
        <v>29</v>
      </c>
      <c r="AU99" s="2767">
        <v>0</v>
      </c>
      <c r="AV99" s="2794">
        <v>0</v>
      </c>
      <c r="AW99" s="2794">
        <v>0</v>
      </c>
      <c r="AX99" s="2795">
        <v>0</v>
      </c>
      <c r="AY99" s="2796">
        <v>0</v>
      </c>
      <c r="AZ99" s="2796">
        <v>0</v>
      </c>
      <c r="BA99" s="2795">
        <v>0</v>
      </c>
      <c r="BB99" s="2796">
        <v>0</v>
      </c>
      <c r="BC99" s="2797">
        <v>0</v>
      </c>
      <c r="BD99" s="2457">
        <v>5</v>
      </c>
      <c r="BE99" s="328">
        <v>3</v>
      </c>
      <c r="BF99" s="328">
        <v>2</v>
      </c>
      <c r="BG99" s="329">
        <v>5</v>
      </c>
      <c r="BH99" s="330">
        <v>3</v>
      </c>
      <c r="BI99" s="330">
        <v>2</v>
      </c>
      <c r="BJ99" s="329">
        <v>0</v>
      </c>
      <c r="BK99" s="330">
        <v>0</v>
      </c>
      <c r="BL99" s="331">
        <v>0</v>
      </c>
      <c r="BM99" s="2479">
        <v>79</v>
      </c>
      <c r="BN99" s="332">
        <v>39</v>
      </c>
      <c r="BO99" s="332">
        <v>40</v>
      </c>
      <c r="BP99" s="333">
        <v>79</v>
      </c>
      <c r="BQ99" s="334">
        <v>39</v>
      </c>
      <c r="BR99" s="334">
        <v>40</v>
      </c>
      <c r="BS99" s="333">
        <v>0</v>
      </c>
      <c r="BT99" s="334">
        <v>0</v>
      </c>
      <c r="BU99" s="335">
        <v>0</v>
      </c>
      <c r="BV99" s="336">
        <v>100</v>
      </c>
      <c r="BW99" s="337">
        <v>55</v>
      </c>
      <c r="BX99" s="337">
        <v>45</v>
      </c>
      <c r="BY99" s="338">
        <v>73</v>
      </c>
      <c r="BZ99" s="339">
        <v>51</v>
      </c>
      <c r="CA99" s="339">
        <v>22</v>
      </c>
      <c r="CB99" s="338">
        <v>27</v>
      </c>
      <c r="CC99" s="339">
        <v>4</v>
      </c>
      <c r="CD99" s="340">
        <v>23</v>
      </c>
      <c r="CE99" s="2457">
        <v>68</v>
      </c>
      <c r="CF99" s="341">
        <v>30</v>
      </c>
      <c r="CG99" s="341">
        <v>38</v>
      </c>
      <c r="CH99" s="329">
        <v>47</v>
      </c>
      <c r="CI99" s="342">
        <v>18</v>
      </c>
      <c r="CJ99" s="342">
        <v>29</v>
      </c>
      <c r="CK99" s="329">
        <v>21</v>
      </c>
      <c r="CL99" s="342">
        <v>12</v>
      </c>
      <c r="CM99" s="1126">
        <v>9</v>
      </c>
      <c r="CN99" s="1439">
        <v>365</v>
      </c>
      <c r="CO99" s="1879">
        <v>28</v>
      </c>
      <c r="CP99" s="477">
        <v>18</v>
      </c>
      <c r="CQ99" s="478">
        <v>10</v>
      </c>
      <c r="CR99" s="1110">
        <v>30</v>
      </c>
      <c r="CS99" s="470">
        <v>22</v>
      </c>
      <c r="CT99" s="464">
        <v>8</v>
      </c>
      <c r="CU99" s="1115">
        <v>57</v>
      </c>
      <c r="CV99" s="477">
        <v>22</v>
      </c>
      <c r="CW99" s="478">
        <v>35</v>
      </c>
      <c r="CX99" s="1110">
        <v>60</v>
      </c>
      <c r="CY99" s="470">
        <v>27</v>
      </c>
      <c r="CZ99" s="464">
        <v>33</v>
      </c>
      <c r="DA99" s="1115">
        <v>59</v>
      </c>
      <c r="DB99" s="477">
        <v>24</v>
      </c>
      <c r="DC99" s="478">
        <v>35</v>
      </c>
      <c r="DD99" s="1110">
        <v>131</v>
      </c>
      <c r="DE99" s="470">
        <v>74</v>
      </c>
      <c r="DF99" s="458">
        <v>57</v>
      </c>
      <c r="DG99" s="343">
        <v>71</v>
      </c>
      <c r="DH99" s="344">
        <v>2.829073575290174E-4</v>
      </c>
      <c r="DI99" s="345">
        <v>3.3516064754873605E-3</v>
      </c>
      <c r="DJ99" s="346" t="s">
        <v>163</v>
      </c>
      <c r="DK99" s="307"/>
    </row>
    <row r="100" spans="1:115" s="380" customFormat="1" ht="50.1" customHeight="1" x14ac:dyDescent="0.15">
      <c r="A100" s="4052" t="s">
        <v>865</v>
      </c>
      <c r="B100" s="4053"/>
      <c r="C100" s="4058"/>
      <c r="D100" s="2319">
        <v>128</v>
      </c>
      <c r="E100" s="2336">
        <v>3.2258064516129004E-2</v>
      </c>
      <c r="F100" s="2337">
        <v>4</v>
      </c>
      <c r="G100" s="2235">
        <v>46</v>
      </c>
      <c r="H100" s="2236">
        <v>82</v>
      </c>
      <c r="I100" s="349">
        <v>75</v>
      </c>
      <c r="J100" s="2387">
        <v>23</v>
      </c>
      <c r="K100" s="2387">
        <v>52</v>
      </c>
      <c r="L100" s="2388">
        <v>53</v>
      </c>
      <c r="M100" s="2387">
        <v>23</v>
      </c>
      <c r="N100" s="2389">
        <v>30</v>
      </c>
      <c r="O100" s="2658" t="s">
        <v>854</v>
      </c>
      <c r="P100" s="2430">
        <v>16</v>
      </c>
      <c r="Q100" s="350">
        <v>0</v>
      </c>
      <c r="R100" s="491">
        <v>0</v>
      </c>
      <c r="S100" s="351">
        <v>7</v>
      </c>
      <c r="T100" s="352">
        <v>9</v>
      </c>
      <c r="U100" s="353">
        <v>8</v>
      </c>
      <c r="V100" s="354">
        <v>1</v>
      </c>
      <c r="W100" s="355">
        <v>7</v>
      </c>
      <c r="X100" s="353">
        <v>8</v>
      </c>
      <c r="Y100" s="355">
        <v>6</v>
      </c>
      <c r="Z100" s="356">
        <v>2</v>
      </c>
      <c r="AA100" s="2443">
        <v>112</v>
      </c>
      <c r="AB100" s="2417">
        <v>3.7037037037036979E-2</v>
      </c>
      <c r="AC100" s="2418">
        <v>4</v>
      </c>
      <c r="AD100" s="357">
        <v>39</v>
      </c>
      <c r="AE100" s="358">
        <v>73</v>
      </c>
      <c r="AF100" s="353">
        <v>67</v>
      </c>
      <c r="AG100" s="353">
        <v>22</v>
      </c>
      <c r="AH100" s="359">
        <v>45</v>
      </c>
      <c r="AI100" s="353">
        <v>45</v>
      </c>
      <c r="AJ100" s="359">
        <v>17</v>
      </c>
      <c r="AK100" s="360">
        <v>28</v>
      </c>
      <c r="AL100" s="2742">
        <v>63</v>
      </c>
      <c r="AM100" s="361">
        <v>23</v>
      </c>
      <c r="AN100" s="361">
        <v>40</v>
      </c>
      <c r="AO100" s="361">
        <v>41</v>
      </c>
      <c r="AP100" s="362">
        <v>17</v>
      </c>
      <c r="AQ100" s="363">
        <v>24</v>
      </c>
      <c r="AR100" s="361">
        <v>22</v>
      </c>
      <c r="AS100" s="363">
        <v>6</v>
      </c>
      <c r="AT100" s="364">
        <v>16</v>
      </c>
      <c r="AU100" s="2766">
        <v>0</v>
      </c>
      <c r="AV100" s="2789">
        <v>0</v>
      </c>
      <c r="AW100" s="2789">
        <v>0</v>
      </c>
      <c r="AX100" s="2789">
        <v>0</v>
      </c>
      <c r="AY100" s="2792">
        <v>0</v>
      </c>
      <c r="AZ100" s="2792">
        <v>0</v>
      </c>
      <c r="BA100" s="2789">
        <v>0</v>
      </c>
      <c r="BB100" s="2792">
        <v>0</v>
      </c>
      <c r="BC100" s="2793">
        <v>0</v>
      </c>
      <c r="BD100" s="2456">
        <v>15</v>
      </c>
      <c r="BE100" s="366">
        <v>9</v>
      </c>
      <c r="BF100" s="366">
        <v>6</v>
      </c>
      <c r="BG100" s="366">
        <v>10</v>
      </c>
      <c r="BH100" s="367">
        <v>5</v>
      </c>
      <c r="BI100" s="367">
        <v>5</v>
      </c>
      <c r="BJ100" s="366">
        <v>5</v>
      </c>
      <c r="BK100" s="367">
        <v>4</v>
      </c>
      <c r="BL100" s="368">
        <v>1</v>
      </c>
      <c r="BM100" s="2478">
        <v>0</v>
      </c>
      <c r="BN100" s="369">
        <v>0</v>
      </c>
      <c r="BO100" s="369">
        <v>0</v>
      </c>
      <c r="BP100" s="369">
        <v>0</v>
      </c>
      <c r="BQ100" s="370">
        <v>0</v>
      </c>
      <c r="BR100" s="370">
        <v>0</v>
      </c>
      <c r="BS100" s="369">
        <v>0</v>
      </c>
      <c r="BT100" s="370">
        <v>0</v>
      </c>
      <c r="BU100" s="371">
        <v>0</v>
      </c>
      <c r="BV100" s="372">
        <v>0</v>
      </c>
      <c r="BW100" s="373">
        <v>0</v>
      </c>
      <c r="BX100" s="373">
        <v>0</v>
      </c>
      <c r="BY100" s="373">
        <v>0</v>
      </c>
      <c r="BZ100" s="374">
        <v>0</v>
      </c>
      <c r="CA100" s="374">
        <v>0</v>
      </c>
      <c r="CB100" s="373">
        <v>0</v>
      </c>
      <c r="CC100" s="374">
        <v>0</v>
      </c>
      <c r="CD100" s="375">
        <v>0</v>
      </c>
      <c r="CE100" s="2456">
        <v>34</v>
      </c>
      <c r="CF100" s="366">
        <v>7</v>
      </c>
      <c r="CG100" s="366">
        <v>27</v>
      </c>
      <c r="CH100" s="366">
        <v>16</v>
      </c>
      <c r="CI100" s="367">
        <v>0</v>
      </c>
      <c r="CJ100" s="367">
        <v>16</v>
      </c>
      <c r="CK100" s="366">
        <v>18</v>
      </c>
      <c r="CL100" s="367">
        <v>7</v>
      </c>
      <c r="CM100" s="1127">
        <v>11</v>
      </c>
      <c r="CN100" s="1438">
        <v>128</v>
      </c>
      <c r="CO100" s="1878">
        <v>5</v>
      </c>
      <c r="CP100" s="479">
        <v>3</v>
      </c>
      <c r="CQ100" s="480">
        <v>2</v>
      </c>
      <c r="CR100" s="1111">
        <v>16</v>
      </c>
      <c r="CS100" s="471">
        <v>7</v>
      </c>
      <c r="CT100" s="465">
        <v>9</v>
      </c>
      <c r="CU100" s="1116">
        <v>33</v>
      </c>
      <c r="CV100" s="479">
        <v>8</v>
      </c>
      <c r="CW100" s="480">
        <v>25</v>
      </c>
      <c r="CX100" s="1111">
        <v>31</v>
      </c>
      <c r="CY100" s="471">
        <v>8</v>
      </c>
      <c r="CZ100" s="465">
        <v>23</v>
      </c>
      <c r="DA100" s="1116">
        <v>6</v>
      </c>
      <c r="DB100" s="479">
        <v>2</v>
      </c>
      <c r="DC100" s="480">
        <v>4</v>
      </c>
      <c r="DD100" s="1111">
        <v>37</v>
      </c>
      <c r="DE100" s="471">
        <v>18</v>
      </c>
      <c r="DF100" s="459">
        <v>19</v>
      </c>
      <c r="DG100" s="376">
        <v>108</v>
      </c>
      <c r="DH100" s="377">
        <v>9.9211347297847188E-5</v>
      </c>
      <c r="DI100" s="378">
        <v>1.1753578872941977E-3</v>
      </c>
      <c r="DJ100" s="379" t="s">
        <v>163</v>
      </c>
      <c r="DK100" s="392"/>
    </row>
    <row r="101" spans="1:115" s="259" customFormat="1" ht="50.1" customHeight="1" x14ac:dyDescent="0.15">
      <c r="A101" s="2503" t="s">
        <v>1003</v>
      </c>
      <c r="B101" s="2504"/>
      <c r="C101" s="2504"/>
      <c r="D101" s="2320">
        <v>52</v>
      </c>
      <c r="E101" s="2340">
        <v>1.9607843137254832E-2</v>
      </c>
      <c r="F101" s="2341">
        <v>1</v>
      </c>
      <c r="G101" s="2239">
        <v>26</v>
      </c>
      <c r="H101" s="2240">
        <v>26</v>
      </c>
      <c r="I101" s="309">
        <v>41</v>
      </c>
      <c r="J101" s="2390">
        <v>24</v>
      </c>
      <c r="K101" s="2390">
        <v>17</v>
      </c>
      <c r="L101" s="2391">
        <v>11</v>
      </c>
      <c r="M101" s="2390">
        <v>2</v>
      </c>
      <c r="N101" s="2626">
        <v>9</v>
      </c>
      <c r="O101" s="2654" t="s">
        <v>856</v>
      </c>
      <c r="P101" s="2431">
        <v>2</v>
      </c>
      <c r="Q101" s="310">
        <v>-0.33333333333333337</v>
      </c>
      <c r="R101" s="490">
        <v>-1</v>
      </c>
      <c r="S101" s="311">
        <v>1</v>
      </c>
      <c r="T101" s="312">
        <v>1</v>
      </c>
      <c r="U101" s="313">
        <v>2</v>
      </c>
      <c r="V101" s="314">
        <v>1</v>
      </c>
      <c r="W101" s="315">
        <v>1</v>
      </c>
      <c r="X101" s="313">
        <v>0</v>
      </c>
      <c r="Y101" s="315">
        <v>0</v>
      </c>
      <c r="Z101" s="316">
        <v>0</v>
      </c>
      <c r="AA101" s="2696">
        <v>50</v>
      </c>
      <c r="AB101" s="2419">
        <v>4.1666666666666741E-2</v>
      </c>
      <c r="AC101" s="2713">
        <v>2</v>
      </c>
      <c r="AD101" s="317">
        <v>25</v>
      </c>
      <c r="AE101" s="318">
        <v>25</v>
      </c>
      <c r="AF101" s="313">
        <v>39</v>
      </c>
      <c r="AG101" s="319">
        <v>23</v>
      </c>
      <c r="AH101" s="320">
        <v>16</v>
      </c>
      <c r="AI101" s="313">
        <v>11</v>
      </c>
      <c r="AJ101" s="320">
        <v>2</v>
      </c>
      <c r="AK101" s="321">
        <v>9</v>
      </c>
      <c r="AL101" s="2743">
        <v>10</v>
      </c>
      <c r="AM101" s="322">
        <v>6</v>
      </c>
      <c r="AN101" s="322">
        <v>4</v>
      </c>
      <c r="AO101" s="323">
        <v>7</v>
      </c>
      <c r="AP101" s="324">
        <v>5</v>
      </c>
      <c r="AQ101" s="325">
        <v>2</v>
      </c>
      <c r="AR101" s="323">
        <v>3</v>
      </c>
      <c r="AS101" s="325">
        <v>1</v>
      </c>
      <c r="AT101" s="326">
        <v>2</v>
      </c>
      <c r="AU101" s="2767">
        <v>0</v>
      </c>
      <c r="AV101" s="2794">
        <v>0</v>
      </c>
      <c r="AW101" s="2794">
        <v>0</v>
      </c>
      <c r="AX101" s="2795">
        <v>0</v>
      </c>
      <c r="AY101" s="2796">
        <v>0</v>
      </c>
      <c r="AZ101" s="2796">
        <v>0</v>
      </c>
      <c r="BA101" s="2795">
        <v>0</v>
      </c>
      <c r="BB101" s="2796">
        <v>0</v>
      </c>
      <c r="BC101" s="2797">
        <v>0</v>
      </c>
      <c r="BD101" s="2457">
        <v>0</v>
      </c>
      <c r="BE101" s="328">
        <v>0</v>
      </c>
      <c r="BF101" s="328">
        <v>0</v>
      </c>
      <c r="BG101" s="329">
        <v>0</v>
      </c>
      <c r="BH101" s="330">
        <v>0</v>
      </c>
      <c r="BI101" s="330">
        <v>0</v>
      </c>
      <c r="BJ101" s="329">
        <v>0</v>
      </c>
      <c r="BK101" s="330">
        <v>0</v>
      </c>
      <c r="BL101" s="331">
        <v>0</v>
      </c>
      <c r="BM101" s="2479">
        <v>7</v>
      </c>
      <c r="BN101" s="332">
        <v>2</v>
      </c>
      <c r="BO101" s="332">
        <v>5</v>
      </c>
      <c r="BP101" s="333">
        <v>5</v>
      </c>
      <c r="BQ101" s="334">
        <v>2</v>
      </c>
      <c r="BR101" s="334">
        <v>3</v>
      </c>
      <c r="BS101" s="333">
        <v>2</v>
      </c>
      <c r="BT101" s="334">
        <v>0</v>
      </c>
      <c r="BU101" s="335">
        <v>2</v>
      </c>
      <c r="BV101" s="336">
        <v>24</v>
      </c>
      <c r="BW101" s="337">
        <v>15</v>
      </c>
      <c r="BX101" s="337">
        <v>9</v>
      </c>
      <c r="BY101" s="338">
        <v>22</v>
      </c>
      <c r="BZ101" s="339">
        <v>14</v>
      </c>
      <c r="CA101" s="339">
        <v>8</v>
      </c>
      <c r="CB101" s="338">
        <v>2</v>
      </c>
      <c r="CC101" s="339">
        <v>1</v>
      </c>
      <c r="CD101" s="340">
        <v>1</v>
      </c>
      <c r="CE101" s="2457">
        <v>9</v>
      </c>
      <c r="CF101" s="341">
        <v>2</v>
      </c>
      <c r="CG101" s="341">
        <v>7</v>
      </c>
      <c r="CH101" s="329">
        <v>5</v>
      </c>
      <c r="CI101" s="342">
        <v>2</v>
      </c>
      <c r="CJ101" s="342">
        <v>3</v>
      </c>
      <c r="CK101" s="329">
        <v>4</v>
      </c>
      <c r="CL101" s="342">
        <v>0</v>
      </c>
      <c r="CM101" s="1126">
        <v>4</v>
      </c>
      <c r="CN101" s="1439">
        <v>52</v>
      </c>
      <c r="CO101" s="1879">
        <v>5</v>
      </c>
      <c r="CP101" s="477">
        <v>3</v>
      </c>
      <c r="CQ101" s="478">
        <v>2</v>
      </c>
      <c r="CR101" s="1110">
        <v>8</v>
      </c>
      <c r="CS101" s="470">
        <v>6</v>
      </c>
      <c r="CT101" s="464">
        <v>2</v>
      </c>
      <c r="CU101" s="1115">
        <v>6</v>
      </c>
      <c r="CV101" s="477">
        <v>4</v>
      </c>
      <c r="CW101" s="478">
        <v>2</v>
      </c>
      <c r="CX101" s="1110">
        <v>16</v>
      </c>
      <c r="CY101" s="470">
        <v>8</v>
      </c>
      <c r="CZ101" s="464">
        <v>8</v>
      </c>
      <c r="DA101" s="1115">
        <v>10</v>
      </c>
      <c r="DB101" s="477">
        <v>3</v>
      </c>
      <c r="DC101" s="478">
        <v>7</v>
      </c>
      <c r="DD101" s="1110">
        <v>7</v>
      </c>
      <c r="DE101" s="470">
        <v>2</v>
      </c>
      <c r="DF101" s="458">
        <v>5</v>
      </c>
      <c r="DG101" s="343">
        <v>137</v>
      </c>
      <c r="DH101" s="344">
        <v>4.030460983975042E-5</v>
      </c>
      <c r="DI101" s="345">
        <v>4.774891417132678E-4</v>
      </c>
      <c r="DJ101" s="346" t="s">
        <v>163</v>
      </c>
      <c r="DK101" s="307"/>
    </row>
    <row r="102" spans="1:115" s="380" customFormat="1" ht="50.1" customHeight="1" thickBot="1" x14ac:dyDescent="0.2">
      <c r="A102" s="2532" t="s">
        <v>1004</v>
      </c>
      <c r="B102" s="2533"/>
      <c r="C102" s="2533"/>
      <c r="D102" s="2555">
        <v>136</v>
      </c>
      <c r="E102" s="2580">
        <v>4.6153846153846212E-2</v>
      </c>
      <c r="F102" s="2581">
        <v>6</v>
      </c>
      <c r="G102" s="2601">
        <v>74</v>
      </c>
      <c r="H102" s="2602">
        <v>62</v>
      </c>
      <c r="I102" s="410">
        <v>94</v>
      </c>
      <c r="J102" s="2633">
        <v>62</v>
      </c>
      <c r="K102" s="2633">
        <v>32</v>
      </c>
      <c r="L102" s="2634">
        <v>42</v>
      </c>
      <c r="M102" s="2633">
        <v>12</v>
      </c>
      <c r="N102" s="2635">
        <v>30</v>
      </c>
      <c r="O102" s="2662" t="s">
        <v>854</v>
      </c>
      <c r="P102" s="2687">
        <v>12</v>
      </c>
      <c r="Q102" s="411">
        <v>-0.1428571428571429</v>
      </c>
      <c r="R102" s="494">
        <v>-2</v>
      </c>
      <c r="S102" s="412">
        <v>8</v>
      </c>
      <c r="T102" s="413">
        <v>4</v>
      </c>
      <c r="U102" s="414">
        <v>10</v>
      </c>
      <c r="V102" s="415">
        <v>7</v>
      </c>
      <c r="W102" s="416">
        <v>3</v>
      </c>
      <c r="X102" s="414">
        <v>2</v>
      </c>
      <c r="Y102" s="416">
        <v>1</v>
      </c>
      <c r="Z102" s="417">
        <v>1</v>
      </c>
      <c r="AA102" s="2700">
        <v>124</v>
      </c>
      <c r="AB102" s="2719">
        <v>6.8965517241379226E-2</v>
      </c>
      <c r="AC102" s="2720">
        <v>8</v>
      </c>
      <c r="AD102" s="418">
        <v>66</v>
      </c>
      <c r="AE102" s="419">
        <v>58</v>
      </c>
      <c r="AF102" s="414">
        <v>84</v>
      </c>
      <c r="AG102" s="414">
        <v>55</v>
      </c>
      <c r="AH102" s="420">
        <v>29</v>
      </c>
      <c r="AI102" s="414">
        <v>40</v>
      </c>
      <c r="AJ102" s="420">
        <v>11</v>
      </c>
      <c r="AK102" s="421">
        <v>29</v>
      </c>
      <c r="AL102" s="2749">
        <v>25</v>
      </c>
      <c r="AM102" s="422">
        <v>19</v>
      </c>
      <c r="AN102" s="422">
        <v>6</v>
      </c>
      <c r="AO102" s="422">
        <v>15</v>
      </c>
      <c r="AP102" s="423">
        <v>14</v>
      </c>
      <c r="AQ102" s="424">
        <v>1</v>
      </c>
      <c r="AR102" s="422">
        <v>10</v>
      </c>
      <c r="AS102" s="424">
        <v>5</v>
      </c>
      <c r="AT102" s="425">
        <v>5</v>
      </c>
      <c r="AU102" s="2821">
        <v>0</v>
      </c>
      <c r="AV102" s="2822">
        <v>0</v>
      </c>
      <c r="AW102" s="2822">
        <v>0</v>
      </c>
      <c r="AX102" s="2822">
        <v>0</v>
      </c>
      <c r="AY102" s="2823">
        <v>0</v>
      </c>
      <c r="AZ102" s="2823">
        <v>0</v>
      </c>
      <c r="BA102" s="2822">
        <v>0</v>
      </c>
      <c r="BB102" s="2823">
        <v>0</v>
      </c>
      <c r="BC102" s="2824">
        <v>0</v>
      </c>
      <c r="BD102" s="2852">
        <v>26</v>
      </c>
      <c r="BE102" s="427">
        <v>10</v>
      </c>
      <c r="BF102" s="427">
        <v>16</v>
      </c>
      <c r="BG102" s="427">
        <v>14</v>
      </c>
      <c r="BH102" s="428">
        <v>9</v>
      </c>
      <c r="BI102" s="428">
        <v>5</v>
      </c>
      <c r="BJ102" s="427">
        <v>12</v>
      </c>
      <c r="BK102" s="428">
        <v>1</v>
      </c>
      <c r="BL102" s="429">
        <v>11</v>
      </c>
      <c r="BM102" s="2862">
        <v>6</v>
      </c>
      <c r="BN102" s="430">
        <v>2</v>
      </c>
      <c r="BO102" s="430">
        <v>4</v>
      </c>
      <c r="BP102" s="430">
        <v>4</v>
      </c>
      <c r="BQ102" s="431">
        <v>2</v>
      </c>
      <c r="BR102" s="431">
        <v>2</v>
      </c>
      <c r="BS102" s="430">
        <v>2</v>
      </c>
      <c r="BT102" s="431">
        <v>0</v>
      </c>
      <c r="BU102" s="432">
        <v>2</v>
      </c>
      <c r="BV102" s="433">
        <v>48</v>
      </c>
      <c r="BW102" s="434">
        <v>26</v>
      </c>
      <c r="BX102" s="434">
        <v>22</v>
      </c>
      <c r="BY102" s="434">
        <v>38</v>
      </c>
      <c r="BZ102" s="435">
        <v>25</v>
      </c>
      <c r="CA102" s="435">
        <v>13</v>
      </c>
      <c r="CB102" s="434">
        <v>10</v>
      </c>
      <c r="CC102" s="435">
        <v>1</v>
      </c>
      <c r="CD102" s="436">
        <v>9</v>
      </c>
      <c r="CE102" s="2852">
        <v>19</v>
      </c>
      <c r="CF102" s="427">
        <v>9</v>
      </c>
      <c r="CG102" s="427">
        <v>10</v>
      </c>
      <c r="CH102" s="427">
        <v>13</v>
      </c>
      <c r="CI102" s="428">
        <v>5</v>
      </c>
      <c r="CJ102" s="428">
        <v>8</v>
      </c>
      <c r="CK102" s="427">
        <v>6</v>
      </c>
      <c r="CL102" s="428">
        <v>4</v>
      </c>
      <c r="CM102" s="1129">
        <v>2</v>
      </c>
      <c r="CN102" s="1572">
        <v>136</v>
      </c>
      <c r="CO102" s="1932">
        <v>41</v>
      </c>
      <c r="CP102" s="485">
        <v>26</v>
      </c>
      <c r="CQ102" s="486">
        <v>15</v>
      </c>
      <c r="CR102" s="1113">
        <v>21</v>
      </c>
      <c r="CS102" s="474">
        <v>15</v>
      </c>
      <c r="CT102" s="468">
        <v>6</v>
      </c>
      <c r="CU102" s="1118">
        <v>17</v>
      </c>
      <c r="CV102" s="485">
        <v>8</v>
      </c>
      <c r="CW102" s="486">
        <v>9</v>
      </c>
      <c r="CX102" s="1113">
        <v>29</v>
      </c>
      <c r="CY102" s="474">
        <v>14</v>
      </c>
      <c r="CZ102" s="468">
        <v>15</v>
      </c>
      <c r="DA102" s="1118">
        <v>14</v>
      </c>
      <c r="DB102" s="485">
        <v>7</v>
      </c>
      <c r="DC102" s="486">
        <v>7</v>
      </c>
      <c r="DD102" s="1113">
        <v>14</v>
      </c>
      <c r="DE102" s="474">
        <v>4</v>
      </c>
      <c r="DF102" s="462">
        <v>10</v>
      </c>
      <c r="DG102" s="437">
        <v>106</v>
      </c>
      <c r="DH102" s="438">
        <v>1.0541205650396264E-4</v>
      </c>
      <c r="DI102" s="439">
        <v>1.2488177552500849E-3</v>
      </c>
      <c r="DJ102" s="440" t="s">
        <v>163</v>
      </c>
      <c r="DK102" s="392"/>
    </row>
    <row r="103" spans="1:115" s="226" customFormat="1" ht="31.5" customHeight="1" thickTop="1" x14ac:dyDescent="0.15">
      <c r="A103" s="231" t="s">
        <v>866</v>
      </c>
      <c r="D103" s="215"/>
      <c r="E103" s="220"/>
      <c r="F103" s="232"/>
      <c r="G103" s="215"/>
      <c r="H103" s="222"/>
      <c r="I103" s="233"/>
      <c r="J103" s="217"/>
      <c r="K103" s="220"/>
      <c r="L103" s="222"/>
      <c r="M103" s="222"/>
      <c r="N103" s="222"/>
      <c r="O103" s="223"/>
      <c r="P103" s="222"/>
      <c r="Q103" s="222"/>
      <c r="R103" s="222"/>
      <c r="S103" s="222"/>
      <c r="T103" s="224"/>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6" t="s">
        <v>2179</v>
      </c>
      <c r="AZ103" s="2226"/>
      <c r="BA103" s="222"/>
      <c r="BC103" s="234"/>
      <c r="BD103" s="217"/>
      <c r="BE103" s="235"/>
      <c r="DD103" s="271"/>
      <c r="DJ103" s="235" t="s">
        <v>927</v>
      </c>
    </row>
    <row r="104" spans="1:115" customFormat="1" ht="21.75" customHeight="1" thickBot="1" x14ac:dyDescent="0.2"/>
    <row r="105" spans="1:115" s="265" customFormat="1" ht="37.5" customHeight="1" thickTop="1" thickBot="1" x14ac:dyDescent="0.2">
      <c r="A105" s="4011" t="s">
        <v>2014</v>
      </c>
      <c r="B105" s="4012"/>
      <c r="C105" s="4013"/>
      <c r="D105" s="4043" t="s">
        <v>1672</v>
      </c>
      <c r="E105" s="4044"/>
      <c r="F105" s="4044"/>
      <c r="G105" s="4044"/>
      <c r="H105" s="4044"/>
      <c r="I105" s="4044"/>
      <c r="J105" s="4044"/>
      <c r="K105" s="4044"/>
      <c r="L105" s="4044"/>
      <c r="M105" s="4044"/>
      <c r="N105" s="4045"/>
      <c r="O105" s="3996" t="s">
        <v>849</v>
      </c>
      <c r="P105" s="4046" t="s">
        <v>1670</v>
      </c>
      <c r="Q105" s="4047"/>
      <c r="R105" s="4047"/>
      <c r="S105" s="4047"/>
      <c r="T105" s="4047"/>
      <c r="U105" s="4047"/>
      <c r="V105" s="4047"/>
      <c r="W105" s="4047"/>
      <c r="X105" s="4047"/>
      <c r="Y105" s="4047"/>
      <c r="Z105" s="4048"/>
      <c r="AA105" s="4032" t="s">
        <v>1671</v>
      </c>
      <c r="AB105" s="4033"/>
      <c r="AC105" s="4033"/>
      <c r="AD105" s="4033"/>
      <c r="AE105" s="4033"/>
      <c r="AF105" s="4033"/>
      <c r="AG105" s="4033"/>
      <c r="AH105" s="4033"/>
      <c r="AI105" s="4033"/>
      <c r="AJ105" s="4033"/>
      <c r="AK105" s="4034"/>
      <c r="AL105" s="4020" t="s">
        <v>932</v>
      </c>
      <c r="AM105" s="4021"/>
      <c r="AN105" s="4021"/>
      <c r="AO105" s="4021"/>
      <c r="AP105" s="4021"/>
      <c r="AQ105" s="4021"/>
      <c r="AR105" s="4021"/>
      <c r="AS105" s="4021"/>
      <c r="AT105" s="4022"/>
      <c r="AU105" s="4023" t="s">
        <v>845</v>
      </c>
      <c r="AV105" s="4024"/>
      <c r="AW105" s="4024"/>
      <c r="AX105" s="4024"/>
      <c r="AY105" s="4024"/>
      <c r="AZ105" s="4024"/>
      <c r="BA105" s="4024"/>
      <c r="BB105" s="4024"/>
      <c r="BC105" s="4025"/>
      <c r="BD105" s="4026" t="s">
        <v>850</v>
      </c>
      <c r="BE105" s="4027"/>
      <c r="BF105" s="4027"/>
      <c r="BG105" s="4027"/>
      <c r="BH105" s="4027"/>
      <c r="BI105" s="4027"/>
      <c r="BJ105" s="4027"/>
      <c r="BK105" s="4027"/>
      <c r="BL105" s="4028"/>
      <c r="BM105" s="4029" t="s">
        <v>2253</v>
      </c>
      <c r="BN105" s="4030"/>
      <c r="BO105" s="4030"/>
      <c r="BP105" s="4030"/>
      <c r="BQ105" s="4030"/>
      <c r="BR105" s="4030"/>
      <c r="BS105" s="4030"/>
      <c r="BT105" s="4030"/>
      <c r="BU105" s="4031"/>
      <c r="BV105" s="3987" t="s">
        <v>846</v>
      </c>
      <c r="BW105" s="3988"/>
      <c r="BX105" s="3988"/>
      <c r="BY105" s="3988"/>
      <c r="BZ105" s="3988"/>
      <c r="CA105" s="3988"/>
      <c r="CB105" s="3988"/>
      <c r="CC105" s="3988"/>
      <c r="CD105" s="3989"/>
      <c r="CE105" s="3990" t="s">
        <v>847</v>
      </c>
      <c r="CF105" s="3991"/>
      <c r="CG105" s="3991"/>
      <c r="CH105" s="3991"/>
      <c r="CI105" s="3991"/>
      <c r="CJ105" s="3991"/>
      <c r="CK105" s="3991"/>
      <c r="CL105" s="3991"/>
      <c r="CM105" s="3992"/>
      <c r="CN105" s="3993" t="s">
        <v>931</v>
      </c>
      <c r="CO105" s="3994"/>
      <c r="CP105" s="3994"/>
      <c r="CQ105" s="3994"/>
      <c r="CR105" s="3994"/>
      <c r="CS105" s="3994"/>
      <c r="CT105" s="3994"/>
      <c r="CU105" s="3994"/>
      <c r="CV105" s="3994"/>
      <c r="CW105" s="3994"/>
      <c r="CX105" s="3994"/>
      <c r="CY105" s="3994"/>
      <c r="CZ105" s="3994"/>
      <c r="DA105" s="3994"/>
      <c r="DB105" s="3994"/>
      <c r="DC105" s="3994"/>
      <c r="DD105" s="3994"/>
      <c r="DE105" s="3994"/>
      <c r="DF105" s="3995"/>
      <c r="DG105" s="3999" t="s">
        <v>2180</v>
      </c>
      <c r="DH105" s="4002" t="s">
        <v>853</v>
      </c>
      <c r="DI105" s="4005" t="s">
        <v>2251</v>
      </c>
      <c r="DJ105" s="3984" t="s">
        <v>933</v>
      </c>
      <c r="DK105" s="264"/>
    </row>
    <row r="106" spans="1:115" s="280" customFormat="1" ht="81" customHeight="1" x14ac:dyDescent="0.15">
      <c r="A106" s="4014"/>
      <c r="B106" s="4015"/>
      <c r="C106" s="4016"/>
      <c r="D106" s="3944" t="s">
        <v>1218</v>
      </c>
      <c r="E106" s="3850" t="s">
        <v>2191</v>
      </c>
      <c r="F106" s="3851"/>
      <c r="G106" s="3844" t="s">
        <v>2210</v>
      </c>
      <c r="H106" s="3845"/>
      <c r="I106" s="3846" t="s">
        <v>2192</v>
      </c>
      <c r="J106" s="3847"/>
      <c r="K106" s="3848"/>
      <c r="L106" s="3846" t="s">
        <v>2193</v>
      </c>
      <c r="M106" s="3847"/>
      <c r="N106" s="3849"/>
      <c r="O106" s="3997"/>
      <c r="P106" s="3952" t="s">
        <v>1217</v>
      </c>
      <c r="Q106" s="3852" t="s">
        <v>2191</v>
      </c>
      <c r="R106" s="3853"/>
      <c r="S106" s="3842" t="s">
        <v>2210</v>
      </c>
      <c r="T106" s="3843"/>
      <c r="U106" s="3963" t="s">
        <v>2194</v>
      </c>
      <c r="V106" s="3964"/>
      <c r="W106" s="3965"/>
      <c r="X106" s="3963" t="s">
        <v>2195</v>
      </c>
      <c r="Y106" s="3964"/>
      <c r="Z106" s="4008"/>
      <c r="AA106" s="4009" t="s">
        <v>2252</v>
      </c>
      <c r="AB106" s="3903" t="s">
        <v>2191</v>
      </c>
      <c r="AC106" s="3904"/>
      <c r="AD106" s="3905" t="s">
        <v>2210</v>
      </c>
      <c r="AE106" s="3906"/>
      <c r="AF106" s="3898" t="s">
        <v>2196</v>
      </c>
      <c r="AG106" s="3899"/>
      <c r="AH106" s="3900"/>
      <c r="AI106" s="3969" t="s">
        <v>2197</v>
      </c>
      <c r="AJ106" s="3899"/>
      <c r="AK106" s="3970"/>
      <c r="AL106" s="3967" t="s">
        <v>1662</v>
      </c>
      <c r="AM106" s="3971" t="s">
        <v>2210</v>
      </c>
      <c r="AN106" s="3972"/>
      <c r="AO106" s="3894" t="s">
        <v>2198</v>
      </c>
      <c r="AP106" s="3895"/>
      <c r="AQ106" s="3896"/>
      <c r="AR106" s="3894" t="s">
        <v>2199</v>
      </c>
      <c r="AS106" s="3895"/>
      <c r="AT106" s="3897"/>
      <c r="AU106" s="3890" t="s">
        <v>1663</v>
      </c>
      <c r="AV106" s="3892" t="s">
        <v>2210</v>
      </c>
      <c r="AW106" s="3893"/>
      <c r="AX106" s="3887" t="s">
        <v>2200</v>
      </c>
      <c r="AY106" s="3888"/>
      <c r="AZ106" s="3907"/>
      <c r="BA106" s="3887" t="s">
        <v>2201</v>
      </c>
      <c r="BB106" s="3888"/>
      <c r="BC106" s="3889"/>
      <c r="BD106" s="3866" t="s">
        <v>1664</v>
      </c>
      <c r="BE106" s="3871" t="s">
        <v>2210</v>
      </c>
      <c r="BF106" s="3872"/>
      <c r="BG106" s="3859" t="s">
        <v>2202</v>
      </c>
      <c r="BH106" s="3860"/>
      <c r="BI106" s="3865"/>
      <c r="BJ106" s="3859" t="s">
        <v>2203</v>
      </c>
      <c r="BK106" s="3860"/>
      <c r="BL106" s="3884"/>
      <c r="BM106" s="3878" t="s">
        <v>1666</v>
      </c>
      <c r="BN106" s="3885" t="s">
        <v>2210</v>
      </c>
      <c r="BO106" s="3886"/>
      <c r="BP106" s="3880" t="s">
        <v>2204</v>
      </c>
      <c r="BQ106" s="3881"/>
      <c r="BR106" s="3882"/>
      <c r="BS106" s="3880" t="s">
        <v>2205</v>
      </c>
      <c r="BT106" s="3881"/>
      <c r="BU106" s="3883"/>
      <c r="BV106" s="3874" t="s">
        <v>1665</v>
      </c>
      <c r="BW106" s="3876" t="s">
        <v>2210</v>
      </c>
      <c r="BX106" s="3877"/>
      <c r="BY106" s="3868" t="s">
        <v>2206</v>
      </c>
      <c r="BZ106" s="3869"/>
      <c r="CA106" s="3873"/>
      <c r="CB106" s="3868" t="s">
        <v>2207</v>
      </c>
      <c r="CC106" s="3869"/>
      <c r="CD106" s="3870"/>
      <c r="CE106" s="3866" t="s">
        <v>1667</v>
      </c>
      <c r="CF106" s="3871" t="s">
        <v>2210</v>
      </c>
      <c r="CG106" s="3872"/>
      <c r="CH106" s="3859" t="s">
        <v>2208</v>
      </c>
      <c r="CI106" s="3860"/>
      <c r="CJ106" s="3865"/>
      <c r="CK106" s="3859" t="s">
        <v>2209</v>
      </c>
      <c r="CL106" s="3860"/>
      <c r="CM106" s="3980"/>
      <c r="CN106" s="3981" t="s">
        <v>1216</v>
      </c>
      <c r="CO106" s="3983" t="s">
        <v>1644</v>
      </c>
      <c r="CP106" s="3855"/>
      <c r="CQ106" s="3863"/>
      <c r="CR106" s="3855" t="s">
        <v>1645</v>
      </c>
      <c r="CS106" s="3855"/>
      <c r="CT106" s="3864"/>
      <c r="CU106" s="3854" t="s">
        <v>1646</v>
      </c>
      <c r="CV106" s="3855"/>
      <c r="CW106" s="3864"/>
      <c r="CX106" s="3855" t="s">
        <v>1647</v>
      </c>
      <c r="CY106" s="3855"/>
      <c r="CZ106" s="3864"/>
      <c r="DA106" s="3854" t="s">
        <v>1648</v>
      </c>
      <c r="DB106" s="3855"/>
      <c r="DC106" s="3864"/>
      <c r="DD106" s="3854" t="s">
        <v>1649</v>
      </c>
      <c r="DE106" s="3855"/>
      <c r="DF106" s="3979"/>
      <c r="DG106" s="4000"/>
      <c r="DH106" s="4003"/>
      <c r="DI106" s="4006"/>
      <c r="DJ106" s="3985"/>
      <c r="DK106" s="279"/>
    </row>
    <row r="107" spans="1:115" s="280" customFormat="1" ht="81" customHeight="1" thickBot="1" x14ac:dyDescent="0.2">
      <c r="A107" s="4017"/>
      <c r="B107" s="4018"/>
      <c r="C107" s="4019"/>
      <c r="D107" s="3945"/>
      <c r="E107" s="2278" t="s">
        <v>2188</v>
      </c>
      <c r="F107" s="2279" t="s">
        <v>2190</v>
      </c>
      <c r="G107" s="2286" t="s">
        <v>2214</v>
      </c>
      <c r="H107" s="2281" t="s">
        <v>2213</v>
      </c>
      <c r="I107" s="2257" t="s">
        <v>1485</v>
      </c>
      <c r="J107" s="2258" t="s">
        <v>2219</v>
      </c>
      <c r="K107" s="2258" t="s">
        <v>2220</v>
      </c>
      <c r="L107" s="2257" t="s">
        <v>1485</v>
      </c>
      <c r="M107" s="2258" t="s">
        <v>2221</v>
      </c>
      <c r="N107" s="2277" t="s">
        <v>2222</v>
      </c>
      <c r="O107" s="3998"/>
      <c r="P107" s="3953"/>
      <c r="Q107" s="2299" t="s">
        <v>2187</v>
      </c>
      <c r="R107" s="2300" t="s">
        <v>2189</v>
      </c>
      <c r="S107" s="2293" t="s">
        <v>2212</v>
      </c>
      <c r="T107" s="2287" t="s">
        <v>2211</v>
      </c>
      <c r="U107" s="2272" t="s">
        <v>1485</v>
      </c>
      <c r="V107" s="2275" t="s">
        <v>2223</v>
      </c>
      <c r="W107" s="2275" t="s">
        <v>2224</v>
      </c>
      <c r="X107" s="2272" t="s">
        <v>1485</v>
      </c>
      <c r="Y107" s="2275" t="s">
        <v>2225</v>
      </c>
      <c r="Z107" s="2306" t="s">
        <v>2226</v>
      </c>
      <c r="AA107" s="4010"/>
      <c r="AB107" s="2302" t="s">
        <v>2187</v>
      </c>
      <c r="AC107" s="2303" t="s">
        <v>2189</v>
      </c>
      <c r="AD107" s="2301" t="s">
        <v>2185</v>
      </c>
      <c r="AE107" s="2285" t="s">
        <v>2186</v>
      </c>
      <c r="AF107" s="2271" t="s">
        <v>1485</v>
      </c>
      <c r="AG107" s="2273" t="s">
        <v>2227</v>
      </c>
      <c r="AH107" s="2273" t="s">
        <v>2228</v>
      </c>
      <c r="AI107" s="2272" t="s">
        <v>1485</v>
      </c>
      <c r="AJ107" s="2273" t="s">
        <v>2229</v>
      </c>
      <c r="AK107" s="2274" t="s">
        <v>2230</v>
      </c>
      <c r="AL107" s="3968"/>
      <c r="AM107" s="2284" t="s">
        <v>2167</v>
      </c>
      <c r="AN107" s="2284" t="s">
        <v>2168</v>
      </c>
      <c r="AO107" s="2267" t="s">
        <v>1485</v>
      </c>
      <c r="AP107" s="2268" t="s">
        <v>2231</v>
      </c>
      <c r="AQ107" s="2269" t="s">
        <v>2232</v>
      </c>
      <c r="AR107" s="2267" t="s">
        <v>1485</v>
      </c>
      <c r="AS107" s="2269" t="s">
        <v>2233</v>
      </c>
      <c r="AT107" s="2270" t="s">
        <v>2234</v>
      </c>
      <c r="AU107" s="3891"/>
      <c r="AV107" s="2283" t="s">
        <v>2169</v>
      </c>
      <c r="AW107" s="2283" t="s">
        <v>2170</v>
      </c>
      <c r="AX107" s="2264" t="s">
        <v>1485</v>
      </c>
      <c r="AY107" s="2265" t="s">
        <v>2235</v>
      </c>
      <c r="AZ107" s="2265" t="s">
        <v>2236</v>
      </c>
      <c r="BA107" s="2264" t="s">
        <v>1485</v>
      </c>
      <c r="BB107" s="2265" t="s">
        <v>2237</v>
      </c>
      <c r="BC107" s="2266" t="s">
        <v>2238</v>
      </c>
      <c r="BD107" s="3867"/>
      <c r="BE107" s="2280" t="s">
        <v>2171</v>
      </c>
      <c r="BF107" s="2280" t="s">
        <v>2172</v>
      </c>
      <c r="BG107" s="2256" t="s">
        <v>1485</v>
      </c>
      <c r="BH107" s="2254" t="s">
        <v>2215</v>
      </c>
      <c r="BI107" s="2254" t="s">
        <v>2216</v>
      </c>
      <c r="BJ107" s="2256" t="s">
        <v>1485</v>
      </c>
      <c r="BK107" s="2254" t="s">
        <v>2217</v>
      </c>
      <c r="BL107" s="2263" t="s">
        <v>2218</v>
      </c>
      <c r="BM107" s="3879"/>
      <c r="BN107" s="2282" t="s">
        <v>2173</v>
      </c>
      <c r="BO107" s="2282" t="s">
        <v>2174</v>
      </c>
      <c r="BP107" s="2260" t="s">
        <v>1485</v>
      </c>
      <c r="BQ107" s="2261" t="s">
        <v>2239</v>
      </c>
      <c r="BR107" s="2261" t="s">
        <v>2240</v>
      </c>
      <c r="BS107" s="2260" t="s">
        <v>1485</v>
      </c>
      <c r="BT107" s="2261" t="s">
        <v>2241</v>
      </c>
      <c r="BU107" s="2262" t="s">
        <v>2242</v>
      </c>
      <c r="BV107" s="3875"/>
      <c r="BW107" s="2281" t="s">
        <v>2175</v>
      </c>
      <c r="BX107" s="2281" t="s">
        <v>2176</v>
      </c>
      <c r="BY107" s="2257" t="s">
        <v>1485</v>
      </c>
      <c r="BZ107" s="2258" t="s">
        <v>2243</v>
      </c>
      <c r="CA107" s="2258" t="s">
        <v>2244</v>
      </c>
      <c r="CB107" s="2257" t="s">
        <v>1485</v>
      </c>
      <c r="CC107" s="2258" t="s">
        <v>2245</v>
      </c>
      <c r="CD107" s="2259" t="s">
        <v>2246</v>
      </c>
      <c r="CE107" s="3867"/>
      <c r="CF107" s="2280" t="s">
        <v>2177</v>
      </c>
      <c r="CG107" s="2280" t="s">
        <v>2178</v>
      </c>
      <c r="CH107" s="2256" t="s">
        <v>1485</v>
      </c>
      <c r="CI107" s="2254" t="s">
        <v>2247</v>
      </c>
      <c r="CJ107" s="2254" t="s">
        <v>2248</v>
      </c>
      <c r="CK107" s="2256" t="s">
        <v>1485</v>
      </c>
      <c r="CL107" s="2254" t="s">
        <v>2249</v>
      </c>
      <c r="CM107" s="2255" t="s">
        <v>2250</v>
      </c>
      <c r="CN107" s="3982"/>
      <c r="CO107" s="2307" t="s">
        <v>1485</v>
      </c>
      <c r="CP107" s="1972" t="s">
        <v>2183</v>
      </c>
      <c r="CQ107" s="2308" t="s">
        <v>2184</v>
      </c>
      <c r="CR107" s="2309" t="s">
        <v>1485</v>
      </c>
      <c r="CS107" s="1972" t="s">
        <v>2182</v>
      </c>
      <c r="CT107" s="1971" t="s">
        <v>2184</v>
      </c>
      <c r="CU107" s="2310" t="s">
        <v>1485</v>
      </c>
      <c r="CV107" s="1970" t="s">
        <v>2182</v>
      </c>
      <c r="CW107" s="1971" t="s">
        <v>2184</v>
      </c>
      <c r="CX107" s="2310" t="s">
        <v>1485</v>
      </c>
      <c r="CY107" s="1970" t="s">
        <v>2182</v>
      </c>
      <c r="CZ107" s="1971" t="s">
        <v>2184</v>
      </c>
      <c r="DA107" s="2310" t="s">
        <v>1485</v>
      </c>
      <c r="DB107" s="1970" t="s">
        <v>2182</v>
      </c>
      <c r="DC107" s="1971" t="s">
        <v>2184</v>
      </c>
      <c r="DD107" s="2311" t="s">
        <v>1485</v>
      </c>
      <c r="DE107" s="1972" t="s">
        <v>2182</v>
      </c>
      <c r="DF107" s="2312" t="s">
        <v>2184</v>
      </c>
      <c r="DG107" s="4001"/>
      <c r="DH107" s="4004"/>
      <c r="DI107" s="4007"/>
      <c r="DJ107" s="3986"/>
      <c r="DK107" s="279"/>
    </row>
    <row r="108" spans="1:115" s="259" customFormat="1" ht="60" customHeight="1" x14ac:dyDescent="0.15">
      <c r="A108" s="2534" t="s">
        <v>101</v>
      </c>
      <c r="B108" s="2535"/>
      <c r="C108" s="2535"/>
      <c r="D108" s="2556">
        <v>414247</v>
      </c>
      <c r="E108" s="2582">
        <v>3.8968686915197281E-3</v>
      </c>
      <c r="F108" s="2583">
        <v>1608</v>
      </c>
      <c r="G108" s="2611">
        <v>178476</v>
      </c>
      <c r="H108" s="2612">
        <v>235771</v>
      </c>
      <c r="I108" s="1766">
        <v>236193</v>
      </c>
      <c r="J108" s="2651">
        <v>110656</v>
      </c>
      <c r="K108" s="2651">
        <v>125537</v>
      </c>
      <c r="L108" s="2637">
        <v>178054</v>
      </c>
      <c r="M108" s="2650">
        <v>67820</v>
      </c>
      <c r="N108" s="2652">
        <v>110234</v>
      </c>
      <c r="O108" s="2663" t="s">
        <v>856</v>
      </c>
      <c r="P108" s="2688">
        <v>173766</v>
      </c>
      <c r="Q108" s="1767">
        <v>5.3497593093329687E-2</v>
      </c>
      <c r="R108" s="1768">
        <v>8824</v>
      </c>
      <c r="S108" s="1769">
        <v>61374</v>
      </c>
      <c r="T108" s="1770">
        <v>112392</v>
      </c>
      <c r="U108" s="1771">
        <v>98591</v>
      </c>
      <c r="V108" s="1772">
        <v>27555</v>
      </c>
      <c r="W108" s="1773">
        <v>71036</v>
      </c>
      <c r="X108" s="1771">
        <v>75175</v>
      </c>
      <c r="Y108" s="1773">
        <v>33819</v>
      </c>
      <c r="Z108" s="1774">
        <v>41356</v>
      </c>
      <c r="AA108" s="2706">
        <v>240481</v>
      </c>
      <c r="AB108" s="2721">
        <v>-2.91323673681958E-2</v>
      </c>
      <c r="AC108" s="2733">
        <v>-7216</v>
      </c>
      <c r="AD108" s="1775">
        <v>117102</v>
      </c>
      <c r="AE108" s="1776">
        <v>123379</v>
      </c>
      <c r="AF108" s="1777">
        <v>137602</v>
      </c>
      <c r="AG108" s="1778">
        <v>83101</v>
      </c>
      <c r="AH108" s="1779">
        <v>54501</v>
      </c>
      <c r="AI108" s="1777">
        <v>102879</v>
      </c>
      <c r="AJ108" s="1779">
        <v>34001</v>
      </c>
      <c r="AK108" s="1780">
        <v>68878</v>
      </c>
      <c r="AL108" s="2757">
        <v>120864</v>
      </c>
      <c r="AM108" s="1781">
        <v>67585</v>
      </c>
      <c r="AN108" s="1781">
        <v>53279</v>
      </c>
      <c r="AO108" s="1782">
        <v>53693</v>
      </c>
      <c r="AP108" s="1783">
        <v>46730</v>
      </c>
      <c r="AQ108" s="1784">
        <v>6963</v>
      </c>
      <c r="AR108" s="1782">
        <v>67171</v>
      </c>
      <c r="AS108" s="1785">
        <v>20855</v>
      </c>
      <c r="AT108" s="1786">
        <v>46316</v>
      </c>
      <c r="AU108" s="2825">
        <v>1788</v>
      </c>
      <c r="AV108" s="2826">
        <v>923</v>
      </c>
      <c r="AW108" s="2826">
        <v>865</v>
      </c>
      <c r="AX108" s="2827">
        <v>852</v>
      </c>
      <c r="AY108" s="2828">
        <v>625</v>
      </c>
      <c r="AZ108" s="2828">
        <v>227</v>
      </c>
      <c r="BA108" s="2827">
        <v>936</v>
      </c>
      <c r="BB108" s="2828">
        <v>298</v>
      </c>
      <c r="BC108" s="2829">
        <v>638</v>
      </c>
      <c r="BD108" s="2858">
        <v>12215</v>
      </c>
      <c r="BE108" s="1787">
        <v>5725</v>
      </c>
      <c r="BF108" s="1787">
        <v>6490</v>
      </c>
      <c r="BG108" s="1788">
        <v>6495</v>
      </c>
      <c r="BH108" s="1789">
        <v>3763</v>
      </c>
      <c r="BI108" s="1789">
        <v>2732</v>
      </c>
      <c r="BJ108" s="1788">
        <v>5720</v>
      </c>
      <c r="BK108" s="1789">
        <v>1962</v>
      </c>
      <c r="BL108" s="1790">
        <v>3758</v>
      </c>
      <c r="BM108" s="2868">
        <v>78519</v>
      </c>
      <c r="BN108" s="1791">
        <v>32392</v>
      </c>
      <c r="BO108" s="1791">
        <v>46127</v>
      </c>
      <c r="BP108" s="1792">
        <v>62381</v>
      </c>
      <c r="BQ108" s="1793">
        <v>27418</v>
      </c>
      <c r="BR108" s="1793">
        <v>34963</v>
      </c>
      <c r="BS108" s="1792">
        <v>16138</v>
      </c>
      <c r="BT108" s="1793">
        <v>4974</v>
      </c>
      <c r="BU108" s="1794">
        <v>11164</v>
      </c>
      <c r="BV108" s="1795">
        <v>4054</v>
      </c>
      <c r="BW108" s="1796">
        <v>2181</v>
      </c>
      <c r="BX108" s="1796">
        <v>1873</v>
      </c>
      <c r="BY108" s="1797">
        <v>2007</v>
      </c>
      <c r="BZ108" s="1798">
        <v>1538</v>
      </c>
      <c r="CA108" s="1799">
        <v>469</v>
      </c>
      <c r="CB108" s="1797">
        <v>2047</v>
      </c>
      <c r="CC108" s="1799">
        <v>643</v>
      </c>
      <c r="CD108" s="1800">
        <v>1404</v>
      </c>
      <c r="CE108" s="2857">
        <v>23041</v>
      </c>
      <c r="CF108" s="1801">
        <v>8296</v>
      </c>
      <c r="CG108" s="1802">
        <v>14745</v>
      </c>
      <c r="CH108" s="1803">
        <v>12174</v>
      </c>
      <c r="CI108" s="1804">
        <v>3027</v>
      </c>
      <c r="CJ108" s="1804">
        <v>9147</v>
      </c>
      <c r="CK108" s="1803">
        <v>10867</v>
      </c>
      <c r="CL108" s="1804">
        <v>5269</v>
      </c>
      <c r="CM108" s="1805">
        <v>5598</v>
      </c>
      <c r="CN108" s="1806">
        <v>414247</v>
      </c>
      <c r="CO108" s="1939">
        <v>53062</v>
      </c>
      <c r="CP108" s="1941">
        <v>23081</v>
      </c>
      <c r="CQ108" s="1942">
        <v>29981</v>
      </c>
      <c r="CR108" s="1940">
        <v>53335</v>
      </c>
      <c r="CS108" s="1807">
        <v>23480</v>
      </c>
      <c r="CT108" s="1808">
        <v>29855</v>
      </c>
      <c r="CU108" s="1943">
        <v>91040</v>
      </c>
      <c r="CV108" s="1941">
        <v>34135</v>
      </c>
      <c r="CW108" s="1942">
        <v>56905</v>
      </c>
      <c r="CX108" s="1940">
        <v>77141</v>
      </c>
      <c r="CY108" s="1807">
        <v>30024</v>
      </c>
      <c r="CZ108" s="1808">
        <v>47117</v>
      </c>
      <c r="DA108" s="1943">
        <v>49866</v>
      </c>
      <c r="DB108" s="1941">
        <v>22247</v>
      </c>
      <c r="DC108" s="1942">
        <v>27619</v>
      </c>
      <c r="DD108" s="1940">
        <v>89803</v>
      </c>
      <c r="DE108" s="1807">
        <v>45509</v>
      </c>
      <c r="DF108" s="1809">
        <v>44294</v>
      </c>
      <c r="DG108" s="1810">
        <v>1</v>
      </c>
      <c r="DH108" s="1811">
        <v>0.3210781483132133</v>
      </c>
      <c r="DI108" s="1812">
        <v>0.86752026671860305</v>
      </c>
      <c r="DJ108" s="1813" t="s">
        <v>163</v>
      </c>
      <c r="DK108" s="307"/>
    </row>
    <row r="109" spans="1:115" s="380" customFormat="1" ht="60" customHeight="1" x14ac:dyDescent="0.15">
      <c r="A109" s="2505"/>
      <c r="B109" s="2506" t="s">
        <v>1005</v>
      </c>
      <c r="C109" s="2507"/>
      <c r="D109" s="2321">
        <v>1013</v>
      </c>
      <c r="E109" s="2587">
        <v>-0.2451564828614009</v>
      </c>
      <c r="F109" s="2343">
        <v>-329</v>
      </c>
      <c r="G109" s="2362">
        <v>406</v>
      </c>
      <c r="H109" s="2363">
        <v>607</v>
      </c>
      <c r="I109" s="1409">
        <v>766</v>
      </c>
      <c r="J109" s="2392">
        <v>278</v>
      </c>
      <c r="K109" s="2392">
        <v>488</v>
      </c>
      <c r="L109" s="2393">
        <v>247</v>
      </c>
      <c r="M109" s="2392">
        <v>128</v>
      </c>
      <c r="N109" s="2394">
        <v>119</v>
      </c>
      <c r="O109" s="2664"/>
      <c r="P109" s="2432">
        <v>283</v>
      </c>
      <c r="Q109" s="1327">
        <v>-0.24533333333333329</v>
      </c>
      <c r="R109" s="1328">
        <v>-92</v>
      </c>
      <c r="S109" s="1329">
        <v>100</v>
      </c>
      <c r="T109" s="1330">
        <v>183</v>
      </c>
      <c r="U109" s="1331">
        <v>189</v>
      </c>
      <c r="V109" s="1332">
        <v>42</v>
      </c>
      <c r="W109" s="1333">
        <v>147</v>
      </c>
      <c r="X109" s="1331">
        <v>94</v>
      </c>
      <c r="Y109" s="1333">
        <v>58</v>
      </c>
      <c r="Z109" s="1334">
        <v>36</v>
      </c>
      <c r="AA109" s="2697">
        <v>730</v>
      </c>
      <c r="AB109" s="2708">
        <v>-0.24508790072388831</v>
      </c>
      <c r="AC109" s="2714">
        <v>-237</v>
      </c>
      <c r="AD109" s="1335">
        <v>306</v>
      </c>
      <c r="AE109" s="1336">
        <v>424</v>
      </c>
      <c r="AF109" s="1331">
        <v>577</v>
      </c>
      <c r="AG109" s="1331">
        <v>236</v>
      </c>
      <c r="AH109" s="1337">
        <v>341</v>
      </c>
      <c r="AI109" s="1331">
        <v>153</v>
      </c>
      <c r="AJ109" s="1337">
        <v>70</v>
      </c>
      <c r="AK109" s="1338">
        <v>83</v>
      </c>
      <c r="AL109" s="2744">
        <v>59</v>
      </c>
      <c r="AM109" s="1410">
        <v>32</v>
      </c>
      <c r="AN109" s="1410">
        <v>27</v>
      </c>
      <c r="AO109" s="1410">
        <v>47</v>
      </c>
      <c r="AP109" s="1411">
        <v>24</v>
      </c>
      <c r="AQ109" s="1341">
        <v>23</v>
      </c>
      <c r="AR109" s="1410">
        <v>12</v>
      </c>
      <c r="AS109" s="1341">
        <v>8</v>
      </c>
      <c r="AT109" s="1412">
        <v>4</v>
      </c>
      <c r="AU109" s="2768">
        <v>47</v>
      </c>
      <c r="AV109" s="2798">
        <v>26</v>
      </c>
      <c r="AW109" s="2798">
        <v>21</v>
      </c>
      <c r="AX109" s="2798">
        <v>34</v>
      </c>
      <c r="AY109" s="2799">
        <v>21</v>
      </c>
      <c r="AZ109" s="2799">
        <v>13</v>
      </c>
      <c r="BA109" s="2798">
        <v>13</v>
      </c>
      <c r="BB109" s="2799">
        <v>5</v>
      </c>
      <c r="BC109" s="2800">
        <v>8</v>
      </c>
      <c r="BD109" s="2458">
        <v>51</v>
      </c>
      <c r="BE109" s="1343">
        <v>22</v>
      </c>
      <c r="BF109" s="1343">
        <v>29</v>
      </c>
      <c r="BG109" s="1343">
        <v>33</v>
      </c>
      <c r="BH109" s="1345">
        <v>14</v>
      </c>
      <c r="BI109" s="1345">
        <v>19</v>
      </c>
      <c r="BJ109" s="1343">
        <v>18</v>
      </c>
      <c r="BK109" s="1345">
        <v>8</v>
      </c>
      <c r="BL109" s="1346">
        <v>10</v>
      </c>
      <c r="BM109" s="2480">
        <v>269</v>
      </c>
      <c r="BN109" s="1348">
        <v>103</v>
      </c>
      <c r="BO109" s="1348">
        <v>166</v>
      </c>
      <c r="BP109" s="1348">
        <v>251</v>
      </c>
      <c r="BQ109" s="1350">
        <v>96</v>
      </c>
      <c r="BR109" s="1350">
        <v>155</v>
      </c>
      <c r="BS109" s="1348">
        <v>18</v>
      </c>
      <c r="BT109" s="1350">
        <v>7</v>
      </c>
      <c r="BU109" s="1351">
        <v>11</v>
      </c>
      <c r="BV109" s="1352">
        <v>145</v>
      </c>
      <c r="BW109" s="1353">
        <v>65</v>
      </c>
      <c r="BX109" s="1353">
        <v>80</v>
      </c>
      <c r="BY109" s="1353">
        <v>103</v>
      </c>
      <c r="BZ109" s="1354">
        <v>53</v>
      </c>
      <c r="CA109" s="1354">
        <v>50</v>
      </c>
      <c r="CB109" s="1353">
        <v>42</v>
      </c>
      <c r="CC109" s="1354">
        <v>12</v>
      </c>
      <c r="CD109" s="1355">
        <v>30</v>
      </c>
      <c r="CE109" s="2458">
        <v>159</v>
      </c>
      <c r="CF109" s="1343">
        <v>58</v>
      </c>
      <c r="CG109" s="1343">
        <v>101</v>
      </c>
      <c r="CH109" s="1343">
        <v>109</v>
      </c>
      <c r="CI109" s="1345">
        <v>28</v>
      </c>
      <c r="CJ109" s="1345">
        <v>81</v>
      </c>
      <c r="CK109" s="1343">
        <v>50</v>
      </c>
      <c r="CL109" s="1345">
        <v>30</v>
      </c>
      <c r="CM109" s="1496">
        <v>20</v>
      </c>
      <c r="CN109" s="1440">
        <v>1013</v>
      </c>
      <c r="CO109" s="1880">
        <v>63</v>
      </c>
      <c r="CP109" s="1902">
        <v>24</v>
      </c>
      <c r="CQ109" s="1903">
        <v>39</v>
      </c>
      <c r="CR109" s="1889">
        <v>67</v>
      </c>
      <c r="CS109" s="1356">
        <v>35</v>
      </c>
      <c r="CT109" s="1357">
        <v>32</v>
      </c>
      <c r="CU109" s="1915">
        <v>244</v>
      </c>
      <c r="CV109" s="1902">
        <v>80</v>
      </c>
      <c r="CW109" s="1903">
        <v>164</v>
      </c>
      <c r="CX109" s="1889">
        <v>281</v>
      </c>
      <c r="CY109" s="1356">
        <v>98</v>
      </c>
      <c r="CZ109" s="1357">
        <v>183</v>
      </c>
      <c r="DA109" s="1915">
        <v>204</v>
      </c>
      <c r="DB109" s="1902">
        <v>80</v>
      </c>
      <c r="DC109" s="1903">
        <v>124</v>
      </c>
      <c r="DD109" s="1889">
        <v>154</v>
      </c>
      <c r="DE109" s="1356">
        <v>89</v>
      </c>
      <c r="DF109" s="1358">
        <v>65</v>
      </c>
      <c r="DG109" s="1359" t="s">
        <v>163</v>
      </c>
      <c r="DH109" s="1360">
        <v>7.8516480322436883E-4</v>
      </c>
      <c r="DI109" s="1361">
        <v>2.1214348690176271E-3</v>
      </c>
      <c r="DJ109" s="1362">
        <v>2.4454009322940179E-3</v>
      </c>
      <c r="DK109" s="392"/>
    </row>
    <row r="110" spans="1:115" s="259" customFormat="1" ht="60" customHeight="1" x14ac:dyDescent="0.15">
      <c r="A110" s="2492"/>
      <c r="B110" s="4050" t="s">
        <v>1006</v>
      </c>
      <c r="C110" s="4057"/>
      <c r="D110" s="2316">
        <v>27381</v>
      </c>
      <c r="E110" s="2515">
        <v>0.12813645914877836</v>
      </c>
      <c r="F110" s="2331">
        <v>3110</v>
      </c>
      <c r="G110" s="2354">
        <v>11656</v>
      </c>
      <c r="H110" s="2355">
        <v>15725</v>
      </c>
      <c r="I110" s="1516">
        <v>14260</v>
      </c>
      <c r="J110" s="2378">
        <v>6326</v>
      </c>
      <c r="K110" s="2378">
        <v>7934</v>
      </c>
      <c r="L110" s="2379">
        <v>13121</v>
      </c>
      <c r="M110" s="2378">
        <v>5330</v>
      </c>
      <c r="N110" s="2380">
        <v>7791</v>
      </c>
      <c r="O110" s="2656"/>
      <c r="P110" s="2678">
        <v>11381</v>
      </c>
      <c r="Q110" s="1211">
        <v>9.3065693430656848E-2</v>
      </c>
      <c r="R110" s="1212">
        <v>969</v>
      </c>
      <c r="S110" s="1213">
        <v>3755</v>
      </c>
      <c r="T110" s="1214">
        <v>7626</v>
      </c>
      <c r="U110" s="1215">
        <v>5874</v>
      </c>
      <c r="V110" s="1216">
        <v>1104</v>
      </c>
      <c r="W110" s="1217">
        <v>4770</v>
      </c>
      <c r="X110" s="1215">
        <v>5507</v>
      </c>
      <c r="Y110" s="1217">
        <v>2651</v>
      </c>
      <c r="Z110" s="1218">
        <v>2856</v>
      </c>
      <c r="AA110" s="2447">
        <v>16000</v>
      </c>
      <c r="AB110" s="2403">
        <v>0.15448445053755688</v>
      </c>
      <c r="AC110" s="2734">
        <v>2141</v>
      </c>
      <c r="AD110" s="1219">
        <v>7901</v>
      </c>
      <c r="AE110" s="1220">
        <v>8099</v>
      </c>
      <c r="AF110" s="1215">
        <v>8386</v>
      </c>
      <c r="AG110" s="1221">
        <v>5222</v>
      </c>
      <c r="AH110" s="1222">
        <v>3164</v>
      </c>
      <c r="AI110" s="1215">
        <v>7614</v>
      </c>
      <c r="AJ110" s="1222">
        <v>2679</v>
      </c>
      <c r="AK110" s="1223">
        <v>4935</v>
      </c>
      <c r="AL110" s="2740">
        <v>8055</v>
      </c>
      <c r="AM110" s="1224">
        <v>4588</v>
      </c>
      <c r="AN110" s="1224">
        <v>3467</v>
      </c>
      <c r="AO110" s="1225">
        <v>3528</v>
      </c>
      <c r="AP110" s="1226">
        <v>3159</v>
      </c>
      <c r="AQ110" s="1227">
        <v>369</v>
      </c>
      <c r="AR110" s="1225">
        <v>4527</v>
      </c>
      <c r="AS110" s="1227">
        <v>1429</v>
      </c>
      <c r="AT110" s="1228">
        <v>3098</v>
      </c>
      <c r="AU110" s="2763">
        <v>107</v>
      </c>
      <c r="AV110" s="2778">
        <v>56</v>
      </c>
      <c r="AW110" s="2778">
        <v>51</v>
      </c>
      <c r="AX110" s="2779">
        <v>42</v>
      </c>
      <c r="AY110" s="2780">
        <v>37</v>
      </c>
      <c r="AZ110" s="2780">
        <v>5</v>
      </c>
      <c r="BA110" s="2779">
        <v>65</v>
      </c>
      <c r="BB110" s="2780">
        <v>19</v>
      </c>
      <c r="BC110" s="2781">
        <v>46</v>
      </c>
      <c r="BD110" s="2453">
        <v>626</v>
      </c>
      <c r="BE110" s="1229">
        <v>287</v>
      </c>
      <c r="BF110" s="1229">
        <v>339</v>
      </c>
      <c r="BG110" s="1230">
        <v>272</v>
      </c>
      <c r="BH110" s="1231">
        <v>163</v>
      </c>
      <c r="BI110" s="1231">
        <v>109</v>
      </c>
      <c r="BJ110" s="1230">
        <v>354</v>
      </c>
      <c r="BK110" s="1231">
        <v>124</v>
      </c>
      <c r="BL110" s="1232">
        <v>230</v>
      </c>
      <c r="BM110" s="2475">
        <v>4313</v>
      </c>
      <c r="BN110" s="1233">
        <v>1854</v>
      </c>
      <c r="BO110" s="1233">
        <v>2459</v>
      </c>
      <c r="BP110" s="1234">
        <v>3226</v>
      </c>
      <c r="BQ110" s="1523">
        <v>1500</v>
      </c>
      <c r="BR110" s="1523">
        <v>1726</v>
      </c>
      <c r="BS110" s="1234">
        <v>1087</v>
      </c>
      <c r="BT110" s="1235">
        <v>354</v>
      </c>
      <c r="BU110" s="1236">
        <v>733</v>
      </c>
      <c r="BV110" s="1237">
        <v>514</v>
      </c>
      <c r="BW110" s="1238">
        <v>269</v>
      </c>
      <c r="BX110" s="1238">
        <v>245</v>
      </c>
      <c r="BY110" s="1239">
        <v>242</v>
      </c>
      <c r="BZ110" s="1240">
        <v>189</v>
      </c>
      <c r="CA110" s="1240">
        <v>53</v>
      </c>
      <c r="CB110" s="1239">
        <v>272</v>
      </c>
      <c r="CC110" s="1240">
        <v>80</v>
      </c>
      <c r="CD110" s="1241">
        <v>192</v>
      </c>
      <c r="CE110" s="2453">
        <v>2385</v>
      </c>
      <c r="CF110" s="1242">
        <v>847</v>
      </c>
      <c r="CG110" s="1511">
        <v>1538</v>
      </c>
      <c r="CH110" s="1524">
        <v>1076</v>
      </c>
      <c r="CI110" s="1243">
        <v>174</v>
      </c>
      <c r="CJ110" s="1243">
        <v>902</v>
      </c>
      <c r="CK110" s="1524">
        <v>1309</v>
      </c>
      <c r="CL110" s="1243">
        <v>673</v>
      </c>
      <c r="CM110" s="1488">
        <v>636</v>
      </c>
      <c r="CN110" s="1435">
        <v>27381</v>
      </c>
      <c r="CO110" s="1874">
        <v>2260</v>
      </c>
      <c r="CP110" s="1896">
        <v>801</v>
      </c>
      <c r="CQ110" s="1897">
        <v>1459</v>
      </c>
      <c r="CR110" s="1886">
        <v>2854</v>
      </c>
      <c r="CS110" s="1244">
        <v>1169</v>
      </c>
      <c r="CT110" s="1245">
        <v>1685</v>
      </c>
      <c r="CU110" s="1910">
        <v>5822</v>
      </c>
      <c r="CV110" s="1896">
        <v>2072</v>
      </c>
      <c r="CW110" s="1897">
        <v>3750</v>
      </c>
      <c r="CX110" s="1886">
        <v>4873</v>
      </c>
      <c r="CY110" s="1244">
        <v>1887</v>
      </c>
      <c r="CZ110" s="1245">
        <v>2986</v>
      </c>
      <c r="DA110" s="1910">
        <v>3343</v>
      </c>
      <c r="DB110" s="1896">
        <v>1466</v>
      </c>
      <c r="DC110" s="1897">
        <v>1877</v>
      </c>
      <c r="DD110" s="1886">
        <v>8229</v>
      </c>
      <c r="DE110" s="1244">
        <v>4261</v>
      </c>
      <c r="DF110" s="1246">
        <v>3968</v>
      </c>
      <c r="DG110" s="1247" t="s">
        <v>163</v>
      </c>
      <c r="DH110" s="1248">
        <v>2.1222702346580889E-2</v>
      </c>
      <c r="DI110" s="1249">
        <v>5.7341567767592937E-2</v>
      </c>
      <c r="DJ110" s="1250">
        <v>6.6098245732618466E-2</v>
      </c>
      <c r="DK110" s="307"/>
    </row>
    <row r="111" spans="1:115" s="380" customFormat="1" ht="60" customHeight="1" x14ac:dyDescent="0.15">
      <c r="A111" s="2495"/>
      <c r="B111" s="4035" t="s">
        <v>1007</v>
      </c>
      <c r="C111" s="4035"/>
      <c r="D111" s="2317">
        <v>43450</v>
      </c>
      <c r="E111" s="2332">
        <v>3.5164625720684128E-2</v>
      </c>
      <c r="F111" s="2333">
        <v>1476</v>
      </c>
      <c r="G111" s="2356">
        <v>17728</v>
      </c>
      <c r="H111" s="2357">
        <v>25722</v>
      </c>
      <c r="I111" s="1526">
        <v>24932</v>
      </c>
      <c r="J111" s="2357">
        <v>10495</v>
      </c>
      <c r="K111" s="2357">
        <v>14437</v>
      </c>
      <c r="L111" s="2382">
        <v>18518</v>
      </c>
      <c r="M111" s="2381">
        <v>7233</v>
      </c>
      <c r="N111" s="2615">
        <v>11285</v>
      </c>
      <c r="O111" s="2655"/>
      <c r="P111" s="2677">
        <v>25118</v>
      </c>
      <c r="Q111" s="1252">
        <v>2.5350042862391398E-2</v>
      </c>
      <c r="R111" s="1253">
        <v>621</v>
      </c>
      <c r="S111" s="1254">
        <v>8801</v>
      </c>
      <c r="T111" s="1255">
        <v>16317</v>
      </c>
      <c r="U111" s="1256">
        <v>14233</v>
      </c>
      <c r="V111" s="1257">
        <v>3959</v>
      </c>
      <c r="W111" s="1530">
        <v>10274</v>
      </c>
      <c r="X111" s="1256">
        <v>10885</v>
      </c>
      <c r="Y111" s="1258">
        <v>4842</v>
      </c>
      <c r="Z111" s="1259">
        <v>6043</v>
      </c>
      <c r="AA111" s="2693">
        <v>18332</v>
      </c>
      <c r="AB111" s="2413">
        <v>4.8921439606339767E-2</v>
      </c>
      <c r="AC111" s="2414">
        <v>855</v>
      </c>
      <c r="AD111" s="1260">
        <v>8927</v>
      </c>
      <c r="AE111" s="1261">
        <v>9405</v>
      </c>
      <c r="AF111" s="1256">
        <v>10699</v>
      </c>
      <c r="AG111" s="1256">
        <v>6536</v>
      </c>
      <c r="AH111" s="1262">
        <v>4163</v>
      </c>
      <c r="AI111" s="1256">
        <v>7633</v>
      </c>
      <c r="AJ111" s="1262">
        <v>2391</v>
      </c>
      <c r="AK111" s="1263">
        <v>5242</v>
      </c>
      <c r="AL111" s="2739">
        <v>10088</v>
      </c>
      <c r="AM111" s="1264">
        <v>5551</v>
      </c>
      <c r="AN111" s="1264">
        <v>4537</v>
      </c>
      <c r="AO111" s="1264">
        <v>4475</v>
      </c>
      <c r="AP111" s="1265">
        <v>3957</v>
      </c>
      <c r="AQ111" s="1266">
        <v>518</v>
      </c>
      <c r="AR111" s="1264">
        <v>5613</v>
      </c>
      <c r="AS111" s="1266">
        <v>1594</v>
      </c>
      <c r="AT111" s="1267">
        <v>4019</v>
      </c>
      <c r="AU111" s="2764">
        <v>51</v>
      </c>
      <c r="AV111" s="2782">
        <v>23</v>
      </c>
      <c r="AW111" s="2782">
        <v>28</v>
      </c>
      <c r="AX111" s="2782">
        <v>25</v>
      </c>
      <c r="AY111" s="2783">
        <v>15</v>
      </c>
      <c r="AZ111" s="2783">
        <v>10</v>
      </c>
      <c r="BA111" s="2782">
        <v>26</v>
      </c>
      <c r="BB111" s="2783">
        <v>8</v>
      </c>
      <c r="BC111" s="2784">
        <v>18</v>
      </c>
      <c r="BD111" s="2454">
        <v>744</v>
      </c>
      <c r="BE111" s="1268">
        <v>360</v>
      </c>
      <c r="BF111" s="1268">
        <v>384</v>
      </c>
      <c r="BG111" s="1268">
        <v>406</v>
      </c>
      <c r="BH111" s="1269">
        <v>241</v>
      </c>
      <c r="BI111" s="1269">
        <v>165</v>
      </c>
      <c r="BJ111" s="1268">
        <v>338</v>
      </c>
      <c r="BK111" s="1269">
        <v>119</v>
      </c>
      <c r="BL111" s="1270">
        <v>219</v>
      </c>
      <c r="BM111" s="2476">
        <v>5528</v>
      </c>
      <c r="BN111" s="1271">
        <v>2260</v>
      </c>
      <c r="BO111" s="1271">
        <v>3268</v>
      </c>
      <c r="BP111" s="1271">
        <v>4748</v>
      </c>
      <c r="BQ111" s="1527">
        <v>2016</v>
      </c>
      <c r="BR111" s="1527">
        <v>2732</v>
      </c>
      <c r="BS111" s="1271">
        <v>780</v>
      </c>
      <c r="BT111" s="1272">
        <v>244</v>
      </c>
      <c r="BU111" s="1273">
        <v>536</v>
      </c>
      <c r="BV111" s="1274">
        <v>155</v>
      </c>
      <c r="BW111" s="1275">
        <v>84</v>
      </c>
      <c r="BX111" s="1275">
        <v>71</v>
      </c>
      <c r="BY111" s="1275">
        <v>81</v>
      </c>
      <c r="BZ111" s="1276">
        <v>59</v>
      </c>
      <c r="CA111" s="1276">
        <v>22</v>
      </c>
      <c r="CB111" s="1275">
        <v>74</v>
      </c>
      <c r="CC111" s="1276">
        <v>25</v>
      </c>
      <c r="CD111" s="1277">
        <v>49</v>
      </c>
      <c r="CE111" s="2454">
        <v>1766</v>
      </c>
      <c r="CF111" s="1268">
        <v>649</v>
      </c>
      <c r="CG111" s="1528">
        <v>1117</v>
      </c>
      <c r="CH111" s="1268">
        <v>964</v>
      </c>
      <c r="CI111" s="1269">
        <v>248</v>
      </c>
      <c r="CJ111" s="1269">
        <v>716</v>
      </c>
      <c r="CK111" s="1268">
        <v>802</v>
      </c>
      <c r="CL111" s="1269">
        <v>401</v>
      </c>
      <c r="CM111" s="1489">
        <v>401</v>
      </c>
      <c r="CN111" s="1436">
        <v>43450</v>
      </c>
      <c r="CO111" s="1875">
        <v>5554</v>
      </c>
      <c r="CP111" s="1898">
        <v>2095</v>
      </c>
      <c r="CQ111" s="1899">
        <v>3459</v>
      </c>
      <c r="CR111" s="1887">
        <v>5499</v>
      </c>
      <c r="CS111" s="1278">
        <v>2076</v>
      </c>
      <c r="CT111" s="1279">
        <v>3423</v>
      </c>
      <c r="CU111" s="1911">
        <v>9495</v>
      </c>
      <c r="CV111" s="1898">
        <v>3204</v>
      </c>
      <c r="CW111" s="1899">
        <v>6291</v>
      </c>
      <c r="CX111" s="1887">
        <v>7792</v>
      </c>
      <c r="CY111" s="1278">
        <v>2824</v>
      </c>
      <c r="CZ111" s="1279">
        <v>4968</v>
      </c>
      <c r="DA111" s="1911">
        <v>4642</v>
      </c>
      <c r="DB111" s="1898">
        <v>2154</v>
      </c>
      <c r="DC111" s="1899">
        <v>2488</v>
      </c>
      <c r="DD111" s="1887">
        <v>10468</v>
      </c>
      <c r="DE111" s="1278">
        <v>5375</v>
      </c>
      <c r="DF111" s="1280">
        <v>5093</v>
      </c>
      <c r="DG111" s="1281" t="s">
        <v>163</v>
      </c>
      <c r="DH111" s="1282">
        <v>3.3677601875714537E-2</v>
      </c>
      <c r="DI111" s="1283">
        <v>9.0993430462799493E-2</v>
      </c>
      <c r="DJ111" s="1284">
        <v>0.1048891120515055</v>
      </c>
      <c r="DK111" s="392"/>
    </row>
    <row r="112" spans="1:115" s="259" customFormat="1" ht="60" customHeight="1" x14ac:dyDescent="0.15">
      <c r="A112" s="2492"/>
      <c r="B112" s="4050" t="s">
        <v>1008</v>
      </c>
      <c r="C112" s="4057"/>
      <c r="D112" s="2316">
        <v>12760</v>
      </c>
      <c r="E112" s="2330">
        <v>-2.019503954541968E-2</v>
      </c>
      <c r="F112" s="2331">
        <v>-263</v>
      </c>
      <c r="G112" s="2354">
        <v>4528</v>
      </c>
      <c r="H112" s="2355">
        <v>8232</v>
      </c>
      <c r="I112" s="1210">
        <v>7428</v>
      </c>
      <c r="J112" s="2378">
        <v>2157</v>
      </c>
      <c r="K112" s="2378">
        <v>5271</v>
      </c>
      <c r="L112" s="2379">
        <v>5332</v>
      </c>
      <c r="M112" s="2378">
        <v>2371</v>
      </c>
      <c r="N112" s="2380">
        <v>2961</v>
      </c>
      <c r="O112" s="2656"/>
      <c r="P112" s="2427">
        <v>8519</v>
      </c>
      <c r="Q112" s="1211">
        <v>7.6174835775644212E-2</v>
      </c>
      <c r="R112" s="1212">
        <v>603</v>
      </c>
      <c r="S112" s="1213">
        <v>2749</v>
      </c>
      <c r="T112" s="1214">
        <v>5770</v>
      </c>
      <c r="U112" s="1215">
        <v>4418</v>
      </c>
      <c r="V112" s="1216">
        <v>795</v>
      </c>
      <c r="W112" s="1217">
        <v>3623</v>
      </c>
      <c r="X112" s="1215">
        <v>4101</v>
      </c>
      <c r="Y112" s="1217">
        <v>1954</v>
      </c>
      <c r="Z112" s="1218">
        <v>2147</v>
      </c>
      <c r="AA112" s="2438">
        <v>4241</v>
      </c>
      <c r="AB112" s="2403">
        <v>-0.16957117681613476</v>
      </c>
      <c r="AC112" s="2412">
        <v>-866</v>
      </c>
      <c r="AD112" s="1219">
        <v>1779</v>
      </c>
      <c r="AE112" s="1220">
        <v>2462</v>
      </c>
      <c r="AF112" s="1215">
        <v>3010</v>
      </c>
      <c r="AG112" s="1221">
        <v>1362</v>
      </c>
      <c r="AH112" s="1222">
        <v>1648</v>
      </c>
      <c r="AI112" s="1215">
        <v>1231</v>
      </c>
      <c r="AJ112" s="1222">
        <v>417</v>
      </c>
      <c r="AK112" s="1223">
        <v>814</v>
      </c>
      <c r="AL112" s="2740">
        <v>1322</v>
      </c>
      <c r="AM112" s="1224">
        <v>763</v>
      </c>
      <c r="AN112" s="1224">
        <v>559</v>
      </c>
      <c r="AO112" s="1225">
        <v>637</v>
      </c>
      <c r="AP112" s="1226">
        <v>549</v>
      </c>
      <c r="AQ112" s="1227">
        <v>88</v>
      </c>
      <c r="AR112" s="1225">
        <v>685</v>
      </c>
      <c r="AS112" s="1227">
        <v>214</v>
      </c>
      <c r="AT112" s="1228">
        <v>471</v>
      </c>
      <c r="AU112" s="2763">
        <v>11</v>
      </c>
      <c r="AV112" s="2778">
        <v>5</v>
      </c>
      <c r="AW112" s="2778">
        <v>6</v>
      </c>
      <c r="AX112" s="2779">
        <v>5</v>
      </c>
      <c r="AY112" s="2780">
        <v>4</v>
      </c>
      <c r="AZ112" s="2780">
        <v>1</v>
      </c>
      <c r="BA112" s="2779">
        <v>6</v>
      </c>
      <c r="BB112" s="2780">
        <v>1</v>
      </c>
      <c r="BC112" s="2781">
        <v>5</v>
      </c>
      <c r="BD112" s="2453">
        <v>164</v>
      </c>
      <c r="BE112" s="1229">
        <v>74</v>
      </c>
      <c r="BF112" s="1229">
        <v>90</v>
      </c>
      <c r="BG112" s="1230">
        <v>86</v>
      </c>
      <c r="BH112" s="1231">
        <v>52</v>
      </c>
      <c r="BI112" s="1231">
        <v>34</v>
      </c>
      <c r="BJ112" s="1230">
        <v>78</v>
      </c>
      <c r="BK112" s="1231">
        <v>22</v>
      </c>
      <c r="BL112" s="1232">
        <v>56</v>
      </c>
      <c r="BM112" s="2475">
        <v>2086</v>
      </c>
      <c r="BN112" s="1233">
        <v>707</v>
      </c>
      <c r="BO112" s="1233">
        <v>1379</v>
      </c>
      <c r="BP112" s="1522">
        <v>1916</v>
      </c>
      <c r="BQ112" s="1235">
        <v>652</v>
      </c>
      <c r="BR112" s="1531">
        <v>1264</v>
      </c>
      <c r="BS112" s="1234">
        <v>170</v>
      </c>
      <c r="BT112" s="1235">
        <v>55</v>
      </c>
      <c r="BU112" s="1236">
        <v>115</v>
      </c>
      <c r="BV112" s="1237">
        <v>73</v>
      </c>
      <c r="BW112" s="1238">
        <v>41</v>
      </c>
      <c r="BX112" s="1238">
        <v>32</v>
      </c>
      <c r="BY112" s="1239">
        <v>29</v>
      </c>
      <c r="BZ112" s="1240">
        <v>25</v>
      </c>
      <c r="CA112" s="1240">
        <v>4</v>
      </c>
      <c r="CB112" s="1239">
        <v>44</v>
      </c>
      <c r="CC112" s="1240">
        <v>16</v>
      </c>
      <c r="CD112" s="1241">
        <v>28</v>
      </c>
      <c r="CE112" s="2453">
        <v>585</v>
      </c>
      <c r="CF112" s="1242">
        <v>189</v>
      </c>
      <c r="CG112" s="1242">
        <v>396</v>
      </c>
      <c r="CH112" s="1230">
        <v>337</v>
      </c>
      <c r="CI112" s="1243">
        <v>80</v>
      </c>
      <c r="CJ112" s="1243">
        <v>257</v>
      </c>
      <c r="CK112" s="1230">
        <v>248</v>
      </c>
      <c r="CL112" s="1243">
        <v>109</v>
      </c>
      <c r="CM112" s="1488">
        <v>139</v>
      </c>
      <c r="CN112" s="1435">
        <v>12760</v>
      </c>
      <c r="CO112" s="1874">
        <v>1243</v>
      </c>
      <c r="CP112" s="1896">
        <v>367</v>
      </c>
      <c r="CQ112" s="1897">
        <v>876</v>
      </c>
      <c r="CR112" s="1886">
        <v>1209</v>
      </c>
      <c r="CS112" s="1244">
        <v>306</v>
      </c>
      <c r="CT112" s="1245">
        <v>903</v>
      </c>
      <c r="CU112" s="1910">
        <v>2450</v>
      </c>
      <c r="CV112" s="1896">
        <v>575</v>
      </c>
      <c r="CW112" s="1897">
        <v>1875</v>
      </c>
      <c r="CX112" s="1886">
        <v>2076</v>
      </c>
      <c r="CY112" s="1244">
        <v>599</v>
      </c>
      <c r="CZ112" s="1245">
        <v>1477</v>
      </c>
      <c r="DA112" s="1910">
        <v>2213</v>
      </c>
      <c r="DB112" s="1896">
        <v>889</v>
      </c>
      <c r="DC112" s="1897">
        <v>1324</v>
      </c>
      <c r="DD112" s="1886">
        <v>3569</v>
      </c>
      <c r="DE112" s="1244">
        <v>1792</v>
      </c>
      <c r="DF112" s="1246">
        <v>1777</v>
      </c>
      <c r="DG112" s="1247" t="s">
        <v>163</v>
      </c>
      <c r="DH112" s="1248">
        <v>9.890131183754142E-3</v>
      </c>
      <c r="DI112" s="1249">
        <v>2.6722121351100612E-2</v>
      </c>
      <c r="DJ112" s="1250">
        <v>3.080287847588516E-2</v>
      </c>
      <c r="DK112" s="307"/>
    </row>
    <row r="113" spans="1:115" s="380" customFormat="1" ht="60" customHeight="1" x14ac:dyDescent="0.15">
      <c r="A113" s="2495"/>
      <c r="B113" s="2496"/>
      <c r="C113" s="2497" t="s">
        <v>1009</v>
      </c>
      <c r="D113" s="2317">
        <v>575</v>
      </c>
      <c r="E113" s="2332">
        <v>3.2315978456014305E-2</v>
      </c>
      <c r="F113" s="2333">
        <v>18</v>
      </c>
      <c r="G113" s="2356">
        <v>246</v>
      </c>
      <c r="H113" s="2357">
        <v>329</v>
      </c>
      <c r="I113" s="1251">
        <v>274</v>
      </c>
      <c r="J113" s="2381">
        <v>103</v>
      </c>
      <c r="K113" s="2381">
        <v>171</v>
      </c>
      <c r="L113" s="2382">
        <v>301</v>
      </c>
      <c r="M113" s="2381">
        <v>143</v>
      </c>
      <c r="N113" s="2383">
        <v>158</v>
      </c>
      <c r="O113" s="2655"/>
      <c r="P113" s="2428">
        <v>497</v>
      </c>
      <c r="Q113" s="1252">
        <v>5.7446808510638325E-2</v>
      </c>
      <c r="R113" s="1253">
        <v>27</v>
      </c>
      <c r="S113" s="1254">
        <v>196</v>
      </c>
      <c r="T113" s="1255">
        <v>301</v>
      </c>
      <c r="U113" s="1256">
        <v>223</v>
      </c>
      <c r="V113" s="1257">
        <v>63</v>
      </c>
      <c r="W113" s="1258">
        <v>160</v>
      </c>
      <c r="X113" s="1256">
        <v>274</v>
      </c>
      <c r="Y113" s="1258">
        <v>133</v>
      </c>
      <c r="Z113" s="1259">
        <v>141</v>
      </c>
      <c r="AA113" s="2439">
        <v>78</v>
      </c>
      <c r="AB113" s="2404">
        <v>-0.10344827586206895</v>
      </c>
      <c r="AC113" s="2414">
        <v>-9</v>
      </c>
      <c r="AD113" s="1260">
        <v>50</v>
      </c>
      <c r="AE113" s="1261">
        <v>28</v>
      </c>
      <c r="AF113" s="1256">
        <v>51</v>
      </c>
      <c r="AG113" s="1256">
        <v>40</v>
      </c>
      <c r="AH113" s="1262">
        <v>11</v>
      </c>
      <c r="AI113" s="1256">
        <v>27</v>
      </c>
      <c r="AJ113" s="1262">
        <v>10</v>
      </c>
      <c r="AK113" s="1263">
        <v>17</v>
      </c>
      <c r="AL113" s="2739">
        <v>39</v>
      </c>
      <c r="AM113" s="1264">
        <v>30</v>
      </c>
      <c r="AN113" s="1264">
        <v>9</v>
      </c>
      <c r="AO113" s="1264">
        <v>27</v>
      </c>
      <c r="AP113" s="1265">
        <v>26</v>
      </c>
      <c r="AQ113" s="1266">
        <v>1</v>
      </c>
      <c r="AR113" s="1264">
        <v>12</v>
      </c>
      <c r="AS113" s="1266">
        <v>4</v>
      </c>
      <c r="AT113" s="1267">
        <v>8</v>
      </c>
      <c r="AU113" s="2764">
        <v>0</v>
      </c>
      <c r="AV113" s="2782">
        <v>0</v>
      </c>
      <c r="AW113" s="2782">
        <v>0</v>
      </c>
      <c r="AX113" s="2782">
        <v>0</v>
      </c>
      <c r="AY113" s="2783">
        <v>0</v>
      </c>
      <c r="AZ113" s="2783">
        <v>0</v>
      </c>
      <c r="BA113" s="2782">
        <v>0</v>
      </c>
      <c r="BB113" s="2783">
        <v>0</v>
      </c>
      <c r="BC113" s="2784">
        <v>0</v>
      </c>
      <c r="BD113" s="2454">
        <v>0</v>
      </c>
      <c r="BE113" s="1268">
        <v>0</v>
      </c>
      <c r="BF113" s="1268">
        <v>0</v>
      </c>
      <c r="BG113" s="1268">
        <v>0</v>
      </c>
      <c r="BH113" s="1269">
        <v>0</v>
      </c>
      <c r="BI113" s="1269">
        <v>0</v>
      </c>
      <c r="BJ113" s="1268">
        <v>0</v>
      </c>
      <c r="BK113" s="1269">
        <v>0</v>
      </c>
      <c r="BL113" s="1270">
        <v>0</v>
      </c>
      <c r="BM113" s="2476">
        <v>17</v>
      </c>
      <c r="BN113" s="1271">
        <v>11</v>
      </c>
      <c r="BO113" s="1271">
        <v>6</v>
      </c>
      <c r="BP113" s="1271">
        <v>15</v>
      </c>
      <c r="BQ113" s="1272">
        <v>10</v>
      </c>
      <c r="BR113" s="1272">
        <v>5</v>
      </c>
      <c r="BS113" s="1271">
        <v>2</v>
      </c>
      <c r="BT113" s="1272">
        <v>1</v>
      </c>
      <c r="BU113" s="1273">
        <v>1</v>
      </c>
      <c r="BV113" s="1274">
        <v>6</v>
      </c>
      <c r="BW113" s="1275">
        <v>3</v>
      </c>
      <c r="BX113" s="1275">
        <v>3</v>
      </c>
      <c r="BY113" s="1275">
        <v>3</v>
      </c>
      <c r="BZ113" s="1276">
        <v>3</v>
      </c>
      <c r="CA113" s="1276">
        <v>0</v>
      </c>
      <c r="CB113" s="1275">
        <v>3</v>
      </c>
      <c r="CC113" s="1276">
        <v>0</v>
      </c>
      <c r="CD113" s="1277">
        <v>3</v>
      </c>
      <c r="CE113" s="2454">
        <v>16</v>
      </c>
      <c r="CF113" s="1268">
        <v>6</v>
      </c>
      <c r="CG113" s="1268">
        <v>10</v>
      </c>
      <c r="CH113" s="1268">
        <v>6</v>
      </c>
      <c r="CI113" s="1269">
        <v>1</v>
      </c>
      <c r="CJ113" s="1269">
        <v>5</v>
      </c>
      <c r="CK113" s="1268">
        <v>10</v>
      </c>
      <c r="CL113" s="1269">
        <v>5</v>
      </c>
      <c r="CM113" s="1489">
        <v>5</v>
      </c>
      <c r="CN113" s="1436">
        <v>575</v>
      </c>
      <c r="CO113" s="1875">
        <v>75</v>
      </c>
      <c r="CP113" s="1898">
        <v>32</v>
      </c>
      <c r="CQ113" s="1899">
        <v>43</v>
      </c>
      <c r="CR113" s="1887">
        <v>68</v>
      </c>
      <c r="CS113" s="1278">
        <v>20</v>
      </c>
      <c r="CT113" s="1279">
        <v>48</v>
      </c>
      <c r="CU113" s="1911">
        <v>94</v>
      </c>
      <c r="CV113" s="1898">
        <v>31</v>
      </c>
      <c r="CW113" s="1899">
        <v>63</v>
      </c>
      <c r="CX113" s="1887">
        <v>64</v>
      </c>
      <c r="CY113" s="1278">
        <v>15</v>
      </c>
      <c r="CZ113" s="1279">
        <v>49</v>
      </c>
      <c r="DA113" s="1911">
        <v>66</v>
      </c>
      <c r="DB113" s="1898">
        <v>36</v>
      </c>
      <c r="DC113" s="1899">
        <v>30</v>
      </c>
      <c r="DD113" s="1887">
        <v>208</v>
      </c>
      <c r="DE113" s="1278">
        <v>112</v>
      </c>
      <c r="DF113" s="1280">
        <v>96</v>
      </c>
      <c r="DG113" s="1281" t="s">
        <v>163</v>
      </c>
      <c r="DH113" s="1282">
        <v>4.4567597418954791E-4</v>
      </c>
      <c r="DI113" s="1283">
        <v>1.2041708289093145E-3</v>
      </c>
      <c r="DJ113" s="1284">
        <v>1.3880607463662984E-3</v>
      </c>
      <c r="DK113" s="392"/>
    </row>
    <row r="114" spans="1:115" s="259" customFormat="1" ht="60" customHeight="1" x14ac:dyDescent="0.15">
      <c r="A114" s="2492"/>
      <c r="B114" s="2494"/>
      <c r="C114" s="2494" t="s">
        <v>1010</v>
      </c>
      <c r="D114" s="2316">
        <v>6753</v>
      </c>
      <c r="E114" s="2330">
        <v>1.0776829815895894E-2</v>
      </c>
      <c r="F114" s="2331">
        <v>72</v>
      </c>
      <c r="G114" s="2354">
        <v>2618</v>
      </c>
      <c r="H114" s="2355">
        <v>4135</v>
      </c>
      <c r="I114" s="1210">
        <v>3922</v>
      </c>
      <c r="J114" s="2378">
        <v>1315</v>
      </c>
      <c r="K114" s="2378">
        <v>2607</v>
      </c>
      <c r="L114" s="2379">
        <v>2831</v>
      </c>
      <c r="M114" s="2378">
        <v>1303</v>
      </c>
      <c r="N114" s="2380">
        <v>1528</v>
      </c>
      <c r="O114" s="2656"/>
      <c r="P114" s="2427">
        <v>4552</v>
      </c>
      <c r="Q114" s="1211">
        <v>2.6381059751972913E-2</v>
      </c>
      <c r="R114" s="1212">
        <v>117</v>
      </c>
      <c r="S114" s="1213">
        <v>1608</v>
      </c>
      <c r="T114" s="1214">
        <v>2944</v>
      </c>
      <c r="U114" s="1215">
        <v>2391</v>
      </c>
      <c r="V114" s="1216">
        <v>532</v>
      </c>
      <c r="W114" s="1217">
        <v>1859</v>
      </c>
      <c r="X114" s="1215">
        <v>2161</v>
      </c>
      <c r="Y114" s="1217">
        <v>1076</v>
      </c>
      <c r="Z114" s="1218">
        <v>1085</v>
      </c>
      <c r="AA114" s="2438">
        <v>2201</v>
      </c>
      <c r="AB114" s="2411">
        <v>-2.0035618878005312E-2</v>
      </c>
      <c r="AC114" s="2412">
        <v>-45</v>
      </c>
      <c r="AD114" s="1219">
        <v>1010</v>
      </c>
      <c r="AE114" s="1220">
        <v>1191</v>
      </c>
      <c r="AF114" s="1215">
        <v>1531</v>
      </c>
      <c r="AG114" s="1221">
        <v>783</v>
      </c>
      <c r="AH114" s="1222">
        <v>748</v>
      </c>
      <c r="AI114" s="1215">
        <v>670</v>
      </c>
      <c r="AJ114" s="1222">
        <v>227</v>
      </c>
      <c r="AK114" s="1223">
        <v>443</v>
      </c>
      <c r="AL114" s="2740">
        <v>853</v>
      </c>
      <c r="AM114" s="1224">
        <v>478</v>
      </c>
      <c r="AN114" s="1224">
        <v>375</v>
      </c>
      <c r="AO114" s="1225">
        <v>360</v>
      </c>
      <c r="AP114" s="1226">
        <v>324</v>
      </c>
      <c r="AQ114" s="1227">
        <v>36</v>
      </c>
      <c r="AR114" s="1225">
        <v>493</v>
      </c>
      <c r="AS114" s="1227">
        <v>154</v>
      </c>
      <c r="AT114" s="1228">
        <v>339</v>
      </c>
      <c r="AU114" s="2763">
        <v>0</v>
      </c>
      <c r="AV114" s="2778">
        <v>0</v>
      </c>
      <c r="AW114" s="2778">
        <v>0</v>
      </c>
      <c r="AX114" s="2779">
        <v>0</v>
      </c>
      <c r="AY114" s="2780">
        <v>0</v>
      </c>
      <c r="AZ114" s="2780">
        <v>0</v>
      </c>
      <c r="BA114" s="2779">
        <v>0</v>
      </c>
      <c r="BB114" s="2780">
        <v>0</v>
      </c>
      <c r="BC114" s="2781">
        <v>0</v>
      </c>
      <c r="BD114" s="2453">
        <v>39</v>
      </c>
      <c r="BE114" s="1229">
        <v>19</v>
      </c>
      <c r="BF114" s="1229">
        <v>20</v>
      </c>
      <c r="BG114" s="1230">
        <v>25</v>
      </c>
      <c r="BH114" s="1231">
        <v>13</v>
      </c>
      <c r="BI114" s="1231">
        <v>12</v>
      </c>
      <c r="BJ114" s="1230">
        <v>14</v>
      </c>
      <c r="BK114" s="1231">
        <v>6</v>
      </c>
      <c r="BL114" s="1232">
        <v>8</v>
      </c>
      <c r="BM114" s="2475">
        <v>1095</v>
      </c>
      <c r="BN114" s="1233">
        <v>422</v>
      </c>
      <c r="BO114" s="1233">
        <v>673</v>
      </c>
      <c r="BP114" s="1522">
        <v>1019</v>
      </c>
      <c r="BQ114" s="1235">
        <v>391</v>
      </c>
      <c r="BR114" s="1235">
        <v>628</v>
      </c>
      <c r="BS114" s="1234">
        <v>76</v>
      </c>
      <c r="BT114" s="1235">
        <v>31</v>
      </c>
      <c r="BU114" s="1236">
        <v>45</v>
      </c>
      <c r="BV114" s="1237">
        <v>13</v>
      </c>
      <c r="BW114" s="1238">
        <v>6</v>
      </c>
      <c r="BX114" s="1238">
        <v>7</v>
      </c>
      <c r="BY114" s="1239">
        <v>6</v>
      </c>
      <c r="BZ114" s="1240">
        <v>6</v>
      </c>
      <c r="CA114" s="1240">
        <v>0</v>
      </c>
      <c r="CB114" s="1239">
        <v>7</v>
      </c>
      <c r="CC114" s="1240">
        <v>0</v>
      </c>
      <c r="CD114" s="1241">
        <v>7</v>
      </c>
      <c r="CE114" s="2453">
        <v>201</v>
      </c>
      <c r="CF114" s="1242">
        <v>85</v>
      </c>
      <c r="CG114" s="1242">
        <v>116</v>
      </c>
      <c r="CH114" s="1230">
        <v>121</v>
      </c>
      <c r="CI114" s="1243">
        <v>49</v>
      </c>
      <c r="CJ114" s="1243">
        <v>72</v>
      </c>
      <c r="CK114" s="1230">
        <v>80</v>
      </c>
      <c r="CL114" s="1243">
        <v>36</v>
      </c>
      <c r="CM114" s="1488">
        <v>44</v>
      </c>
      <c r="CN114" s="1435">
        <v>6753</v>
      </c>
      <c r="CO114" s="1874">
        <v>507</v>
      </c>
      <c r="CP114" s="1896">
        <v>128</v>
      </c>
      <c r="CQ114" s="1897">
        <v>379</v>
      </c>
      <c r="CR114" s="1886">
        <v>406</v>
      </c>
      <c r="CS114" s="1244">
        <v>87</v>
      </c>
      <c r="CT114" s="1245">
        <v>319</v>
      </c>
      <c r="CU114" s="1910">
        <v>1237</v>
      </c>
      <c r="CV114" s="1896">
        <v>286</v>
      </c>
      <c r="CW114" s="1897">
        <v>951</v>
      </c>
      <c r="CX114" s="1886">
        <v>1039</v>
      </c>
      <c r="CY114" s="1244">
        <v>324</v>
      </c>
      <c r="CZ114" s="1245">
        <v>715</v>
      </c>
      <c r="DA114" s="1910">
        <v>1240</v>
      </c>
      <c r="DB114" s="1896">
        <v>564</v>
      </c>
      <c r="DC114" s="1897">
        <v>676</v>
      </c>
      <c r="DD114" s="1886">
        <v>2324</v>
      </c>
      <c r="DE114" s="1244">
        <v>1229</v>
      </c>
      <c r="DF114" s="1246">
        <v>1095</v>
      </c>
      <c r="DG114" s="1247" t="s">
        <v>163</v>
      </c>
      <c r="DH114" s="1248">
        <v>5.2341736586122038E-3</v>
      </c>
      <c r="DI114" s="1249">
        <v>1.4142201056738435E-2</v>
      </c>
      <c r="DJ114" s="1250">
        <v>1.6301868209063673E-2</v>
      </c>
      <c r="DK114" s="307"/>
    </row>
    <row r="115" spans="1:115" s="380" customFormat="1" ht="60" customHeight="1" x14ac:dyDescent="0.15">
      <c r="A115" s="2536"/>
      <c r="B115" s="4035" t="s">
        <v>1011</v>
      </c>
      <c r="C115" s="4036"/>
      <c r="D115" s="2317">
        <v>33362</v>
      </c>
      <c r="E115" s="2332">
        <v>3.3039170150177988E-2</v>
      </c>
      <c r="F115" s="2333">
        <v>1067</v>
      </c>
      <c r="G115" s="2356">
        <v>14504</v>
      </c>
      <c r="H115" s="2357">
        <v>18858</v>
      </c>
      <c r="I115" s="1526">
        <v>19175</v>
      </c>
      <c r="J115" s="2381">
        <v>9231</v>
      </c>
      <c r="K115" s="2381">
        <v>9944</v>
      </c>
      <c r="L115" s="2382">
        <v>14187</v>
      </c>
      <c r="M115" s="2381">
        <v>5273</v>
      </c>
      <c r="N115" s="2383">
        <v>8914</v>
      </c>
      <c r="O115" s="2655"/>
      <c r="P115" s="2677">
        <v>12102</v>
      </c>
      <c r="Q115" s="1252">
        <v>2.2301064368981161E-2</v>
      </c>
      <c r="R115" s="1253">
        <v>264</v>
      </c>
      <c r="S115" s="1254">
        <v>4137</v>
      </c>
      <c r="T115" s="1255">
        <v>7965</v>
      </c>
      <c r="U115" s="1256">
        <v>6791</v>
      </c>
      <c r="V115" s="1257">
        <v>1680</v>
      </c>
      <c r="W115" s="1258">
        <v>5111</v>
      </c>
      <c r="X115" s="1256">
        <v>5311</v>
      </c>
      <c r="Y115" s="1258">
        <v>2457</v>
      </c>
      <c r="Z115" s="1259">
        <v>2854</v>
      </c>
      <c r="AA115" s="2693">
        <v>21260</v>
      </c>
      <c r="AB115" s="2413">
        <v>3.9253067409688702E-2</v>
      </c>
      <c r="AC115" s="2414">
        <v>803</v>
      </c>
      <c r="AD115" s="1260">
        <v>10367</v>
      </c>
      <c r="AE115" s="1261">
        <v>10893</v>
      </c>
      <c r="AF115" s="1256">
        <v>12384</v>
      </c>
      <c r="AG115" s="1256">
        <v>7551</v>
      </c>
      <c r="AH115" s="1262">
        <v>4833</v>
      </c>
      <c r="AI115" s="1256">
        <v>8876</v>
      </c>
      <c r="AJ115" s="1262">
        <v>2816</v>
      </c>
      <c r="AK115" s="1263">
        <v>6060</v>
      </c>
      <c r="AL115" s="2739">
        <v>10471</v>
      </c>
      <c r="AM115" s="1264">
        <v>5869</v>
      </c>
      <c r="AN115" s="1264">
        <v>4602</v>
      </c>
      <c r="AO115" s="1264">
        <v>4579</v>
      </c>
      <c r="AP115" s="1265">
        <v>4114</v>
      </c>
      <c r="AQ115" s="1266">
        <v>465</v>
      </c>
      <c r="AR115" s="1264">
        <v>5892</v>
      </c>
      <c r="AS115" s="1266">
        <v>1755</v>
      </c>
      <c r="AT115" s="1267">
        <v>4137</v>
      </c>
      <c r="AU115" s="2764">
        <v>13</v>
      </c>
      <c r="AV115" s="2782">
        <v>7</v>
      </c>
      <c r="AW115" s="2782">
        <v>6</v>
      </c>
      <c r="AX115" s="2782">
        <v>8</v>
      </c>
      <c r="AY115" s="2783">
        <v>6</v>
      </c>
      <c r="AZ115" s="2783">
        <v>2</v>
      </c>
      <c r="BA115" s="2782">
        <v>5</v>
      </c>
      <c r="BB115" s="2783">
        <v>1</v>
      </c>
      <c r="BC115" s="2784">
        <v>4</v>
      </c>
      <c r="BD115" s="2454">
        <v>732</v>
      </c>
      <c r="BE115" s="1268">
        <v>353</v>
      </c>
      <c r="BF115" s="1268">
        <v>379</v>
      </c>
      <c r="BG115" s="1268">
        <v>331</v>
      </c>
      <c r="BH115" s="1269">
        <v>219</v>
      </c>
      <c r="BI115" s="1269">
        <v>112</v>
      </c>
      <c r="BJ115" s="1268">
        <v>401</v>
      </c>
      <c r="BK115" s="1269">
        <v>134</v>
      </c>
      <c r="BL115" s="1270">
        <v>267</v>
      </c>
      <c r="BM115" s="2476">
        <v>8151</v>
      </c>
      <c r="BN115" s="1532">
        <v>3430</v>
      </c>
      <c r="BO115" s="1532">
        <v>4721</v>
      </c>
      <c r="BP115" s="1532">
        <v>6504</v>
      </c>
      <c r="BQ115" s="1533">
        <v>2940</v>
      </c>
      <c r="BR115" s="1533">
        <v>3564</v>
      </c>
      <c r="BS115" s="1532">
        <v>1647</v>
      </c>
      <c r="BT115" s="1272">
        <v>490</v>
      </c>
      <c r="BU115" s="1534">
        <v>1157</v>
      </c>
      <c r="BV115" s="1274">
        <v>166</v>
      </c>
      <c r="BW115" s="1275">
        <v>94</v>
      </c>
      <c r="BX115" s="1275">
        <v>72</v>
      </c>
      <c r="BY115" s="1275">
        <v>86</v>
      </c>
      <c r="BZ115" s="1276">
        <v>65</v>
      </c>
      <c r="CA115" s="1276">
        <v>21</v>
      </c>
      <c r="CB115" s="1275">
        <v>80</v>
      </c>
      <c r="CC115" s="1276">
        <v>29</v>
      </c>
      <c r="CD115" s="1277">
        <v>51</v>
      </c>
      <c r="CE115" s="2454">
        <v>1727</v>
      </c>
      <c r="CF115" s="1268">
        <v>614</v>
      </c>
      <c r="CG115" s="1528">
        <v>1113</v>
      </c>
      <c r="CH115" s="1268">
        <v>876</v>
      </c>
      <c r="CI115" s="1269">
        <v>207</v>
      </c>
      <c r="CJ115" s="1269">
        <v>669</v>
      </c>
      <c r="CK115" s="1268">
        <v>851</v>
      </c>
      <c r="CL115" s="1269">
        <v>407</v>
      </c>
      <c r="CM115" s="1489">
        <v>444</v>
      </c>
      <c r="CN115" s="1436">
        <v>33362</v>
      </c>
      <c r="CO115" s="1875">
        <v>3666</v>
      </c>
      <c r="CP115" s="1898">
        <v>1494</v>
      </c>
      <c r="CQ115" s="1899">
        <v>2172</v>
      </c>
      <c r="CR115" s="1887">
        <v>3475</v>
      </c>
      <c r="CS115" s="1278">
        <v>1548</v>
      </c>
      <c r="CT115" s="1279">
        <v>1927</v>
      </c>
      <c r="CU115" s="1911">
        <v>7053</v>
      </c>
      <c r="CV115" s="1898">
        <v>2840</v>
      </c>
      <c r="CW115" s="1899">
        <v>4213</v>
      </c>
      <c r="CX115" s="1887">
        <v>6406</v>
      </c>
      <c r="CY115" s="1278">
        <v>2651</v>
      </c>
      <c r="CZ115" s="1279">
        <v>3755</v>
      </c>
      <c r="DA115" s="1911">
        <v>4293</v>
      </c>
      <c r="DB115" s="1898">
        <v>1784</v>
      </c>
      <c r="DC115" s="1899">
        <v>2509</v>
      </c>
      <c r="DD115" s="1887">
        <v>8469</v>
      </c>
      <c r="DE115" s="1278">
        <v>4187</v>
      </c>
      <c r="DF115" s="1280">
        <v>4282</v>
      </c>
      <c r="DG115" s="1281" t="s">
        <v>163</v>
      </c>
      <c r="DH115" s="1282">
        <v>2.5858507566802955E-2</v>
      </c>
      <c r="DI115" s="1283">
        <v>6.9867038598387041E-2</v>
      </c>
      <c r="DJ115" s="1284">
        <v>8.05364915135173E-2</v>
      </c>
      <c r="DK115" s="392"/>
    </row>
    <row r="116" spans="1:115" s="259" customFormat="1" ht="60" customHeight="1" x14ac:dyDescent="0.15">
      <c r="A116" s="2537"/>
      <c r="B116" s="4050" t="s">
        <v>1012</v>
      </c>
      <c r="C116" s="4057"/>
      <c r="D116" s="2316">
        <v>25735</v>
      </c>
      <c r="E116" s="2330">
        <v>4.6455340412241419E-3</v>
      </c>
      <c r="F116" s="2331">
        <v>119</v>
      </c>
      <c r="G116" s="2354">
        <v>12696</v>
      </c>
      <c r="H116" s="2355">
        <v>13039</v>
      </c>
      <c r="I116" s="1516">
        <v>12499</v>
      </c>
      <c r="J116" s="2378">
        <v>8302</v>
      </c>
      <c r="K116" s="2378">
        <v>4197</v>
      </c>
      <c r="L116" s="2379">
        <v>13236</v>
      </c>
      <c r="M116" s="2378">
        <v>4394</v>
      </c>
      <c r="N116" s="2380">
        <v>8842</v>
      </c>
      <c r="O116" s="2656"/>
      <c r="P116" s="2427">
        <v>5817</v>
      </c>
      <c r="Q116" s="1211">
        <v>2.6650194140487082E-2</v>
      </c>
      <c r="R116" s="1212">
        <v>151</v>
      </c>
      <c r="S116" s="1213">
        <v>2125</v>
      </c>
      <c r="T116" s="1214">
        <v>3692</v>
      </c>
      <c r="U116" s="1215">
        <v>2956</v>
      </c>
      <c r="V116" s="1216">
        <v>834</v>
      </c>
      <c r="W116" s="1217">
        <v>2122</v>
      </c>
      <c r="X116" s="1215">
        <v>2861</v>
      </c>
      <c r="Y116" s="1217">
        <v>1291</v>
      </c>
      <c r="Z116" s="1218">
        <v>1570</v>
      </c>
      <c r="AA116" s="2447">
        <v>19918</v>
      </c>
      <c r="AB116" s="2411">
        <v>-1.6040100250626077E-3</v>
      </c>
      <c r="AC116" s="2412">
        <v>-32</v>
      </c>
      <c r="AD116" s="1219">
        <v>10571</v>
      </c>
      <c r="AE116" s="1220">
        <v>9347</v>
      </c>
      <c r="AF116" s="1215">
        <v>9543</v>
      </c>
      <c r="AG116" s="1221">
        <v>7468</v>
      </c>
      <c r="AH116" s="1222">
        <v>2075</v>
      </c>
      <c r="AI116" s="1215">
        <v>10375</v>
      </c>
      <c r="AJ116" s="1222">
        <v>3103</v>
      </c>
      <c r="AK116" s="1223">
        <v>7272</v>
      </c>
      <c r="AL116" s="2740">
        <v>15483</v>
      </c>
      <c r="AM116" s="1224">
        <v>8746</v>
      </c>
      <c r="AN116" s="1224">
        <v>6737</v>
      </c>
      <c r="AO116" s="1225">
        <v>6469</v>
      </c>
      <c r="AP116" s="1226">
        <v>6129</v>
      </c>
      <c r="AQ116" s="1227">
        <v>340</v>
      </c>
      <c r="AR116" s="1225">
        <v>9014</v>
      </c>
      <c r="AS116" s="1227">
        <v>2617</v>
      </c>
      <c r="AT116" s="1228">
        <v>6397</v>
      </c>
      <c r="AU116" s="2763">
        <v>0</v>
      </c>
      <c r="AV116" s="2778">
        <v>0</v>
      </c>
      <c r="AW116" s="2778">
        <v>0</v>
      </c>
      <c r="AX116" s="2779">
        <v>0</v>
      </c>
      <c r="AY116" s="2780">
        <v>0</v>
      </c>
      <c r="AZ116" s="2780">
        <v>0</v>
      </c>
      <c r="BA116" s="2779">
        <v>0</v>
      </c>
      <c r="BB116" s="2780">
        <v>0</v>
      </c>
      <c r="BC116" s="2781">
        <v>0</v>
      </c>
      <c r="BD116" s="2453">
        <v>288</v>
      </c>
      <c r="BE116" s="1229">
        <v>140</v>
      </c>
      <c r="BF116" s="1229">
        <v>148</v>
      </c>
      <c r="BG116" s="1230">
        <v>139</v>
      </c>
      <c r="BH116" s="1231">
        <v>92</v>
      </c>
      <c r="BI116" s="1231">
        <v>47</v>
      </c>
      <c r="BJ116" s="1230">
        <v>149</v>
      </c>
      <c r="BK116" s="1231">
        <v>48</v>
      </c>
      <c r="BL116" s="1232">
        <v>101</v>
      </c>
      <c r="BM116" s="2475">
        <v>3214</v>
      </c>
      <c r="BN116" s="1521">
        <v>1316</v>
      </c>
      <c r="BO116" s="1521">
        <v>1898</v>
      </c>
      <c r="BP116" s="1522">
        <v>2441</v>
      </c>
      <c r="BQ116" s="1523">
        <v>1084</v>
      </c>
      <c r="BR116" s="1531">
        <v>1357</v>
      </c>
      <c r="BS116" s="1234">
        <v>773</v>
      </c>
      <c r="BT116" s="1235">
        <v>232</v>
      </c>
      <c r="BU116" s="1236">
        <v>541</v>
      </c>
      <c r="BV116" s="1237">
        <v>115</v>
      </c>
      <c r="BW116" s="1238">
        <v>68</v>
      </c>
      <c r="BX116" s="1238">
        <v>47</v>
      </c>
      <c r="BY116" s="1239">
        <v>63</v>
      </c>
      <c r="BZ116" s="1240">
        <v>51</v>
      </c>
      <c r="CA116" s="1240">
        <v>12</v>
      </c>
      <c r="CB116" s="1239">
        <v>52</v>
      </c>
      <c r="CC116" s="1240">
        <v>17</v>
      </c>
      <c r="CD116" s="1241">
        <v>35</v>
      </c>
      <c r="CE116" s="2453">
        <v>818</v>
      </c>
      <c r="CF116" s="1242">
        <v>301</v>
      </c>
      <c r="CG116" s="1242">
        <v>517</v>
      </c>
      <c r="CH116" s="1230">
        <v>431</v>
      </c>
      <c r="CI116" s="1243">
        <v>112</v>
      </c>
      <c r="CJ116" s="1243">
        <v>319</v>
      </c>
      <c r="CK116" s="1230">
        <v>387</v>
      </c>
      <c r="CL116" s="1243">
        <v>189</v>
      </c>
      <c r="CM116" s="1488">
        <v>198</v>
      </c>
      <c r="CN116" s="1435">
        <v>25735</v>
      </c>
      <c r="CO116" s="1874">
        <v>1853</v>
      </c>
      <c r="CP116" s="1896">
        <v>864</v>
      </c>
      <c r="CQ116" s="1897">
        <v>989</v>
      </c>
      <c r="CR116" s="1886">
        <v>3336</v>
      </c>
      <c r="CS116" s="1244">
        <v>1819</v>
      </c>
      <c r="CT116" s="1245">
        <v>1517</v>
      </c>
      <c r="CU116" s="1910">
        <v>5977</v>
      </c>
      <c r="CV116" s="1896">
        <v>3067</v>
      </c>
      <c r="CW116" s="1897">
        <v>2910</v>
      </c>
      <c r="CX116" s="1886">
        <v>4906</v>
      </c>
      <c r="CY116" s="1244">
        <v>2316</v>
      </c>
      <c r="CZ116" s="1245">
        <v>2590</v>
      </c>
      <c r="DA116" s="1910">
        <v>2597</v>
      </c>
      <c r="DB116" s="1896">
        <v>1129</v>
      </c>
      <c r="DC116" s="1897">
        <v>1468</v>
      </c>
      <c r="DD116" s="1886">
        <v>7066</v>
      </c>
      <c r="DE116" s="1244">
        <v>3501</v>
      </c>
      <c r="DF116" s="1246">
        <v>3565</v>
      </c>
      <c r="DG116" s="1247" t="s">
        <v>163</v>
      </c>
      <c r="DH116" s="1248">
        <v>1.9946906427422636E-2</v>
      </c>
      <c r="DI116" s="1249">
        <v>5.3894497881706444E-2</v>
      </c>
      <c r="DJ116" s="1250">
        <v>6.2124770969976852E-2</v>
      </c>
      <c r="DK116" s="307"/>
    </row>
    <row r="117" spans="1:115" s="380" customFormat="1" ht="60" customHeight="1" x14ac:dyDescent="0.15">
      <c r="A117" s="2536"/>
      <c r="B117" s="4035" t="s">
        <v>1013</v>
      </c>
      <c r="C117" s="4036"/>
      <c r="D117" s="2317">
        <v>7802</v>
      </c>
      <c r="E117" s="2332">
        <v>2.9695129998680292E-2</v>
      </c>
      <c r="F117" s="2333">
        <v>225</v>
      </c>
      <c r="G117" s="2356">
        <v>2887</v>
      </c>
      <c r="H117" s="2357">
        <v>4915</v>
      </c>
      <c r="I117" s="1251">
        <v>4283</v>
      </c>
      <c r="J117" s="2381">
        <v>1184</v>
      </c>
      <c r="K117" s="2381">
        <v>3099</v>
      </c>
      <c r="L117" s="2382">
        <v>3519</v>
      </c>
      <c r="M117" s="2381">
        <v>1703</v>
      </c>
      <c r="N117" s="2383">
        <v>1816</v>
      </c>
      <c r="O117" s="2655"/>
      <c r="P117" s="2428">
        <v>5015</v>
      </c>
      <c r="Q117" s="1252">
        <v>3.8732394366197243E-2</v>
      </c>
      <c r="R117" s="1253">
        <v>187</v>
      </c>
      <c r="S117" s="1254">
        <v>1684</v>
      </c>
      <c r="T117" s="1255">
        <v>3331</v>
      </c>
      <c r="U117" s="1256">
        <v>2557</v>
      </c>
      <c r="V117" s="1257">
        <v>439</v>
      </c>
      <c r="W117" s="1258">
        <v>2118</v>
      </c>
      <c r="X117" s="1256">
        <v>2458</v>
      </c>
      <c r="Y117" s="1258">
        <v>1245</v>
      </c>
      <c r="Z117" s="1259">
        <v>1213</v>
      </c>
      <c r="AA117" s="2439">
        <v>2787</v>
      </c>
      <c r="AB117" s="2413">
        <v>1.3823208439432522E-2</v>
      </c>
      <c r="AC117" s="2414">
        <v>38</v>
      </c>
      <c r="AD117" s="1260">
        <v>1203</v>
      </c>
      <c r="AE117" s="1261">
        <v>1584</v>
      </c>
      <c r="AF117" s="1256">
        <v>1726</v>
      </c>
      <c r="AG117" s="1256">
        <v>745</v>
      </c>
      <c r="AH117" s="1262">
        <v>981</v>
      </c>
      <c r="AI117" s="1256">
        <v>1061</v>
      </c>
      <c r="AJ117" s="1262">
        <v>458</v>
      </c>
      <c r="AK117" s="1263">
        <v>603</v>
      </c>
      <c r="AL117" s="2739">
        <v>544</v>
      </c>
      <c r="AM117" s="1264">
        <v>275</v>
      </c>
      <c r="AN117" s="1264">
        <v>269</v>
      </c>
      <c r="AO117" s="1264">
        <v>238</v>
      </c>
      <c r="AP117" s="1265">
        <v>172</v>
      </c>
      <c r="AQ117" s="1266">
        <v>66</v>
      </c>
      <c r="AR117" s="1264">
        <v>306</v>
      </c>
      <c r="AS117" s="1266">
        <v>103</v>
      </c>
      <c r="AT117" s="1267">
        <v>203</v>
      </c>
      <c r="AU117" s="2764">
        <v>0</v>
      </c>
      <c r="AV117" s="2782">
        <v>0</v>
      </c>
      <c r="AW117" s="2782">
        <v>0</v>
      </c>
      <c r="AX117" s="2782">
        <v>0</v>
      </c>
      <c r="AY117" s="2783">
        <v>0</v>
      </c>
      <c r="AZ117" s="2783">
        <v>0</v>
      </c>
      <c r="BA117" s="2782">
        <v>0</v>
      </c>
      <c r="BB117" s="2783">
        <v>0</v>
      </c>
      <c r="BC117" s="2784">
        <v>0</v>
      </c>
      <c r="BD117" s="2454">
        <v>168</v>
      </c>
      <c r="BE117" s="1268">
        <v>82</v>
      </c>
      <c r="BF117" s="1268">
        <v>86</v>
      </c>
      <c r="BG117" s="1268">
        <v>85</v>
      </c>
      <c r="BH117" s="1269">
        <v>42</v>
      </c>
      <c r="BI117" s="1269">
        <v>43</v>
      </c>
      <c r="BJ117" s="1268">
        <v>83</v>
      </c>
      <c r="BK117" s="1269">
        <v>40</v>
      </c>
      <c r="BL117" s="1270">
        <v>43</v>
      </c>
      <c r="BM117" s="2476">
        <v>1406</v>
      </c>
      <c r="BN117" s="1271">
        <v>595</v>
      </c>
      <c r="BO117" s="1271">
        <v>811</v>
      </c>
      <c r="BP117" s="1520">
        <v>1094</v>
      </c>
      <c r="BQ117" s="1272">
        <v>472</v>
      </c>
      <c r="BR117" s="1272">
        <v>622</v>
      </c>
      <c r="BS117" s="1271">
        <v>312</v>
      </c>
      <c r="BT117" s="1272">
        <v>123</v>
      </c>
      <c r="BU117" s="1273">
        <v>189</v>
      </c>
      <c r="BV117" s="1274">
        <v>22</v>
      </c>
      <c r="BW117" s="1275">
        <v>13</v>
      </c>
      <c r="BX117" s="1275">
        <v>9</v>
      </c>
      <c r="BY117" s="1275">
        <v>14</v>
      </c>
      <c r="BZ117" s="1276">
        <v>10</v>
      </c>
      <c r="CA117" s="1276">
        <v>4</v>
      </c>
      <c r="CB117" s="1275">
        <v>8</v>
      </c>
      <c r="CC117" s="1276">
        <v>3</v>
      </c>
      <c r="CD117" s="1277">
        <v>5</v>
      </c>
      <c r="CE117" s="2454">
        <v>647</v>
      </c>
      <c r="CF117" s="1268">
        <v>238</v>
      </c>
      <c r="CG117" s="1268">
        <v>409</v>
      </c>
      <c r="CH117" s="1268">
        <v>295</v>
      </c>
      <c r="CI117" s="1269">
        <v>49</v>
      </c>
      <c r="CJ117" s="1269">
        <v>246</v>
      </c>
      <c r="CK117" s="1268">
        <v>352</v>
      </c>
      <c r="CL117" s="1269">
        <v>189</v>
      </c>
      <c r="CM117" s="1489">
        <v>163</v>
      </c>
      <c r="CN117" s="1436">
        <v>7802</v>
      </c>
      <c r="CO117" s="1875">
        <v>739</v>
      </c>
      <c r="CP117" s="1898">
        <v>220</v>
      </c>
      <c r="CQ117" s="1899">
        <v>519</v>
      </c>
      <c r="CR117" s="1887">
        <v>712</v>
      </c>
      <c r="CS117" s="1278">
        <v>170</v>
      </c>
      <c r="CT117" s="1279">
        <v>542</v>
      </c>
      <c r="CU117" s="1911">
        <v>1344</v>
      </c>
      <c r="CV117" s="1898">
        <v>285</v>
      </c>
      <c r="CW117" s="1899">
        <v>1059</v>
      </c>
      <c r="CX117" s="1887">
        <v>1170</v>
      </c>
      <c r="CY117" s="1278">
        <v>326</v>
      </c>
      <c r="CZ117" s="1279">
        <v>844</v>
      </c>
      <c r="DA117" s="1911">
        <v>1208</v>
      </c>
      <c r="DB117" s="1898">
        <v>514</v>
      </c>
      <c r="DC117" s="1899">
        <v>694</v>
      </c>
      <c r="DD117" s="1887">
        <v>2629</v>
      </c>
      <c r="DE117" s="1278">
        <v>1372</v>
      </c>
      <c r="DF117" s="1280">
        <v>1257</v>
      </c>
      <c r="DG117" s="1281" t="s">
        <v>163</v>
      </c>
      <c r="DH117" s="1282">
        <v>6.0472416532640922E-3</v>
      </c>
      <c r="DI117" s="1283">
        <v>1.6339027490696472E-2</v>
      </c>
      <c r="DJ117" s="1284">
        <v>1.8834173814173669E-2</v>
      </c>
      <c r="DK117" s="392"/>
    </row>
    <row r="118" spans="1:115" s="259" customFormat="1" ht="60" customHeight="1" x14ac:dyDescent="0.15">
      <c r="A118" s="2537"/>
      <c r="B118" s="4050" t="s">
        <v>1014</v>
      </c>
      <c r="C118" s="4057"/>
      <c r="D118" s="2316">
        <v>11397</v>
      </c>
      <c r="E118" s="2330">
        <v>5.5864369093941102E-2</v>
      </c>
      <c r="F118" s="2331">
        <v>603</v>
      </c>
      <c r="G118" s="2354">
        <v>5472</v>
      </c>
      <c r="H118" s="2355">
        <v>5925</v>
      </c>
      <c r="I118" s="1210">
        <v>6190</v>
      </c>
      <c r="J118" s="2378">
        <v>3543</v>
      </c>
      <c r="K118" s="2378">
        <v>2647</v>
      </c>
      <c r="L118" s="2379">
        <v>5207</v>
      </c>
      <c r="M118" s="2378">
        <v>1929</v>
      </c>
      <c r="N118" s="2380">
        <v>3278</v>
      </c>
      <c r="O118" s="2656"/>
      <c r="P118" s="2427">
        <v>3139</v>
      </c>
      <c r="Q118" s="1211">
        <v>5.0887177770338132E-2</v>
      </c>
      <c r="R118" s="1212">
        <v>152</v>
      </c>
      <c r="S118" s="1213">
        <v>1013</v>
      </c>
      <c r="T118" s="1214">
        <v>2126</v>
      </c>
      <c r="U118" s="1215">
        <v>1683</v>
      </c>
      <c r="V118" s="1216">
        <v>331</v>
      </c>
      <c r="W118" s="1217">
        <v>1352</v>
      </c>
      <c r="X118" s="1215">
        <v>1456</v>
      </c>
      <c r="Y118" s="1217">
        <v>682</v>
      </c>
      <c r="Z118" s="1218">
        <v>774</v>
      </c>
      <c r="AA118" s="2438">
        <v>8258</v>
      </c>
      <c r="AB118" s="2411">
        <v>5.7768669143076767E-2</v>
      </c>
      <c r="AC118" s="2412">
        <v>451</v>
      </c>
      <c r="AD118" s="1219">
        <v>4459</v>
      </c>
      <c r="AE118" s="1220">
        <v>3799</v>
      </c>
      <c r="AF118" s="1215">
        <v>4507</v>
      </c>
      <c r="AG118" s="1221">
        <v>3212</v>
      </c>
      <c r="AH118" s="1222">
        <v>1295</v>
      </c>
      <c r="AI118" s="1215">
        <v>3751</v>
      </c>
      <c r="AJ118" s="1222">
        <v>1247</v>
      </c>
      <c r="AK118" s="1223">
        <v>2504</v>
      </c>
      <c r="AL118" s="2740">
        <v>5571</v>
      </c>
      <c r="AM118" s="1224">
        <v>3350</v>
      </c>
      <c r="AN118" s="1224">
        <v>2221</v>
      </c>
      <c r="AO118" s="1225">
        <v>2544</v>
      </c>
      <c r="AP118" s="1226">
        <v>2391</v>
      </c>
      <c r="AQ118" s="1227">
        <v>153</v>
      </c>
      <c r="AR118" s="1225">
        <v>3027</v>
      </c>
      <c r="AS118" s="1227">
        <v>959</v>
      </c>
      <c r="AT118" s="1228">
        <v>2068</v>
      </c>
      <c r="AU118" s="2763">
        <v>4</v>
      </c>
      <c r="AV118" s="2778">
        <v>3</v>
      </c>
      <c r="AW118" s="2778">
        <v>1</v>
      </c>
      <c r="AX118" s="2779">
        <v>1</v>
      </c>
      <c r="AY118" s="2780">
        <v>1</v>
      </c>
      <c r="AZ118" s="2780">
        <v>0</v>
      </c>
      <c r="BA118" s="2779">
        <v>3</v>
      </c>
      <c r="BB118" s="2780">
        <v>2</v>
      </c>
      <c r="BC118" s="2781">
        <v>1</v>
      </c>
      <c r="BD118" s="2453">
        <v>156</v>
      </c>
      <c r="BE118" s="1229">
        <v>78</v>
      </c>
      <c r="BF118" s="1229">
        <v>78</v>
      </c>
      <c r="BG118" s="1230">
        <v>67</v>
      </c>
      <c r="BH118" s="1231">
        <v>40</v>
      </c>
      <c r="BI118" s="1231">
        <v>27</v>
      </c>
      <c r="BJ118" s="1230">
        <v>89</v>
      </c>
      <c r="BK118" s="1231">
        <v>38</v>
      </c>
      <c r="BL118" s="1232">
        <v>51</v>
      </c>
      <c r="BM118" s="2475">
        <v>1919</v>
      </c>
      <c r="BN118" s="1233">
        <v>803</v>
      </c>
      <c r="BO118" s="1521">
        <v>1116</v>
      </c>
      <c r="BP118" s="1522">
        <v>1579</v>
      </c>
      <c r="BQ118" s="1235">
        <v>700</v>
      </c>
      <c r="BR118" s="1235">
        <v>879</v>
      </c>
      <c r="BS118" s="1234">
        <v>340</v>
      </c>
      <c r="BT118" s="1235">
        <v>103</v>
      </c>
      <c r="BU118" s="1236">
        <v>237</v>
      </c>
      <c r="BV118" s="1237">
        <v>84</v>
      </c>
      <c r="BW118" s="1238">
        <v>59</v>
      </c>
      <c r="BX118" s="1238">
        <v>25</v>
      </c>
      <c r="BY118" s="1239">
        <v>50</v>
      </c>
      <c r="BZ118" s="1240">
        <v>44</v>
      </c>
      <c r="CA118" s="1240">
        <v>6</v>
      </c>
      <c r="CB118" s="1239">
        <v>34</v>
      </c>
      <c r="CC118" s="1240">
        <v>15</v>
      </c>
      <c r="CD118" s="1241">
        <v>19</v>
      </c>
      <c r="CE118" s="2453">
        <v>524</v>
      </c>
      <c r="CF118" s="1242">
        <v>166</v>
      </c>
      <c r="CG118" s="1242">
        <v>358</v>
      </c>
      <c r="CH118" s="1230">
        <v>266</v>
      </c>
      <c r="CI118" s="1243">
        <v>36</v>
      </c>
      <c r="CJ118" s="1243">
        <v>230</v>
      </c>
      <c r="CK118" s="1230">
        <v>258</v>
      </c>
      <c r="CL118" s="1243">
        <v>130</v>
      </c>
      <c r="CM118" s="1488">
        <v>128</v>
      </c>
      <c r="CN118" s="1435">
        <v>11397</v>
      </c>
      <c r="CO118" s="1874">
        <v>795</v>
      </c>
      <c r="CP118" s="1896">
        <v>312</v>
      </c>
      <c r="CQ118" s="1897">
        <v>483</v>
      </c>
      <c r="CR118" s="1886">
        <v>1159</v>
      </c>
      <c r="CS118" s="1244">
        <v>648</v>
      </c>
      <c r="CT118" s="1245">
        <v>511</v>
      </c>
      <c r="CU118" s="1910">
        <v>2432</v>
      </c>
      <c r="CV118" s="1896">
        <v>1151</v>
      </c>
      <c r="CW118" s="1897">
        <v>1281</v>
      </c>
      <c r="CX118" s="1886">
        <v>2174</v>
      </c>
      <c r="CY118" s="1244">
        <v>1034</v>
      </c>
      <c r="CZ118" s="1245">
        <v>1140</v>
      </c>
      <c r="DA118" s="1910">
        <v>1634</v>
      </c>
      <c r="DB118" s="1896">
        <v>700</v>
      </c>
      <c r="DC118" s="1897">
        <v>934</v>
      </c>
      <c r="DD118" s="1886">
        <v>3203</v>
      </c>
      <c r="DE118" s="1244">
        <v>1627</v>
      </c>
      <c r="DF118" s="1246">
        <v>1576</v>
      </c>
      <c r="DG118" s="1247" t="s">
        <v>163</v>
      </c>
      <c r="DH118" s="1248">
        <v>8.8336853527622213E-3</v>
      </c>
      <c r="DI118" s="1249">
        <v>2.3867712934051228E-2</v>
      </c>
      <c r="DJ118" s="1250">
        <v>2.7512571002324699E-2</v>
      </c>
      <c r="DK118" s="307"/>
    </row>
    <row r="119" spans="1:115" s="380" customFormat="1" ht="60" customHeight="1" x14ac:dyDescent="0.15">
      <c r="A119" s="2536"/>
      <c r="B119" s="4035" t="s">
        <v>1015</v>
      </c>
      <c r="C119" s="4036"/>
      <c r="D119" s="2317">
        <v>89553</v>
      </c>
      <c r="E119" s="2332">
        <v>-4.1321871688094758E-2</v>
      </c>
      <c r="F119" s="2333">
        <v>-3860</v>
      </c>
      <c r="G119" s="2356">
        <v>41761</v>
      </c>
      <c r="H119" s="2357">
        <v>47792</v>
      </c>
      <c r="I119" s="1526">
        <v>50612</v>
      </c>
      <c r="J119" s="2357">
        <v>26730</v>
      </c>
      <c r="K119" s="2357">
        <v>23882</v>
      </c>
      <c r="L119" s="2614">
        <v>38941</v>
      </c>
      <c r="M119" s="2357">
        <v>15031</v>
      </c>
      <c r="N119" s="2615">
        <v>23910</v>
      </c>
      <c r="O119" s="2655"/>
      <c r="P119" s="2677">
        <v>26070</v>
      </c>
      <c r="Q119" s="1252">
        <v>3.6456883870711332E-2</v>
      </c>
      <c r="R119" s="1253">
        <v>917</v>
      </c>
      <c r="S119" s="1535">
        <v>10334</v>
      </c>
      <c r="T119" s="1536">
        <v>15736</v>
      </c>
      <c r="U119" s="1256">
        <v>15216</v>
      </c>
      <c r="V119" s="1257">
        <v>5417</v>
      </c>
      <c r="W119" s="1258">
        <v>9799</v>
      </c>
      <c r="X119" s="1537">
        <v>10854</v>
      </c>
      <c r="Y119" s="1258">
        <v>4917</v>
      </c>
      <c r="Z119" s="1259">
        <v>5937</v>
      </c>
      <c r="AA119" s="2693">
        <v>63483</v>
      </c>
      <c r="AB119" s="2413">
        <v>-6.9982420158218539E-2</v>
      </c>
      <c r="AC119" s="2735">
        <v>-4777</v>
      </c>
      <c r="AD119" s="1538">
        <v>31427</v>
      </c>
      <c r="AE119" s="1504">
        <v>32056</v>
      </c>
      <c r="AF119" s="1537">
        <v>35396</v>
      </c>
      <c r="AG119" s="1537">
        <v>21313</v>
      </c>
      <c r="AH119" s="1539">
        <v>14083</v>
      </c>
      <c r="AI119" s="1537">
        <v>28087</v>
      </c>
      <c r="AJ119" s="1539">
        <v>10114</v>
      </c>
      <c r="AK119" s="1540">
        <v>17973</v>
      </c>
      <c r="AL119" s="2739">
        <v>32689</v>
      </c>
      <c r="AM119" s="1541">
        <v>18493</v>
      </c>
      <c r="AN119" s="1541">
        <v>14196</v>
      </c>
      <c r="AO119" s="1541">
        <v>14691</v>
      </c>
      <c r="AP119" s="1542">
        <v>12131</v>
      </c>
      <c r="AQ119" s="1266">
        <v>2560</v>
      </c>
      <c r="AR119" s="1541">
        <v>17998</v>
      </c>
      <c r="AS119" s="1266">
        <v>6362</v>
      </c>
      <c r="AT119" s="1543">
        <v>11636</v>
      </c>
      <c r="AU119" s="2764">
        <v>1244</v>
      </c>
      <c r="AV119" s="2782">
        <v>644</v>
      </c>
      <c r="AW119" s="2782">
        <v>600</v>
      </c>
      <c r="AX119" s="2782">
        <v>571</v>
      </c>
      <c r="AY119" s="2783">
        <v>421</v>
      </c>
      <c r="AZ119" s="2783">
        <v>150</v>
      </c>
      <c r="BA119" s="2782">
        <v>673</v>
      </c>
      <c r="BB119" s="2783">
        <v>223</v>
      </c>
      <c r="BC119" s="2784">
        <v>450</v>
      </c>
      <c r="BD119" s="2454">
        <v>4322</v>
      </c>
      <c r="BE119" s="1528">
        <v>1999</v>
      </c>
      <c r="BF119" s="1528">
        <v>2323</v>
      </c>
      <c r="BG119" s="1528">
        <v>2456</v>
      </c>
      <c r="BH119" s="1529">
        <v>1322</v>
      </c>
      <c r="BI119" s="1529">
        <v>1134</v>
      </c>
      <c r="BJ119" s="1528">
        <v>1866</v>
      </c>
      <c r="BK119" s="1269">
        <v>677</v>
      </c>
      <c r="BL119" s="1544">
        <v>1189</v>
      </c>
      <c r="BM119" s="2869">
        <v>17906</v>
      </c>
      <c r="BN119" s="1520">
        <v>7277</v>
      </c>
      <c r="BO119" s="1532">
        <v>10629</v>
      </c>
      <c r="BP119" s="1532">
        <v>13865</v>
      </c>
      <c r="BQ119" s="1533">
        <v>6029</v>
      </c>
      <c r="BR119" s="1533">
        <v>7836</v>
      </c>
      <c r="BS119" s="1520">
        <v>4041</v>
      </c>
      <c r="BT119" s="1527">
        <v>1248</v>
      </c>
      <c r="BU119" s="1534">
        <v>2793</v>
      </c>
      <c r="BV119" s="1545">
        <v>1860</v>
      </c>
      <c r="BW119" s="1275">
        <v>973</v>
      </c>
      <c r="BX119" s="1275">
        <v>887</v>
      </c>
      <c r="BY119" s="1275">
        <v>857</v>
      </c>
      <c r="BZ119" s="1276">
        <v>651</v>
      </c>
      <c r="CA119" s="1276">
        <v>206</v>
      </c>
      <c r="CB119" s="1546">
        <v>1003</v>
      </c>
      <c r="CC119" s="1276">
        <v>322</v>
      </c>
      <c r="CD119" s="1277">
        <v>681</v>
      </c>
      <c r="CE119" s="2454">
        <v>5462</v>
      </c>
      <c r="CF119" s="1528">
        <v>2041</v>
      </c>
      <c r="CG119" s="1528">
        <v>3421</v>
      </c>
      <c r="CH119" s="1528">
        <v>2956</v>
      </c>
      <c r="CI119" s="1269">
        <v>759</v>
      </c>
      <c r="CJ119" s="1529">
        <v>2197</v>
      </c>
      <c r="CK119" s="1528">
        <v>2506</v>
      </c>
      <c r="CL119" s="1529">
        <v>1282</v>
      </c>
      <c r="CM119" s="1547">
        <v>1224</v>
      </c>
      <c r="CN119" s="1436">
        <v>89553</v>
      </c>
      <c r="CO119" s="1875">
        <v>12903</v>
      </c>
      <c r="CP119" s="1898">
        <v>6917</v>
      </c>
      <c r="CQ119" s="1899">
        <v>5986</v>
      </c>
      <c r="CR119" s="1887">
        <v>13150</v>
      </c>
      <c r="CS119" s="1278">
        <v>6518</v>
      </c>
      <c r="CT119" s="1279">
        <v>6632</v>
      </c>
      <c r="CU119" s="1911">
        <v>20877</v>
      </c>
      <c r="CV119" s="1898">
        <v>8613</v>
      </c>
      <c r="CW119" s="1944">
        <v>12264</v>
      </c>
      <c r="CX119" s="1887">
        <v>18224</v>
      </c>
      <c r="CY119" s="1278">
        <v>7637</v>
      </c>
      <c r="CZ119" s="1548">
        <v>10587</v>
      </c>
      <c r="DA119" s="1911">
        <v>9470</v>
      </c>
      <c r="DB119" s="1898">
        <v>4522</v>
      </c>
      <c r="DC119" s="1899">
        <v>4948</v>
      </c>
      <c r="DD119" s="1887">
        <v>14929</v>
      </c>
      <c r="DE119" s="1278">
        <v>7554</v>
      </c>
      <c r="DF119" s="1280">
        <v>7375</v>
      </c>
      <c r="DG119" s="1281" t="s">
        <v>163</v>
      </c>
      <c r="DH119" s="1282">
        <v>6.9411513941907102E-2</v>
      </c>
      <c r="DI119" s="1283">
        <v>0.18754280041967972</v>
      </c>
      <c r="DJ119" s="1284">
        <v>0.21618261568581065</v>
      </c>
      <c r="DK119" s="395"/>
    </row>
    <row r="120" spans="1:115" s="259" customFormat="1" ht="60" customHeight="1" x14ac:dyDescent="0.15">
      <c r="A120" s="2537"/>
      <c r="B120" s="4050" t="s">
        <v>1016</v>
      </c>
      <c r="C120" s="4057"/>
      <c r="D120" s="2316">
        <v>8764</v>
      </c>
      <c r="E120" s="2330">
        <v>7.1917808219178037E-2</v>
      </c>
      <c r="F120" s="2331">
        <v>588</v>
      </c>
      <c r="G120" s="2354">
        <v>3794</v>
      </c>
      <c r="H120" s="2355">
        <v>4970</v>
      </c>
      <c r="I120" s="1210">
        <v>4812</v>
      </c>
      <c r="J120" s="2378">
        <v>2277</v>
      </c>
      <c r="K120" s="2378">
        <v>2535</v>
      </c>
      <c r="L120" s="2379">
        <v>3952</v>
      </c>
      <c r="M120" s="2378">
        <v>1517</v>
      </c>
      <c r="N120" s="2380">
        <v>2435</v>
      </c>
      <c r="O120" s="2656"/>
      <c r="P120" s="2427">
        <v>4423</v>
      </c>
      <c r="Q120" s="1211">
        <v>0.2221608179054988</v>
      </c>
      <c r="R120" s="1212">
        <v>804</v>
      </c>
      <c r="S120" s="1213">
        <v>1396</v>
      </c>
      <c r="T120" s="1214">
        <v>3027</v>
      </c>
      <c r="U120" s="1215">
        <v>2571</v>
      </c>
      <c r="V120" s="1216">
        <v>538</v>
      </c>
      <c r="W120" s="1217">
        <v>2033</v>
      </c>
      <c r="X120" s="1215">
        <v>1852</v>
      </c>
      <c r="Y120" s="1217">
        <v>858</v>
      </c>
      <c r="Z120" s="1218">
        <v>994</v>
      </c>
      <c r="AA120" s="2438">
        <v>4341</v>
      </c>
      <c r="AB120" s="2411">
        <v>-4.7399605003291656E-2</v>
      </c>
      <c r="AC120" s="2412">
        <v>-216</v>
      </c>
      <c r="AD120" s="1219">
        <v>2398</v>
      </c>
      <c r="AE120" s="1220">
        <v>1943</v>
      </c>
      <c r="AF120" s="1215">
        <v>2241</v>
      </c>
      <c r="AG120" s="1221">
        <v>1739</v>
      </c>
      <c r="AH120" s="1222">
        <v>502</v>
      </c>
      <c r="AI120" s="1215">
        <v>2100</v>
      </c>
      <c r="AJ120" s="1222">
        <v>659</v>
      </c>
      <c r="AK120" s="1223">
        <v>1441</v>
      </c>
      <c r="AL120" s="2740">
        <v>3009</v>
      </c>
      <c r="AM120" s="1224">
        <v>1826</v>
      </c>
      <c r="AN120" s="1224">
        <v>1183</v>
      </c>
      <c r="AO120" s="1225">
        <v>1446</v>
      </c>
      <c r="AP120" s="1226">
        <v>1375</v>
      </c>
      <c r="AQ120" s="1227">
        <v>71</v>
      </c>
      <c r="AR120" s="1225">
        <v>1563</v>
      </c>
      <c r="AS120" s="1227">
        <v>451</v>
      </c>
      <c r="AT120" s="1228">
        <v>1112</v>
      </c>
      <c r="AU120" s="2763">
        <v>1</v>
      </c>
      <c r="AV120" s="2778">
        <v>1</v>
      </c>
      <c r="AW120" s="2778">
        <v>0</v>
      </c>
      <c r="AX120" s="2779">
        <v>1</v>
      </c>
      <c r="AY120" s="2780">
        <v>1</v>
      </c>
      <c r="AZ120" s="2780">
        <v>0</v>
      </c>
      <c r="BA120" s="2779">
        <v>0</v>
      </c>
      <c r="BB120" s="2780">
        <v>0</v>
      </c>
      <c r="BC120" s="2781">
        <v>0</v>
      </c>
      <c r="BD120" s="2453">
        <v>94</v>
      </c>
      <c r="BE120" s="1229">
        <v>50</v>
      </c>
      <c r="BF120" s="1229">
        <v>44</v>
      </c>
      <c r="BG120" s="1230">
        <v>41</v>
      </c>
      <c r="BH120" s="1231">
        <v>30</v>
      </c>
      <c r="BI120" s="1231">
        <v>11</v>
      </c>
      <c r="BJ120" s="1230">
        <v>53</v>
      </c>
      <c r="BK120" s="1231">
        <v>20</v>
      </c>
      <c r="BL120" s="1232">
        <v>33</v>
      </c>
      <c r="BM120" s="2475">
        <v>745</v>
      </c>
      <c r="BN120" s="1233">
        <v>325</v>
      </c>
      <c r="BO120" s="1233">
        <v>420</v>
      </c>
      <c r="BP120" s="1234">
        <v>484</v>
      </c>
      <c r="BQ120" s="1235">
        <v>239</v>
      </c>
      <c r="BR120" s="1235">
        <v>245</v>
      </c>
      <c r="BS120" s="1234">
        <v>261</v>
      </c>
      <c r="BT120" s="1235">
        <v>86</v>
      </c>
      <c r="BU120" s="1236">
        <v>175</v>
      </c>
      <c r="BV120" s="1237">
        <v>82</v>
      </c>
      <c r="BW120" s="1238">
        <v>52</v>
      </c>
      <c r="BX120" s="1238">
        <v>30</v>
      </c>
      <c r="BY120" s="1239">
        <v>46</v>
      </c>
      <c r="BZ120" s="1240">
        <v>42</v>
      </c>
      <c r="CA120" s="1240">
        <v>4</v>
      </c>
      <c r="CB120" s="1239">
        <v>36</v>
      </c>
      <c r="CC120" s="1240">
        <v>10</v>
      </c>
      <c r="CD120" s="1241">
        <v>26</v>
      </c>
      <c r="CE120" s="2453">
        <v>410</v>
      </c>
      <c r="CF120" s="1242">
        <v>144</v>
      </c>
      <c r="CG120" s="1242">
        <v>266</v>
      </c>
      <c r="CH120" s="1230">
        <v>223</v>
      </c>
      <c r="CI120" s="1243">
        <v>52</v>
      </c>
      <c r="CJ120" s="1243">
        <v>171</v>
      </c>
      <c r="CK120" s="1230">
        <v>187</v>
      </c>
      <c r="CL120" s="1243">
        <v>92</v>
      </c>
      <c r="CM120" s="1488">
        <v>95</v>
      </c>
      <c r="CN120" s="1435">
        <v>8764</v>
      </c>
      <c r="CO120" s="1874">
        <v>1065</v>
      </c>
      <c r="CP120" s="1896">
        <v>328</v>
      </c>
      <c r="CQ120" s="1897">
        <v>737</v>
      </c>
      <c r="CR120" s="1886">
        <v>909</v>
      </c>
      <c r="CS120" s="1244">
        <v>392</v>
      </c>
      <c r="CT120" s="1245">
        <v>517</v>
      </c>
      <c r="CU120" s="1910">
        <v>1930</v>
      </c>
      <c r="CV120" s="1896">
        <v>781</v>
      </c>
      <c r="CW120" s="1897">
        <v>1149</v>
      </c>
      <c r="CX120" s="1886">
        <v>1798</v>
      </c>
      <c r="CY120" s="1244">
        <v>782</v>
      </c>
      <c r="CZ120" s="1245">
        <v>1016</v>
      </c>
      <c r="DA120" s="1910">
        <v>832</v>
      </c>
      <c r="DB120" s="1896">
        <v>389</v>
      </c>
      <c r="DC120" s="1897">
        <v>443</v>
      </c>
      <c r="DD120" s="1886">
        <v>2230</v>
      </c>
      <c r="DE120" s="1244">
        <v>1122</v>
      </c>
      <c r="DF120" s="1246">
        <v>1108</v>
      </c>
      <c r="DG120" s="1247" t="s">
        <v>163</v>
      </c>
      <c r="DH120" s="1248">
        <v>6.7928769352994748E-3</v>
      </c>
      <c r="DI120" s="1249">
        <v>1.8353657642715186E-2</v>
      </c>
      <c r="DJ120" s="1250">
        <v>2.1156459793311721E-2</v>
      </c>
      <c r="DK120" s="307"/>
    </row>
    <row r="121" spans="1:115" s="380" customFormat="1" ht="60" customHeight="1" x14ac:dyDescent="0.15">
      <c r="A121" s="2536"/>
      <c r="B121" s="4035" t="s">
        <v>1017</v>
      </c>
      <c r="C121" s="4036"/>
      <c r="D121" s="2317">
        <v>19482</v>
      </c>
      <c r="E121" s="2332">
        <v>-2.4778495269559997E-2</v>
      </c>
      <c r="F121" s="2333">
        <v>-495</v>
      </c>
      <c r="G121" s="2356">
        <v>8714</v>
      </c>
      <c r="H121" s="2357">
        <v>10768</v>
      </c>
      <c r="I121" s="1251">
        <v>11477</v>
      </c>
      <c r="J121" s="2381">
        <v>5695</v>
      </c>
      <c r="K121" s="2381">
        <v>5782</v>
      </c>
      <c r="L121" s="2382">
        <v>8005</v>
      </c>
      <c r="M121" s="2381">
        <v>3019</v>
      </c>
      <c r="N121" s="2383">
        <v>4986</v>
      </c>
      <c r="O121" s="2655"/>
      <c r="P121" s="2428">
        <v>6226</v>
      </c>
      <c r="Q121" s="1252">
        <v>9.730781706130287E-3</v>
      </c>
      <c r="R121" s="1253">
        <v>60</v>
      </c>
      <c r="S121" s="1254">
        <v>2336</v>
      </c>
      <c r="T121" s="1255">
        <v>3890</v>
      </c>
      <c r="U121" s="1256">
        <v>3592</v>
      </c>
      <c r="V121" s="1257">
        <v>978</v>
      </c>
      <c r="W121" s="1258">
        <v>2614</v>
      </c>
      <c r="X121" s="1256">
        <v>2634</v>
      </c>
      <c r="Y121" s="1258">
        <v>1358</v>
      </c>
      <c r="Z121" s="1259">
        <v>1276</v>
      </c>
      <c r="AA121" s="2693">
        <v>13256</v>
      </c>
      <c r="AB121" s="2413">
        <v>-4.0185359496053841E-2</v>
      </c>
      <c r="AC121" s="2414">
        <v>-555</v>
      </c>
      <c r="AD121" s="1260">
        <v>6378</v>
      </c>
      <c r="AE121" s="1261">
        <v>6878</v>
      </c>
      <c r="AF121" s="1256">
        <v>7885</v>
      </c>
      <c r="AG121" s="1256">
        <v>4717</v>
      </c>
      <c r="AH121" s="1262">
        <v>3168</v>
      </c>
      <c r="AI121" s="1256">
        <v>5371</v>
      </c>
      <c r="AJ121" s="1262">
        <v>1661</v>
      </c>
      <c r="AK121" s="1263">
        <v>3710</v>
      </c>
      <c r="AL121" s="2739">
        <v>2967</v>
      </c>
      <c r="AM121" s="1264">
        <v>1649</v>
      </c>
      <c r="AN121" s="1264">
        <v>1318</v>
      </c>
      <c r="AO121" s="1264">
        <v>1404</v>
      </c>
      <c r="AP121" s="1265">
        <v>1222</v>
      </c>
      <c r="AQ121" s="1266">
        <v>182</v>
      </c>
      <c r="AR121" s="1264">
        <v>1563</v>
      </c>
      <c r="AS121" s="1266">
        <v>427</v>
      </c>
      <c r="AT121" s="1267">
        <v>1136</v>
      </c>
      <c r="AU121" s="2764">
        <v>18</v>
      </c>
      <c r="AV121" s="2782">
        <v>9</v>
      </c>
      <c r="AW121" s="2782">
        <v>9</v>
      </c>
      <c r="AX121" s="2782">
        <v>8</v>
      </c>
      <c r="AY121" s="2783">
        <v>6</v>
      </c>
      <c r="AZ121" s="2783">
        <v>2</v>
      </c>
      <c r="BA121" s="2782">
        <v>10</v>
      </c>
      <c r="BB121" s="2783">
        <v>3</v>
      </c>
      <c r="BC121" s="2784">
        <v>7</v>
      </c>
      <c r="BD121" s="2454">
        <v>516</v>
      </c>
      <c r="BE121" s="1268">
        <v>232</v>
      </c>
      <c r="BF121" s="1268">
        <v>284</v>
      </c>
      <c r="BG121" s="1268">
        <v>235</v>
      </c>
      <c r="BH121" s="1269">
        <v>140</v>
      </c>
      <c r="BI121" s="1269">
        <v>95</v>
      </c>
      <c r="BJ121" s="1268">
        <v>281</v>
      </c>
      <c r="BK121" s="1269">
        <v>92</v>
      </c>
      <c r="BL121" s="1270">
        <v>189</v>
      </c>
      <c r="BM121" s="2476">
        <v>8119</v>
      </c>
      <c r="BN121" s="1532">
        <v>3820</v>
      </c>
      <c r="BO121" s="1532">
        <v>4299</v>
      </c>
      <c r="BP121" s="1532">
        <v>5468</v>
      </c>
      <c r="BQ121" s="1533">
        <v>3076</v>
      </c>
      <c r="BR121" s="1533">
        <v>2392</v>
      </c>
      <c r="BS121" s="1532">
        <v>2651</v>
      </c>
      <c r="BT121" s="1272">
        <v>744</v>
      </c>
      <c r="BU121" s="1534">
        <v>1907</v>
      </c>
      <c r="BV121" s="1274">
        <v>138</v>
      </c>
      <c r="BW121" s="1275">
        <v>85</v>
      </c>
      <c r="BX121" s="1275">
        <v>53</v>
      </c>
      <c r="BY121" s="1275">
        <v>78</v>
      </c>
      <c r="BZ121" s="1276">
        <v>63</v>
      </c>
      <c r="CA121" s="1276">
        <v>15</v>
      </c>
      <c r="CB121" s="1275">
        <v>60</v>
      </c>
      <c r="CC121" s="1276">
        <v>22</v>
      </c>
      <c r="CD121" s="1277">
        <v>38</v>
      </c>
      <c r="CE121" s="2454">
        <v>1498</v>
      </c>
      <c r="CF121" s="1268">
        <v>583</v>
      </c>
      <c r="CG121" s="1268">
        <v>915</v>
      </c>
      <c r="CH121" s="1268">
        <v>692</v>
      </c>
      <c r="CI121" s="1269">
        <v>210</v>
      </c>
      <c r="CJ121" s="1269">
        <v>482</v>
      </c>
      <c r="CK121" s="1268">
        <v>806</v>
      </c>
      <c r="CL121" s="1269">
        <v>373</v>
      </c>
      <c r="CM121" s="1489">
        <v>433</v>
      </c>
      <c r="CN121" s="1436">
        <v>19482</v>
      </c>
      <c r="CO121" s="1875">
        <v>1990</v>
      </c>
      <c r="CP121" s="1898">
        <v>894</v>
      </c>
      <c r="CQ121" s="1899">
        <v>1096</v>
      </c>
      <c r="CR121" s="1887">
        <v>2949</v>
      </c>
      <c r="CS121" s="1278">
        <v>1431</v>
      </c>
      <c r="CT121" s="1279">
        <v>1518</v>
      </c>
      <c r="CU121" s="1911">
        <v>5024</v>
      </c>
      <c r="CV121" s="1898">
        <v>2013</v>
      </c>
      <c r="CW121" s="1899">
        <v>3011</v>
      </c>
      <c r="CX121" s="1887">
        <v>3923</v>
      </c>
      <c r="CY121" s="1278">
        <v>1644</v>
      </c>
      <c r="CZ121" s="1279">
        <v>2279</v>
      </c>
      <c r="DA121" s="1911">
        <v>2155</v>
      </c>
      <c r="DB121" s="1898">
        <v>986</v>
      </c>
      <c r="DC121" s="1899">
        <v>1169</v>
      </c>
      <c r="DD121" s="1887">
        <v>3441</v>
      </c>
      <c r="DE121" s="1278">
        <v>1746</v>
      </c>
      <c r="DF121" s="1280">
        <v>1695</v>
      </c>
      <c r="DG121" s="1281" t="s">
        <v>163</v>
      </c>
      <c r="DH121" s="1282">
        <v>1.5100277094192649E-2</v>
      </c>
      <c r="DI121" s="1283">
        <v>4.0799401893584809E-2</v>
      </c>
      <c r="DJ121" s="1284">
        <v>4.7029912105579524E-2</v>
      </c>
      <c r="DK121" s="392"/>
    </row>
    <row r="122" spans="1:115" s="259" customFormat="1" ht="60" customHeight="1" x14ac:dyDescent="0.15">
      <c r="A122" s="2537"/>
      <c r="B122" s="4050" t="s">
        <v>1018</v>
      </c>
      <c r="C122" s="4057"/>
      <c r="D122" s="2316">
        <v>20704</v>
      </c>
      <c r="E122" s="2330">
        <v>2.9844807003581275E-2</v>
      </c>
      <c r="F122" s="2331">
        <v>600</v>
      </c>
      <c r="G122" s="2354">
        <v>6737</v>
      </c>
      <c r="H122" s="2355">
        <v>13967</v>
      </c>
      <c r="I122" s="1210">
        <v>13093</v>
      </c>
      <c r="J122" s="2378">
        <v>3695</v>
      </c>
      <c r="K122" s="2378">
        <v>9398</v>
      </c>
      <c r="L122" s="2379">
        <v>7611</v>
      </c>
      <c r="M122" s="2378">
        <v>3042</v>
      </c>
      <c r="N122" s="2380">
        <v>4569</v>
      </c>
      <c r="O122" s="2656"/>
      <c r="P122" s="2678">
        <v>14390</v>
      </c>
      <c r="Q122" s="1211">
        <v>0.13351713272942112</v>
      </c>
      <c r="R122" s="1517">
        <v>1695</v>
      </c>
      <c r="S122" s="1213">
        <v>4261</v>
      </c>
      <c r="T122" s="1549">
        <v>10129</v>
      </c>
      <c r="U122" s="1215">
        <v>9096</v>
      </c>
      <c r="V122" s="1216">
        <v>1990</v>
      </c>
      <c r="W122" s="1217">
        <v>7106</v>
      </c>
      <c r="X122" s="1215">
        <v>5294</v>
      </c>
      <c r="Y122" s="1217">
        <v>2271</v>
      </c>
      <c r="Z122" s="1218">
        <v>3023</v>
      </c>
      <c r="AA122" s="2438">
        <v>6314</v>
      </c>
      <c r="AB122" s="2403">
        <v>-0.14779322445674181</v>
      </c>
      <c r="AC122" s="2734">
        <v>-1095</v>
      </c>
      <c r="AD122" s="1219">
        <v>2476</v>
      </c>
      <c r="AE122" s="1220">
        <v>3838</v>
      </c>
      <c r="AF122" s="1215">
        <v>3997</v>
      </c>
      <c r="AG122" s="1221">
        <v>1705</v>
      </c>
      <c r="AH122" s="1222">
        <v>2292</v>
      </c>
      <c r="AI122" s="1215">
        <v>2317</v>
      </c>
      <c r="AJ122" s="1222">
        <v>771</v>
      </c>
      <c r="AK122" s="1223">
        <v>1546</v>
      </c>
      <c r="AL122" s="2740">
        <v>2078</v>
      </c>
      <c r="AM122" s="1224">
        <v>1027</v>
      </c>
      <c r="AN122" s="1224">
        <v>1051</v>
      </c>
      <c r="AO122" s="1225">
        <v>1021</v>
      </c>
      <c r="AP122" s="1226">
        <v>737</v>
      </c>
      <c r="AQ122" s="1227">
        <v>284</v>
      </c>
      <c r="AR122" s="1225">
        <v>1057</v>
      </c>
      <c r="AS122" s="1227">
        <v>290</v>
      </c>
      <c r="AT122" s="1228">
        <v>767</v>
      </c>
      <c r="AU122" s="2763">
        <v>12</v>
      </c>
      <c r="AV122" s="2778">
        <v>6</v>
      </c>
      <c r="AW122" s="2778">
        <v>6</v>
      </c>
      <c r="AX122" s="2779">
        <v>9</v>
      </c>
      <c r="AY122" s="2780">
        <v>6</v>
      </c>
      <c r="AZ122" s="2780">
        <v>3</v>
      </c>
      <c r="BA122" s="2779">
        <v>3</v>
      </c>
      <c r="BB122" s="2780">
        <v>0</v>
      </c>
      <c r="BC122" s="2781">
        <v>3</v>
      </c>
      <c r="BD122" s="2453">
        <v>652</v>
      </c>
      <c r="BE122" s="1229">
        <v>299</v>
      </c>
      <c r="BF122" s="1229">
        <v>353</v>
      </c>
      <c r="BG122" s="1230">
        <v>309</v>
      </c>
      <c r="BH122" s="1231">
        <v>190</v>
      </c>
      <c r="BI122" s="1231">
        <v>119</v>
      </c>
      <c r="BJ122" s="1230">
        <v>343</v>
      </c>
      <c r="BK122" s="1231">
        <v>109</v>
      </c>
      <c r="BL122" s="1232">
        <v>234</v>
      </c>
      <c r="BM122" s="2475">
        <v>2273</v>
      </c>
      <c r="BN122" s="1233">
        <v>708</v>
      </c>
      <c r="BO122" s="1550">
        <v>1565</v>
      </c>
      <c r="BP122" s="1551">
        <v>1921</v>
      </c>
      <c r="BQ122" s="1235">
        <v>575</v>
      </c>
      <c r="BR122" s="1531">
        <v>1346</v>
      </c>
      <c r="BS122" s="1234">
        <v>352</v>
      </c>
      <c r="BT122" s="1235">
        <v>133</v>
      </c>
      <c r="BU122" s="1236">
        <v>219</v>
      </c>
      <c r="BV122" s="1237">
        <v>95</v>
      </c>
      <c r="BW122" s="1238">
        <v>47</v>
      </c>
      <c r="BX122" s="1238">
        <v>48</v>
      </c>
      <c r="BY122" s="1239">
        <v>48</v>
      </c>
      <c r="BZ122" s="1240">
        <v>36</v>
      </c>
      <c r="CA122" s="1240">
        <v>12</v>
      </c>
      <c r="CB122" s="1239">
        <v>47</v>
      </c>
      <c r="CC122" s="1240">
        <v>11</v>
      </c>
      <c r="CD122" s="1241">
        <v>36</v>
      </c>
      <c r="CE122" s="2453">
        <v>1204</v>
      </c>
      <c r="CF122" s="1242">
        <v>389</v>
      </c>
      <c r="CG122" s="1242">
        <v>815</v>
      </c>
      <c r="CH122" s="1230">
        <v>689</v>
      </c>
      <c r="CI122" s="1243">
        <v>161</v>
      </c>
      <c r="CJ122" s="1243">
        <v>528</v>
      </c>
      <c r="CK122" s="1230">
        <v>515</v>
      </c>
      <c r="CL122" s="1243">
        <v>228</v>
      </c>
      <c r="CM122" s="1488">
        <v>287</v>
      </c>
      <c r="CN122" s="1435">
        <v>20704</v>
      </c>
      <c r="CO122" s="1874">
        <v>5002</v>
      </c>
      <c r="CP122" s="1896">
        <v>1683</v>
      </c>
      <c r="CQ122" s="1897">
        <v>3319</v>
      </c>
      <c r="CR122" s="1886">
        <v>2981</v>
      </c>
      <c r="CS122" s="1244">
        <v>851</v>
      </c>
      <c r="CT122" s="1245">
        <v>2130</v>
      </c>
      <c r="CU122" s="1910">
        <v>4347</v>
      </c>
      <c r="CV122" s="1896">
        <v>844</v>
      </c>
      <c r="CW122" s="1897">
        <v>3503</v>
      </c>
      <c r="CX122" s="1886">
        <v>2755</v>
      </c>
      <c r="CY122" s="1244">
        <v>685</v>
      </c>
      <c r="CZ122" s="1245">
        <v>2070</v>
      </c>
      <c r="DA122" s="1910">
        <v>2078</v>
      </c>
      <c r="DB122" s="1896">
        <v>924</v>
      </c>
      <c r="DC122" s="1897">
        <v>1154</v>
      </c>
      <c r="DD122" s="1886">
        <v>3541</v>
      </c>
      <c r="DE122" s="1244">
        <v>1750</v>
      </c>
      <c r="DF122" s="1246">
        <v>1791</v>
      </c>
      <c r="DG122" s="1247" t="s">
        <v>163</v>
      </c>
      <c r="DH122" s="1248">
        <v>1.6047435425426783E-2</v>
      </c>
      <c r="DI122" s="1249">
        <v>4.3358526681284253E-2</v>
      </c>
      <c r="DJ122" s="1250">
        <v>4.9979842943944072E-2</v>
      </c>
      <c r="DK122" s="307"/>
    </row>
    <row r="123" spans="1:115" s="380" customFormat="1" ht="60" customHeight="1" x14ac:dyDescent="0.15">
      <c r="A123" s="2536"/>
      <c r="B123" s="4035" t="s">
        <v>1019</v>
      </c>
      <c r="C123" s="4036"/>
      <c r="D123" s="2317">
        <v>9381</v>
      </c>
      <c r="E123" s="2332">
        <v>1.3723795115625714E-2</v>
      </c>
      <c r="F123" s="2333">
        <v>127</v>
      </c>
      <c r="G123" s="2356">
        <v>3478</v>
      </c>
      <c r="H123" s="2357">
        <v>5903</v>
      </c>
      <c r="I123" s="1251">
        <v>6169</v>
      </c>
      <c r="J123" s="2381">
        <v>2105</v>
      </c>
      <c r="K123" s="2381">
        <v>4064</v>
      </c>
      <c r="L123" s="2382">
        <v>3212</v>
      </c>
      <c r="M123" s="2381">
        <v>1373</v>
      </c>
      <c r="N123" s="2383">
        <v>1839</v>
      </c>
      <c r="O123" s="2655"/>
      <c r="P123" s="2428">
        <v>4985</v>
      </c>
      <c r="Q123" s="1252">
        <v>2.1307109198934748E-2</v>
      </c>
      <c r="R123" s="1253">
        <v>104</v>
      </c>
      <c r="S123" s="1254">
        <v>1540</v>
      </c>
      <c r="T123" s="1255">
        <v>3445</v>
      </c>
      <c r="U123" s="1256">
        <v>3022</v>
      </c>
      <c r="V123" s="1257">
        <v>630</v>
      </c>
      <c r="W123" s="1258">
        <v>2392</v>
      </c>
      <c r="X123" s="1256">
        <v>1963</v>
      </c>
      <c r="Y123" s="1258">
        <v>910</v>
      </c>
      <c r="Z123" s="1259">
        <v>1053</v>
      </c>
      <c r="AA123" s="2439">
        <v>4396</v>
      </c>
      <c r="AB123" s="2413">
        <v>5.2595472215870576E-3</v>
      </c>
      <c r="AC123" s="2414">
        <v>23</v>
      </c>
      <c r="AD123" s="1260">
        <v>1938</v>
      </c>
      <c r="AE123" s="1261">
        <v>2458</v>
      </c>
      <c r="AF123" s="1256">
        <v>3147</v>
      </c>
      <c r="AG123" s="1256">
        <v>1475</v>
      </c>
      <c r="AH123" s="1262">
        <v>1672</v>
      </c>
      <c r="AI123" s="1256">
        <v>1249</v>
      </c>
      <c r="AJ123" s="1262">
        <v>463</v>
      </c>
      <c r="AK123" s="1263">
        <v>786</v>
      </c>
      <c r="AL123" s="2739">
        <v>1307</v>
      </c>
      <c r="AM123" s="1264">
        <v>693</v>
      </c>
      <c r="AN123" s="1264">
        <v>614</v>
      </c>
      <c r="AO123" s="1264">
        <v>826</v>
      </c>
      <c r="AP123" s="1265">
        <v>541</v>
      </c>
      <c r="AQ123" s="1266">
        <v>285</v>
      </c>
      <c r="AR123" s="1264">
        <v>481</v>
      </c>
      <c r="AS123" s="1266">
        <v>152</v>
      </c>
      <c r="AT123" s="1267">
        <v>329</v>
      </c>
      <c r="AU123" s="2764">
        <v>3</v>
      </c>
      <c r="AV123" s="2782">
        <v>3</v>
      </c>
      <c r="AW123" s="2782">
        <v>0</v>
      </c>
      <c r="AX123" s="2782">
        <v>3</v>
      </c>
      <c r="AY123" s="2783">
        <v>3</v>
      </c>
      <c r="AZ123" s="2783">
        <v>0</v>
      </c>
      <c r="BA123" s="2782">
        <v>0</v>
      </c>
      <c r="BB123" s="2783">
        <v>0</v>
      </c>
      <c r="BC123" s="2784">
        <v>0</v>
      </c>
      <c r="BD123" s="2454">
        <v>274</v>
      </c>
      <c r="BE123" s="1268">
        <v>149</v>
      </c>
      <c r="BF123" s="1268">
        <v>125</v>
      </c>
      <c r="BG123" s="1268">
        <v>167</v>
      </c>
      <c r="BH123" s="1269">
        <v>111</v>
      </c>
      <c r="BI123" s="1269">
        <v>56</v>
      </c>
      <c r="BJ123" s="1268">
        <v>107</v>
      </c>
      <c r="BK123" s="1269">
        <v>38</v>
      </c>
      <c r="BL123" s="1270">
        <v>69</v>
      </c>
      <c r="BM123" s="2476">
        <v>2068</v>
      </c>
      <c r="BN123" s="1271">
        <v>843</v>
      </c>
      <c r="BO123" s="1532">
        <v>1225</v>
      </c>
      <c r="BP123" s="1532">
        <v>1737</v>
      </c>
      <c r="BQ123" s="1272">
        <v>723</v>
      </c>
      <c r="BR123" s="1533">
        <v>1014</v>
      </c>
      <c r="BS123" s="1271">
        <v>331</v>
      </c>
      <c r="BT123" s="1272">
        <v>120</v>
      </c>
      <c r="BU123" s="1273">
        <v>211</v>
      </c>
      <c r="BV123" s="1274">
        <v>41</v>
      </c>
      <c r="BW123" s="1275">
        <v>27</v>
      </c>
      <c r="BX123" s="1275">
        <v>14</v>
      </c>
      <c r="BY123" s="1275">
        <v>25</v>
      </c>
      <c r="BZ123" s="1276">
        <v>23</v>
      </c>
      <c r="CA123" s="1276">
        <v>2</v>
      </c>
      <c r="CB123" s="1275">
        <v>16</v>
      </c>
      <c r="CC123" s="1276">
        <v>4</v>
      </c>
      <c r="CD123" s="1277">
        <v>12</v>
      </c>
      <c r="CE123" s="2454">
        <v>703</v>
      </c>
      <c r="CF123" s="1268">
        <v>223</v>
      </c>
      <c r="CG123" s="1268">
        <v>480</v>
      </c>
      <c r="CH123" s="1268">
        <v>389</v>
      </c>
      <c r="CI123" s="1269">
        <v>74</v>
      </c>
      <c r="CJ123" s="1269">
        <v>315</v>
      </c>
      <c r="CK123" s="1268">
        <v>314</v>
      </c>
      <c r="CL123" s="1269">
        <v>149</v>
      </c>
      <c r="CM123" s="1489">
        <v>165</v>
      </c>
      <c r="CN123" s="1436">
        <v>9381</v>
      </c>
      <c r="CO123" s="1875">
        <v>1306</v>
      </c>
      <c r="CP123" s="1898">
        <v>535</v>
      </c>
      <c r="CQ123" s="1899">
        <v>771</v>
      </c>
      <c r="CR123" s="1887">
        <v>1160</v>
      </c>
      <c r="CS123" s="1278">
        <v>469</v>
      </c>
      <c r="CT123" s="1279">
        <v>691</v>
      </c>
      <c r="CU123" s="1911">
        <v>2128</v>
      </c>
      <c r="CV123" s="1898">
        <v>592</v>
      </c>
      <c r="CW123" s="1899">
        <v>1536</v>
      </c>
      <c r="CX123" s="1887">
        <v>1500</v>
      </c>
      <c r="CY123" s="1278">
        <v>441</v>
      </c>
      <c r="CZ123" s="1279">
        <v>1059</v>
      </c>
      <c r="DA123" s="1911">
        <v>1291</v>
      </c>
      <c r="DB123" s="1898">
        <v>450</v>
      </c>
      <c r="DC123" s="1899">
        <v>841</v>
      </c>
      <c r="DD123" s="1887">
        <v>1996</v>
      </c>
      <c r="DE123" s="1278">
        <v>991</v>
      </c>
      <c r="DF123" s="1280">
        <v>1005</v>
      </c>
      <c r="DG123" s="1281" t="s">
        <v>163</v>
      </c>
      <c r="DH123" s="1282">
        <v>7.2711066328211291E-3</v>
      </c>
      <c r="DI123" s="1283">
        <v>1.9645785297388311E-2</v>
      </c>
      <c r="DJ123" s="1284">
        <v>2.2645909324629992E-2</v>
      </c>
      <c r="DK123" s="392"/>
    </row>
    <row r="124" spans="1:115" s="259" customFormat="1" ht="60" customHeight="1" x14ac:dyDescent="0.15">
      <c r="A124" s="2538"/>
      <c r="B124" s="4039" t="s">
        <v>1020</v>
      </c>
      <c r="C124" s="4040"/>
      <c r="D124" s="2318">
        <v>96135</v>
      </c>
      <c r="E124" s="2334">
        <v>-1.4858841010401136E-2</v>
      </c>
      <c r="F124" s="2335">
        <v>-1450</v>
      </c>
      <c r="G124" s="2358">
        <v>41251</v>
      </c>
      <c r="H124" s="2359">
        <v>54884</v>
      </c>
      <c r="I124" s="1419">
        <v>56301</v>
      </c>
      <c r="J124" s="2619">
        <v>27220</v>
      </c>
      <c r="K124" s="2619">
        <v>29081</v>
      </c>
      <c r="L124" s="2620">
        <v>39834</v>
      </c>
      <c r="M124" s="2619">
        <v>14031</v>
      </c>
      <c r="N124" s="2621">
        <v>25803</v>
      </c>
      <c r="O124" s="2661"/>
      <c r="P124" s="2679">
        <v>41249</v>
      </c>
      <c r="Q124" s="1286">
        <v>5.7558199159060575E-2</v>
      </c>
      <c r="R124" s="1552">
        <v>2245</v>
      </c>
      <c r="S124" s="1288">
        <v>15339</v>
      </c>
      <c r="T124" s="1289">
        <v>25910</v>
      </c>
      <c r="U124" s="1290">
        <v>23779</v>
      </c>
      <c r="V124" s="1291">
        <v>8223</v>
      </c>
      <c r="W124" s="1553">
        <v>15556</v>
      </c>
      <c r="X124" s="1290">
        <v>17470</v>
      </c>
      <c r="Y124" s="1292">
        <v>7116</v>
      </c>
      <c r="Z124" s="1554">
        <v>10354</v>
      </c>
      <c r="AA124" s="2694">
        <v>54886</v>
      </c>
      <c r="AB124" s="2415">
        <v>-6.3075058466055545E-2</v>
      </c>
      <c r="AC124" s="2732">
        <v>-3695</v>
      </c>
      <c r="AD124" s="1294">
        <v>25912</v>
      </c>
      <c r="AE124" s="1295">
        <v>28974</v>
      </c>
      <c r="AF124" s="1290">
        <v>32522</v>
      </c>
      <c r="AG124" s="1555">
        <v>18997</v>
      </c>
      <c r="AH124" s="1556">
        <v>13525</v>
      </c>
      <c r="AI124" s="1290">
        <v>22364</v>
      </c>
      <c r="AJ124" s="1297">
        <v>6915</v>
      </c>
      <c r="AK124" s="1557">
        <v>15449</v>
      </c>
      <c r="AL124" s="2741">
        <v>26329</v>
      </c>
      <c r="AM124" s="1420">
        <v>14215</v>
      </c>
      <c r="AN124" s="1420">
        <v>12114</v>
      </c>
      <c r="AO124" s="1558">
        <v>11401</v>
      </c>
      <c r="AP124" s="1301">
        <v>9879</v>
      </c>
      <c r="AQ124" s="1302">
        <v>1522</v>
      </c>
      <c r="AR124" s="1558">
        <v>14928</v>
      </c>
      <c r="AS124" s="1302">
        <v>4336</v>
      </c>
      <c r="AT124" s="1559">
        <v>10592</v>
      </c>
      <c r="AU124" s="2765">
        <v>277</v>
      </c>
      <c r="AV124" s="2785">
        <v>140</v>
      </c>
      <c r="AW124" s="2785">
        <v>137</v>
      </c>
      <c r="AX124" s="2786">
        <v>145</v>
      </c>
      <c r="AY124" s="2787">
        <v>104</v>
      </c>
      <c r="AZ124" s="2787">
        <v>41</v>
      </c>
      <c r="BA124" s="2786">
        <v>132</v>
      </c>
      <c r="BB124" s="2787">
        <v>36</v>
      </c>
      <c r="BC124" s="2788">
        <v>96</v>
      </c>
      <c r="BD124" s="2455">
        <v>3389</v>
      </c>
      <c r="BE124" s="1560">
        <v>1581</v>
      </c>
      <c r="BF124" s="1560">
        <v>1808</v>
      </c>
      <c r="BG124" s="1363">
        <v>1843</v>
      </c>
      <c r="BH124" s="1561">
        <v>1094</v>
      </c>
      <c r="BI124" s="1306">
        <v>749</v>
      </c>
      <c r="BJ124" s="1363">
        <v>1546</v>
      </c>
      <c r="BK124" s="1306">
        <v>487</v>
      </c>
      <c r="BL124" s="1562">
        <v>1059</v>
      </c>
      <c r="BM124" s="2870">
        <v>19410</v>
      </c>
      <c r="BN124" s="1563">
        <v>7918</v>
      </c>
      <c r="BO124" s="1563">
        <v>11492</v>
      </c>
      <c r="BP124" s="1564">
        <v>16113</v>
      </c>
      <c r="BQ124" s="1565">
        <v>6915</v>
      </c>
      <c r="BR124" s="1565">
        <v>9198</v>
      </c>
      <c r="BS124" s="1564">
        <v>3297</v>
      </c>
      <c r="BT124" s="1566">
        <v>1003</v>
      </c>
      <c r="BU124" s="1567">
        <v>2294</v>
      </c>
      <c r="BV124" s="1312">
        <v>545</v>
      </c>
      <c r="BW124" s="1313">
        <v>295</v>
      </c>
      <c r="BX124" s="1313">
        <v>250</v>
      </c>
      <c r="BY124" s="1314">
        <v>276</v>
      </c>
      <c r="BZ124" s="1315">
        <v>218</v>
      </c>
      <c r="CA124" s="1315">
        <v>58</v>
      </c>
      <c r="CB124" s="1314">
        <v>269</v>
      </c>
      <c r="CC124" s="1315">
        <v>77</v>
      </c>
      <c r="CD124" s="1316">
        <v>192</v>
      </c>
      <c r="CE124" s="2455">
        <v>4936</v>
      </c>
      <c r="CF124" s="1374">
        <v>1763</v>
      </c>
      <c r="CG124" s="1374">
        <v>3173</v>
      </c>
      <c r="CH124" s="1363">
        <v>2744</v>
      </c>
      <c r="CI124" s="1318">
        <v>787</v>
      </c>
      <c r="CJ124" s="1364">
        <v>1957</v>
      </c>
      <c r="CK124" s="1363">
        <v>2192</v>
      </c>
      <c r="CL124" s="1318">
        <v>976</v>
      </c>
      <c r="CM124" s="1568">
        <v>1216</v>
      </c>
      <c r="CN124" s="1437">
        <v>96135</v>
      </c>
      <c r="CO124" s="1876">
        <v>14041</v>
      </c>
      <c r="CP124" s="1900">
        <v>6387</v>
      </c>
      <c r="CQ124" s="1901">
        <v>7654</v>
      </c>
      <c r="CR124" s="1888">
        <v>13401</v>
      </c>
      <c r="CS124" s="1319">
        <v>5941</v>
      </c>
      <c r="CT124" s="1320">
        <v>7460</v>
      </c>
      <c r="CU124" s="1912">
        <v>20586</v>
      </c>
      <c r="CV124" s="1900">
        <v>7701</v>
      </c>
      <c r="CW124" s="1945">
        <v>12885</v>
      </c>
      <c r="CX124" s="1888">
        <v>18160</v>
      </c>
      <c r="CY124" s="1319">
        <v>6761</v>
      </c>
      <c r="CZ124" s="1569">
        <v>11399</v>
      </c>
      <c r="DA124" s="1912">
        <v>12600</v>
      </c>
      <c r="DB124" s="1900">
        <v>5660</v>
      </c>
      <c r="DC124" s="1901">
        <v>6940</v>
      </c>
      <c r="DD124" s="1888">
        <v>17347</v>
      </c>
      <c r="DE124" s="1319">
        <v>8801</v>
      </c>
      <c r="DF124" s="1321">
        <v>8546</v>
      </c>
      <c r="DG124" s="1322" t="s">
        <v>163</v>
      </c>
      <c r="DH124" s="1323">
        <v>7.4513147441238589E-2</v>
      </c>
      <c r="DI124" s="1324">
        <v>0.20132689154295119</v>
      </c>
      <c r="DJ124" s="1325">
        <v>0.23207168669899841</v>
      </c>
      <c r="DK124" s="307"/>
    </row>
    <row r="125" spans="1:115" s="380" customFormat="1" ht="60" customHeight="1" x14ac:dyDescent="0.15">
      <c r="A125" s="2501" t="s">
        <v>99</v>
      </c>
      <c r="B125" s="2539"/>
      <c r="C125" s="2539"/>
      <c r="D125" s="2319">
        <v>63252</v>
      </c>
      <c r="E125" s="2336">
        <v>1.4482990906028892E-2</v>
      </c>
      <c r="F125" s="2337">
        <v>903</v>
      </c>
      <c r="G125" s="2235">
        <v>22734</v>
      </c>
      <c r="H125" s="2236">
        <v>40518</v>
      </c>
      <c r="I125" s="381">
        <v>38605</v>
      </c>
      <c r="J125" s="2236">
        <v>12398</v>
      </c>
      <c r="K125" s="2236">
        <v>26207</v>
      </c>
      <c r="L125" s="2617">
        <v>24647</v>
      </c>
      <c r="M125" s="2236">
        <v>10336</v>
      </c>
      <c r="N125" s="2618">
        <v>14311</v>
      </c>
      <c r="O125" s="2658" t="s">
        <v>856</v>
      </c>
      <c r="P125" s="2680">
        <v>39902</v>
      </c>
      <c r="Q125" s="401">
        <v>5.863313169903428E-2</v>
      </c>
      <c r="R125" s="497">
        <v>2210</v>
      </c>
      <c r="S125" s="351">
        <v>14788</v>
      </c>
      <c r="T125" s="352">
        <v>25114</v>
      </c>
      <c r="U125" s="353">
        <v>19152</v>
      </c>
      <c r="V125" s="353">
        <v>5807</v>
      </c>
      <c r="W125" s="499">
        <v>13345</v>
      </c>
      <c r="X125" s="353">
        <v>20750</v>
      </c>
      <c r="Y125" s="359">
        <v>8981</v>
      </c>
      <c r="Z125" s="500">
        <v>11769</v>
      </c>
      <c r="AA125" s="2441">
        <v>23350</v>
      </c>
      <c r="AB125" s="2417">
        <v>-5.3007259601735801E-2</v>
      </c>
      <c r="AC125" s="2519">
        <v>-1307</v>
      </c>
      <c r="AD125" s="357">
        <v>7946</v>
      </c>
      <c r="AE125" s="358">
        <v>15404</v>
      </c>
      <c r="AF125" s="353">
        <v>19453</v>
      </c>
      <c r="AG125" s="353">
        <v>6591</v>
      </c>
      <c r="AH125" s="499">
        <v>12862</v>
      </c>
      <c r="AI125" s="353">
        <v>3897</v>
      </c>
      <c r="AJ125" s="359">
        <v>1355</v>
      </c>
      <c r="AK125" s="360">
        <v>2542</v>
      </c>
      <c r="AL125" s="2742">
        <v>4087</v>
      </c>
      <c r="AM125" s="361">
        <v>2021</v>
      </c>
      <c r="AN125" s="361">
        <v>2066</v>
      </c>
      <c r="AO125" s="361">
        <v>2427</v>
      </c>
      <c r="AP125" s="383">
        <v>1547</v>
      </c>
      <c r="AQ125" s="384">
        <v>880</v>
      </c>
      <c r="AR125" s="361">
        <v>1660</v>
      </c>
      <c r="AS125" s="384">
        <v>474</v>
      </c>
      <c r="AT125" s="385">
        <v>1186</v>
      </c>
      <c r="AU125" s="2766">
        <v>7</v>
      </c>
      <c r="AV125" s="2789">
        <v>2</v>
      </c>
      <c r="AW125" s="2789">
        <v>5</v>
      </c>
      <c r="AX125" s="2789">
        <v>5</v>
      </c>
      <c r="AY125" s="2790">
        <v>2</v>
      </c>
      <c r="AZ125" s="2790">
        <v>3</v>
      </c>
      <c r="BA125" s="2789">
        <v>2</v>
      </c>
      <c r="BB125" s="2790">
        <v>0</v>
      </c>
      <c r="BC125" s="2791">
        <v>2</v>
      </c>
      <c r="BD125" s="2456">
        <v>887</v>
      </c>
      <c r="BE125" s="366">
        <v>310</v>
      </c>
      <c r="BF125" s="366">
        <v>577</v>
      </c>
      <c r="BG125" s="366">
        <v>674</v>
      </c>
      <c r="BH125" s="386">
        <v>242</v>
      </c>
      <c r="BI125" s="386">
        <v>432</v>
      </c>
      <c r="BJ125" s="366">
        <v>213</v>
      </c>
      <c r="BK125" s="386">
        <v>68</v>
      </c>
      <c r="BL125" s="387">
        <v>145</v>
      </c>
      <c r="BM125" s="2478">
        <v>9866</v>
      </c>
      <c r="BN125" s="402">
        <v>3034</v>
      </c>
      <c r="BO125" s="402">
        <v>6832</v>
      </c>
      <c r="BP125" s="402">
        <v>9193</v>
      </c>
      <c r="BQ125" s="403">
        <v>2793</v>
      </c>
      <c r="BR125" s="403">
        <v>6400</v>
      </c>
      <c r="BS125" s="369">
        <v>673</v>
      </c>
      <c r="BT125" s="388">
        <v>241</v>
      </c>
      <c r="BU125" s="389">
        <v>432</v>
      </c>
      <c r="BV125" s="372">
        <v>210</v>
      </c>
      <c r="BW125" s="373">
        <v>104</v>
      </c>
      <c r="BX125" s="373">
        <v>106</v>
      </c>
      <c r="BY125" s="373">
        <v>108</v>
      </c>
      <c r="BZ125" s="349">
        <v>75</v>
      </c>
      <c r="CA125" s="349">
        <v>33</v>
      </c>
      <c r="CB125" s="373">
        <v>102</v>
      </c>
      <c r="CC125" s="349">
        <v>29</v>
      </c>
      <c r="CD125" s="390">
        <v>73</v>
      </c>
      <c r="CE125" s="2456">
        <v>8293</v>
      </c>
      <c r="CF125" s="504">
        <v>2475</v>
      </c>
      <c r="CG125" s="504">
        <v>5818</v>
      </c>
      <c r="CH125" s="504">
        <v>7046</v>
      </c>
      <c r="CI125" s="507">
        <v>1932</v>
      </c>
      <c r="CJ125" s="507">
        <v>5114</v>
      </c>
      <c r="CK125" s="504">
        <v>1247</v>
      </c>
      <c r="CL125" s="386">
        <v>543</v>
      </c>
      <c r="CM125" s="1491">
        <v>704</v>
      </c>
      <c r="CN125" s="1438">
        <v>63252</v>
      </c>
      <c r="CO125" s="1877">
        <v>6227</v>
      </c>
      <c r="CP125" s="481">
        <v>2783</v>
      </c>
      <c r="CQ125" s="482">
        <v>3444</v>
      </c>
      <c r="CR125" s="1112">
        <v>4032</v>
      </c>
      <c r="CS125" s="472">
        <v>1256</v>
      </c>
      <c r="CT125" s="466">
        <v>2776</v>
      </c>
      <c r="CU125" s="1117">
        <v>11200</v>
      </c>
      <c r="CV125" s="481">
        <v>2763</v>
      </c>
      <c r="CW125" s="482">
        <v>8437</v>
      </c>
      <c r="CX125" s="1112">
        <v>14422</v>
      </c>
      <c r="CY125" s="472">
        <v>4089</v>
      </c>
      <c r="CZ125" s="487">
        <v>10333</v>
      </c>
      <c r="DA125" s="1117">
        <v>12152</v>
      </c>
      <c r="DB125" s="481">
        <v>4212</v>
      </c>
      <c r="DC125" s="482">
        <v>7940</v>
      </c>
      <c r="DD125" s="1112">
        <v>15219</v>
      </c>
      <c r="DE125" s="472">
        <v>7631</v>
      </c>
      <c r="DF125" s="460">
        <v>7588</v>
      </c>
      <c r="DG125" s="376">
        <v>6</v>
      </c>
      <c r="DH125" s="377">
        <v>4.9025907338151799E-2</v>
      </c>
      <c r="DI125" s="378">
        <v>0.13246297960029904</v>
      </c>
      <c r="DJ125" s="379" t="s">
        <v>163</v>
      </c>
      <c r="DK125" s="392"/>
    </row>
    <row r="126" spans="1:115" s="259" customFormat="1" ht="60" customHeight="1" x14ac:dyDescent="0.15">
      <c r="A126" s="2540"/>
      <c r="B126" s="4037" t="s">
        <v>1021</v>
      </c>
      <c r="C126" s="4038"/>
      <c r="D126" s="2314">
        <v>1711</v>
      </c>
      <c r="E126" s="2326">
        <v>-1.5535097813578869E-2</v>
      </c>
      <c r="F126" s="2338">
        <v>-27</v>
      </c>
      <c r="G126" s="2350">
        <v>565</v>
      </c>
      <c r="H126" s="2351">
        <v>1146</v>
      </c>
      <c r="I126" s="1136">
        <v>1009</v>
      </c>
      <c r="J126" s="2372">
        <v>246</v>
      </c>
      <c r="K126" s="2372">
        <v>763</v>
      </c>
      <c r="L126" s="2373">
        <v>702</v>
      </c>
      <c r="M126" s="2372">
        <v>319</v>
      </c>
      <c r="N126" s="2374">
        <v>383</v>
      </c>
      <c r="O126" s="2660"/>
      <c r="P126" s="2425">
        <v>1171</v>
      </c>
      <c r="Q126" s="1137">
        <v>1.1226252158894612E-2</v>
      </c>
      <c r="R126" s="1138">
        <v>13</v>
      </c>
      <c r="S126" s="1139">
        <v>390</v>
      </c>
      <c r="T126" s="1140">
        <v>781</v>
      </c>
      <c r="U126" s="1141">
        <v>570</v>
      </c>
      <c r="V126" s="1142">
        <v>97</v>
      </c>
      <c r="W126" s="1143">
        <v>473</v>
      </c>
      <c r="X126" s="1141">
        <v>601</v>
      </c>
      <c r="Y126" s="1143">
        <v>293</v>
      </c>
      <c r="Z126" s="1144">
        <v>308</v>
      </c>
      <c r="AA126" s="2436">
        <v>540</v>
      </c>
      <c r="AB126" s="2407">
        <v>-6.8965517241379337E-2</v>
      </c>
      <c r="AC126" s="2408">
        <v>-40</v>
      </c>
      <c r="AD126" s="1145">
        <v>175</v>
      </c>
      <c r="AE126" s="1146">
        <v>365</v>
      </c>
      <c r="AF126" s="1141">
        <v>439</v>
      </c>
      <c r="AG126" s="1147">
        <v>149</v>
      </c>
      <c r="AH126" s="1148">
        <v>290</v>
      </c>
      <c r="AI126" s="1141">
        <v>101</v>
      </c>
      <c r="AJ126" s="1148">
        <v>26</v>
      </c>
      <c r="AK126" s="1149">
        <v>75</v>
      </c>
      <c r="AL126" s="2745">
        <v>37</v>
      </c>
      <c r="AM126" s="1150">
        <v>21</v>
      </c>
      <c r="AN126" s="1150">
        <v>16</v>
      </c>
      <c r="AO126" s="1151">
        <v>25</v>
      </c>
      <c r="AP126" s="1152">
        <v>16</v>
      </c>
      <c r="AQ126" s="1153">
        <v>9</v>
      </c>
      <c r="AR126" s="1151">
        <v>12</v>
      </c>
      <c r="AS126" s="1153">
        <v>5</v>
      </c>
      <c r="AT126" s="1154">
        <v>7</v>
      </c>
      <c r="AU126" s="2761">
        <v>0</v>
      </c>
      <c r="AV126" s="2771">
        <v>0</v>
      </c>
      <c r="AW126" s="2771">
        <v>0</v>
      </c>
      <c r="AX126" s="2772">
        <v>0</v>
      </c>
      <c r="AY126" s="2773">
        <v>0</v>
      </c>
      <c r="AZ126" s="2773">
        <v>0</v>
      </c>
      <c r="BA126" s="2772">
        <v>0</v>
      </c>
      <c r="BB126" s="2773">
        <v>0</v>
      </c>
      <c r="BC126" s="2774">
        <v>0</v>
      </c>
      <c r="BD126" s="2451">
        <v>32</v>
      </c>
      <c r="BE126" s="1155">
        <v>13</v>
      </c>
      <c r="BF126" s="1155">
        <v>19</v>
      </c>
      <c r="BG126" s="1156">
        <v>23</v>
      </c>
      <c r="BH126" s="1157">
        <v>11</v>
      </c>
      <c r="BI126" s="1157">
        <v>12</v>
      </c>
      <c r="BJ126" s="1156">
        <v>9</v>
      </c>
      <c r="BK126" s="1157">
        <v>2</v>
      </c>
      <c r="BL126" s="1158">
        <v>7</v>
      </c>
      <c r="BM126" s="2473">
        <v>277</v>
      </c>
      <c r="BN126" s="1159">
        <v>77</v>
      </c>
      <c r="BO126" s="1159">
        <v>200</v>
      </c>
      <c r="BP126" s="1160">
        <v>258</v>
      </c>
      <c r="BQ126" s="1161">
        <v>75</v>
      </c>
      <c r="BR126" s="1161">
        <v>183</v>
      </c>
      <c r="BS126" s="1160">
        <v>19</v>
      </c>
      <c r="BT126" s="1161">
        <v>2</v>
      </c>
      <c r="BU126" s="1162">
        <v>17</v>
      </c>
      <c r="BV126" s="1163">
        <v>68</v>
      </c>
      <c r="BW126" s="1164">
        <v>34</v>
      </c>
      <c r="BX126" s="1164">
        <v>34</v>
      </c>
      <c r="BY126" s="1165">
        <v>35</v>
      </c>
      <c r="BZ126" s="1166">
        <v>28</v>
      </c>
      <c r="CA126" s="1166">
        <v>7</v>
      </c>
      <c r="CB126" s="1165">
        <v>33</v>
      </c>
      <c r="CC126" s="1166">
        <v>6</v>
      </c>
      <c r="CD126" s="1167">
        <v>27</v>
      </c>
      <c r="CE126" s="2451">
        <v>126</v>
      </c>
      <c r="CF126" s="1168">
        <v>30</v>
      </c>
      <c r="CG126" s="1168">
        <v>96</v>
      </c>
      <c r="CH126" s="1156">
        <v>98</v>
      </c>
      <c r="CI126" s="1169">
        <v>19</v>
      </c>
      <c r="CJ126" s="1169">
        <v>79</v>
      </c>
      <c r="CK126" s="1156">
        <v>28</v>
      </c>
      <c r="CL126" s="1169">
        <v>11</v>
      </c>
      <c r="CM126" s="1486">
        <v>17</v>
      </c>
      <c r="CN126" s="1433">
        <v>1711</v>
      </c>
      <c r="CO126" s="1872">
        <v>137</v>
      </c>
      <c r="CP126" s="1892">
        <v>60</v>
      </c>
      <c r="CQ126" s="1893">
        <v>77</v>
      </c>
      <c r="CR126" s="1884">
        <v>99</v>
      </c>
      <c r="CS126" s="1170">
        <v>26</v>
      </c>
      <c r="CT126" s="1171">
        <v>73</v>
      </c>
      <c r="CU126" s="1908">
        <v>333</v>
      </c>
      <c r="CV126" s="1892">
        <v>55</v>
      </c>
      <c r="CW126" s="1893">
        <v>278</v>
      </c>
      <c r="CX126" s="1884">
        <v>329</v>
      </c>
      <c r="CY126" s="1170">
        <v>81</v>
      </c>
      <c r="CZ126" s="1171">
        <v>248</v>
      </c>
      <c r="DA126" s="1908">
        <v>279</v>
      </c>
      <c r="DB126" s="1892">
        <v>88</v>
      </c>
      <c r="DC126" s="1893">
        <v>191</v>
      </c>
      <c r="DD126" s="1884">
        <v>534</v>
      </c>
      <c r="DE126" s="1170">
        <v>255</v>
      </c>
      <c r="DF126" s="1172">
        <v>279</v>
      </c>
      <c r="DG126" s="1173" t="s">
        <v>163</v>
      </c>
      <c r="DH126" s="1174">
        <v>1.3261766814579418E-3</v>
      </c>
      <c r="DI126" s="1175">
        <v>3.583193544806673E-3</v>
      </c>
      <c r="DJ126" s="1176">
        <v>2.7050528046543981E-2</v>
      </c>
      <c r="DK126" s="307"/>
    </row>
    <row r="127" spans="1:115" s="380" customFormat="1" ht="60" customHeight="1" x14ac:dyDescent="0.15">
      <c r="A127" s="2536"/>
      <c r="B127" s="4035" t="s">
        <v>1022</v>
      </c>
      <c r="C127" s="4036"/>
      <c r="D127" s="2317">
        <v>7636</v>
      </c>
      <c r="E127" s="2332">
        <v>-6.133988936693302E-2</v>
      </c>
      <c r="F127" s="2333">
        <v>-499</v>
      </c>
      <c r="G127" s="2356">
        <v>2720</v>
      </c>
      <c r="H127" s="2357">
        <v>4916</v>
      </c>
      <c r="I127" s="1251">
        <v>4601</v>
      </c>
      <c r="J127" s="2381">
        <v>1422</v>
      </c>
      <c r="K127" s="2381">
        <v>3179</v>
      </c>
      <c r="L127" s="2382">
        <v>3035</v>
      </c>
      <c r="M127" s="2381">
        <v>1298</v>
      </c>
      <c r="N127" s="2383">
        <v>1737</v>
      </c>
      <c r="O127" s="2655"/>
      <c r="P127" s="2428">
        <v>4681</v>
      </c>
      <c r="Q127" s="1252">
        <v>0.21647609147609148</v>
      </c>
      <c r="R127" s="1253">
        <v>833</v>
      </c>
      <c r="S127" s="1254">
        <v>1802</v>
      </c>
      <c r="T127" s="1255">
        <v>2879</v>
      </c>
      <c r="U127" s="1256">
        <v>2224</v>
      </c>
      <c r="V127" s="1257">
        <v>716</v>
      </c>
      <c r="W127" s="1258">
        <v>1508</v>
      </c>
      <c r="X127" s="1256">
        <v>2457</v>
      </c>
      <c r="Y127" s="1258">
        <v>1086</v>
      </c>
      <c r="Z127" s="1259">
        <v>1371</v>
      </c>
      <c r="AA127" s="2439">
        <v>2955</v>
      </c>
      <c r="AB127" s="2404">
        <v>-0.31070678796361095</v>
      </c>
      <c r="AC127" s="2735">
        <v>-1332</v>
      </c>
      <c r="AD127" s="1260">
        <v>918</v>
      </c>
      <c r="AE127" s="1261">
        <v>2037</v>
      </c>
      <c r="AF127" s="1256">
        <v>2377</v>
      </c>
      <c r="AG127" s="1256">
        <v>706</v>
      </c>
      <c r="AH127" s="1262">
        <v>1671</v>
      </c>
      <c r="AI127" s="1256">
        <v>578</v>
      </c>
      <c r="AJ127" s="1262">
        <v>212</v>
      </c>
      <c r="AK127" s="1263">
        <v>366</v>
      </c>
      <c r="AL127" s="2739">
        <v>256</v>
      </c>
      <c r="AM127" s="1264">
        <v>140</v>
      </c>
      <c r="AN127" s="1264">
        <v>116</v>
      </c>
      <c r="AO127" s="1264">
        <v>142</v>
      </c>
      <c r="AP127" s="1265">
        <v>115</v>
      </c>
      <c r="AQ127" s="1266">
        <v>27</v>
      </c>
      <c r="AR127" s="1264">
        <v>114</v>
      </c>
      <c r="AS127" s="1266">
        <v>25</v>
      </c>
      <c r="AT127" s="1267">
        <v>89</v>
      </c>
      <c r="AU127" s="2764">
        <v>1</v>
      </c>
      <c r="AV127" s="2782">
        <v>1</v>
      </c>
      <c r="AW127" s="2782">
        <v>0</v>
      </c>
      <c r="AX127" s="2782">
        <v>1</v>
      </c>
      <c r="AY127" s="2783">
        <v>1</v>
      </c>
      <c r="AZ127" s="2783">
        <v>0</v>
      </c>
      <c r="BA127" s="2782">
        <v>0</v>
      </c>
      <c r="BB127" s="2783">
        <v>0</v>
      </c>
      <c r="BC127" s="2784">
        <v>0</v>
      </c>
      <c r="BD127" s="2454">
        <v>149</v>
      </c>
      <c r="BE127" s="1268">
        <v>65</v>
      </c>
      <c r="BF127" s="1268">
        <v>84</v>
      </c>
      <c r="BG127" s="1268">
        <v>99</v>
      </c>
      <c r="BH127" s="1269">
        <v>53</v>
      </c>
      <c r="BI127" s="1269">
        <v>46</v>
      </c>
      <c r="BJ127" s="1268">
        <v>50</v>
      </c>
      <c r="BK127" s="1269">
        <v>12</v>
      </c>
      <c r="BL127" s="1270">
        <v>38</v>
      </c>
      <c r="BM127" s="2476">
        <v>1226</v>
      </c>
      <c r="BN127" s="1271">
        <v>353</v>
      </c>
      <c r="BO127" s="1271">
        <v>873</v>
      </c>
      <c r="BP127" s="1520">
        <v>1137</v>
      </c>
      <c r="BQ127" s="1272">
        <v>317</v>
      </c>
      <c r="BR127" s="1272">
        <v>820</v>
      </c>
      <c r="BS127" s="1271">
        <v>89</v>
      </c>
      <c r="BT127" s="1272">
        <v>36</v>
      </c>
      <c r="BU127" s="1273">
        <v>53</v>
      </c>
      <c r="BV127" s="1274">
        <v>17</v>
      </c>
      <c r="BW127" s="1275">
        <v>8</v>
      </c>
      <c r="BX127" s="1275">
        <v>9</v>
      </c>
      <c r="BY127" s="1275">
        <v>12</v>
      </c>
      <c r="BZ127" s="1276">
        <v>6</v>
      </c>
      <c r="CA127" s="1276">
        <v>6</v>
      </c>
      <c r="CB127" s="1275">
        <v>5</v>
      </c>
      <c r="CC127" s="1276">
        <v>2</v>
      </c>
      <c r="CD127" s="1277">
        <v>3</v>
      </c>
      <c r="CE127" s="2454">
        <v>1306</v>
      </c>
      <c r="CF127" s="1268">
        <v>351</v>
      </c>
      <c r="CG127" s="1268">
        <v>955</v>
      </c>
      <c r="CH127" s="1268">
        <v>986</v>
      </c>
      <c r="CI127" s="1269">
        <v>214</v>
      </c>
      <c r="CJ127" s="1269">
        <v>772</v>
      </c>
      <c r="CK127" s="1268">
        <v>320</v>
      </c>
      <c r="CL127" s="1269">
        <v>137</v>
      </c>
      <c r="CM127" s="1489">
        <v>183</v>
      </c>
      <c r="CN127" s="1436">
        <v>7636</v>
      </c>
      <c r="CO127" s="1875">
        <v>719</v>
      </c>
      <c r="CP127" s="1898">
        <v>355</v>
      </c>
      <c r="CQ127" s="1899">
        <v>364</v>
      </c>
      <c r="CR127" s="1887">
        <v>591</v>
      </c>
      <c r="CS127" s="1278">
        <v>172</v>
      </c>
      <c r="CT127" s="1279">
        <v>419</v>
      </c>
      <c r="CU127" s="1911">
        <v>1780</v>
      </c>
      <c r="CV127" s="1898">
        <v>413</v>
      </c>
      <c r="CW127" s="1899">
        <v>1367</v>
      </c>
      <c r="CX127" s="1887">
        <v>1694</v>
      </c>
      <c r="CY127" s="1278">
        <v>525</v>
      </c>
      <c r="CZ127" s="1279">
        <v>1169</v>
      </c>
      <c r="DA127" s="1911">
        <v>717</v>
      </c>
      <c r="DB127" s="1898">
        <v>220</v>
      </c>
      <c r="DC127" s="1899">
        <v>497</v>
      </c>
      <c r="DD127" s="1887">
        <v>2135</v>
      </c>
      <c r="DE127" s="1278">
        <v>1035</v>
      </c>
      <c r="DF127" s="1280">
        <v>1100</v>
      </c>
      <c r="DG127" s="1281" t="s">
        <v>163</v>
      </c>
      <c r="DH127" s="1282">
        <v>5.9185769372371968E-3</v>
      </c>
      <c r="DI127" s="1283">
        <v>1.5991388607915696E-2</v>
      </c>
      <c r="DJ127" s="1284">
        <v>0.12072345538480997</v>
      </c>
      <c r="DK127" s="392"/>
    </row>
    <row r="128" spans="1:115" s="259" customFormat="1" ht="60" customHeight="1" x14ac:dyDescent="0.15">
      <c r="A128" s="2537"/>
      <c r="B128" s="4050" t="s">
        <v>1023</v>
      </c>
      <c r="C128" s="4057"/>
      <c r="D128" s="2316">
        <v>17707</v>
      </c>
      <c r="E128" s="2330">
        <v>4.2536297640654031E-3</v>
      </c>
      <c r="F128" s="2331">
        <v>75</v>
      </c>
      <c r="G128" s="2354">
        <v>6751</v>
      </c>
      <c r="H128" s="2355">
        <v>10956</v>
      </c>
      <c r="I128" s="1210">
        <v>9635</v>
      </c>
      <c r="J128" s="2378">
        <v>3477</v>
      </c>
      <c r="K128" s="2378">
        <v>6158</v>
      </c>
      <c r="L128" s="2379">
        <v>8072</v>
      </c>
      <c r="M128" s="2378">
        <v>3274</v>
      </c>
      <c r="N128" s="2380">
        <v>4798</v>
      </c>
      <c r="O128" s="2656"/>
      <c r="P128" s="2678">
        <v>10536</v>
      </c>
      <c r="Q128" s="1211">
        <v>4.5030747867486509E-2</v>
      </c>
      <c r="R128" s="1212">
        <v>454</v>
      </c>
      <c r="S128" s="1213">
        <v>3919</v>
      </c>
      <c r="T128" s="1214">
        <v>6617</v>
      </c>
      <c r="U128" s="1215">
        <v>4469</v>
      </c>
      <c r="V128" s="1216">
        <v>1344</v>
      </c>
      <c r="W128" s="1217">
        <v>3125</v>
      </c>
      <c r="X128" s="1215">
        <v>6067</v>
      </c>
      <c r="Y128" s="1217">
        <v>2575</v>
      </c>
      <c r="Z128" s="1218">
        <v>3492</v>
      </c>
      <c r="AA128" s="2438">
        <v>7171</v>
      </c>
      <c r="AB128" s="2411">
        <v>-5.0198675496688772E-2</v>
      </c>
      <c r="AC128" s="2412">
        <v>-379</v>
      </c>
      <c r="AD128" s="1219">
        <v>2832</v>
      </c>
      <c r="AE128" s="1220">
        <v>4339</v>
      </c>
      <c r="AF128" s="1215">
        <v>5166</v>
      </c>
      <c r="AG128" s="1221">
        <v>2133</v>
      </c>
      <c r="AH128" s="1222">
        <v>3033</v>
      </c>
      <c r="AI128" s="1215">
        <v>2005</v>
      </c>
      <c r="AJ128" s="1222">
        <v>699</v>
      </c>
      <c r="AK128" s="1223">
        <v>1306</v>
      </c>
      <c r="AL128" s="2740">
        <v>1875</v>
      </c>
      <c r="AM128" s="1224">
        <v>1028</v>
      </c>
      <c r="AN128" s="1224">
        <v>847</v>
      </c>
      <c r="AO128" s="1225">
        <v>814</v>
      </c>
      <c r="AP128" s="1226">
        <v>717</v>
      </c>
      <c r="AQ128" s="1227">
        <v>97</v>
      </c>
      <c r="AR128" s="1225">
        <v>1061</v>
      </c>
      <c r="AS128" s="1227">
        <v>311</v>
      </c>
      <c r="AT128" s="1228">
        <v>750</v>
      </c>
      <c r="AU128" s="2763">
        <v>3</v>
      </c>
      <c r="AV128" s="2778">
        <v>1</v>
      </c>
      <c r="AW128" s="2778">
        <v>2</v>
      </c>
      <c r="AX128" s="2779">
        <v>1</v>
      </c>
      <c r="AY128" s="2780">
        <v>1</v>
      </c>
      <c r="AZ128" s="2780">
        <v>0</v>
      </c>
      <c r="BA128" s="2779">
        <v>2</v>
      </c>
      <c r="BB128" s="2780">
        <v>0</v>
      </c>
      <c r="BC128" s="2781">
        <v>2</v>
      </c>
      <c r="BD128" s="2453">
        <v>256</v>
      </c>
      <c r="BE128" s="1229">
        <v>89</v>
      </c>
      <c r="BF128" s="1229">
        <v>167</v>
      </c>
      <c r="BG128" s="1230">
        <v>180</v>
      </c>
      <c r="BH128" s="1231">
        <v>62</v>
      </c>
      <c r="BI128" s="1231">
        <v>118</v>
      </c>
      <c r="BJ128" s="1230">
        <v>76</v>
      </c>
      <c r="BK128" s="1231">
        <v>27</v>
      </c>
      <c r="BL128" s="1232">
        <v>49</v>
      </c>
      <c r="BM128" s="2475">
        <v>2319</v>
      </c>
      <c r="BN128" s="1233">
        <v>781</v>
      </c>
      <c r="BO128" s="1521">
        <v>1538</v>
      </c>
      <c r="BP128" s="1522">
        <v>2024</v>
      </c>
      <c r="BQ128" s="1235">
        <v>673</v>
      </c>
      <c r="BR128" s="1523">
        <v>1351</v>
      </c>
      <c r="BS128" s="1234">
        <v>295</v>
      </c>
      <c r="BT128" s="1235">
        <v>108</v>
      </c>
      <c r="BU128" s="1236">
        <v>187</v>
      </c>
      <c r="BV128" s="1237">
        <v>45</v>
      </c>
      <c r="BW128" s="1238">
        <v>24</v>
      </c>
      <c r="BX128" s="1238">
        <v>21</v>
      </c>
      <c r="BY128" s="1239">
        <v>22</v>
      </c>
      <c r="BZ128" s="1240">
        <v>15</v>
      </c>
      <c r="CA128" s="1240">
        <v>7</v>
      </c>
      <c r="CB128" s="1239">
        <v>23</v>
      </c>
      <c r="CC128" s="1240">
        <v>9</v>
      </c>
      <c r="CD128" s="1241">
        <v>14</v>
      </c>
      <c r="CE128" s="2453">
        <v>2673</v>
      </c>
      <c r="CF128" s="1242">
        <v>909</v>
      </c>
      <c r="CG128" s="1511">
        <v>1764</v>
      </c>
      <c r="CH128" s="1524">
        <v>2125</v>
      </c>
      <c r="CI128" s="1243">
        <v>665</v>
      </c>
      <c r="CJ128" s="1525">
        <v>1460</v>
      </c>
      <c r="CK128" s="1230">
        <v>548</v>
      </c>
      <c r="CL128" s="1243">
        <v>244</v>
      </c>
      <c r="CM128" s="1488">
        <v>304</v>
      </c>
      <c r="CN128" s="1435">
        <v>17707</v>
      </c>
      <c r="CO128" s="1874">
        <v>1611</v>
      </c>
      <c r="CP128" s="1896">
        <v>700</v>
      </c>
      <c r="CQ128" s="1897">
        <v>911</v>
      </c>
      <c r="CR128" s="1886">
        <v>1135</v>
      </c>
      <c r="CS128" s="1244">
        <v>444</v>
      </c>
      <c r="CT128" s="1245">
        <v>691</v>
      </c>
      <c r="CU128" s="1910">
        <v>3169</v>
      </c>
      <c r="CV128" s="1896">
        <v>911</v>
      </c>
      <c r="CW128" s="1897">
        <v>2258</v>
      </c>
      <c r="CX128" s="1886">
        <v>4908</v>
      </c>
      <c r="CY128" s="1244">
        <v>1560</v>
      </c>
      <c r="CZ128" s="1245">
        <v>3348</v>
      </c>
      <c r="DA128" s="1910">
        <v>2892</v>
      </c>
      <c r="DB128" s="1896">
        <v>1069</v>
      </c>
      <c r="DC128" s="1897">
        <v>1823</v>
      </c>
      <c r="DD128" s="1886">
        <v>3992</v>
      </c>
      <c r="DE128" s="1244">
        <v>2067</v>
      </c>
      <c r="DF128" s="1246">
        <v>1925</v>
      </c>
      <c r="DG128" s="1247" t="s">
        <v>163</v>
      </c>
      <c r="DH128" s="1248">
        <v>1.3724494739085782E-2</v>
      </c>
      <c r="DI128" s="1249">
        <v>3.7082178899995183E-2</v>
      </c>
      <c r="DJ128" s="1250">
        <v>0.27994371719471323</v>
      </c>
      <c r="DK128" s="307"/>
    </row>
    <row r="129" spans="1:115" s="380" customFormat="1" ht="60" customHeight="1" x14ac:dyDescent="0.15">
      <c r="A129" s="2536"/>
      <c r="B129" s="4035" t="s">
        <v>1024</v>
      </c>
      <c r="C129" s="4035"/>
      <c r="D129" s="2317">
        <v>31707</v>
      </c>
      <c r="E129" s="2332">
        <v>3.1323185011709498E-2</v>
      </c>
      <c r="F129" s="2333">
        <v>963</v>
      </c>
      <c r="G129" s="2356">
        <v>11267</v>
      </c>
      <c r="H129" s="2357">
        <v>20440</v>
      </c>
      <c r="I129" s="1526">
        <v>20547</v>
      </c>
      <c r="J129" s="2381">
        <v>6591</v>
      </c>
      <c r="K129" s="2357">
        <v>13956</v>
      </c>
      <c r="L129" s="2382">
        <v>11160</v>
      </c>
      <c r="M129" s="2381">
        <v>4676</v>
      </c>
      <c r="N129" s="2383">
        <v>6484</v>
      </c>
      <c r="O129" s="2655"/>
      <c r="P129" s="2677">
        <v>20782</v>
      </c>
      <c r="Q129" s="1252">
        <v>3.0239936545706891E-2</v>
      </c>
      <c r="R129" s="1253">
        <v>610</v>
      </c>
      <c r="S129" s="1254">
        <v>7774</v>
      </c>
      <c r="T129" s="1255">
        <v>13008</v>
      </c>
      <c r="U129" s="1256">
        <v>10511</v>
      </c>
      <c r="V129" s="1257">
        <v>3396</v>
      </c>
      <c r="W129" s="1258">
        <v>7115</v>
      </c>
      <c r="X129" s="1256">
        <v>10271</v>
      </c>
      <c r="Y129" s="1258">
        <v>4378</v>
      </c>
      <c r="Z129" s="1259">
        <v>5893</v>
      </c>
      <c r="AA129" s="2693">
        <v>10925</v>
      </c>
      <c r="AB129" s="2413">
        <v>3.3390087022323156E-2</v>
      </c>
      <c r="AC129" s="2414">
        <v>353</v>
      </c>
      <c r="AD129" s="1260">
        <v>3493</v>
      </c>
      <c r="AE129" s="1261">
        <v>7432</v>
      </c>
      <c r="AF129" s="1256">
        <v>10036</v>
      </c>
      <c r="AG129" s="1256">
        <v>3195</v>
      </c>
      <c r="AH129" s="1262">
        <v>6841</v>
      </c>
      <c r="AI129" s="1256">
        <v>889</v>
      </c>
      <c r="AJ129" s="1262">
        <v>298</v>
      </c>
      <c r="AK129" s="1263">
        <v>591</v>
      </c>
      <c r="AL129" s="2739">
        <v>1770</v>
      </c>
      <c r="AM129" s="1264">
        <v>753</v>
      </c>
      <c r="AN129" s="1264">
        <v>1017</v>
      </c>
      <c r="AO129" s="1264">
        <v>1354</v>
      </c>
      <c r="AP129" s="1265">
        <v>630</v>
      </c>
      <c r="AQ129" s="1266">
        <v>724</v>
      </c>
      <c r="AR129" s="1264">
        <v>416</v>
      </c>
      <c r="AS129" s="1266">
        <v>123</v>
      </c>
      <c r="AT129" s="1267">
        <v>293</v>
      </c>
      <c r="AU129" s="2764">
        <v>3</v>
      </c>
      <c r="AV129" s="2782">
        <v>0</v>
      </c>
      <c r="AW129" s="2782">
        <v>3</v>
      </c>
      <c r="AX129" s="2782">
        <v>3</v>
      </c>
      <c r="AY129" s="2783">
        <v>0</v>
      </c>
      <c r="AZ129" s="2783">
        <v>3</v>
      </c>
      <c r="BA129" s="2782">
        <v>0</v>
      </c>
      <c r="BB129" s="2783">
        <v>0</v>
      </c>
      <c r="BC129" s="2784">
        <v>0</v>
      </c>
      <c r="BD129" s="2454">
        <v>318</v>
      </c>
      <c r="BE129" s="1268">
        <v>101</v>
      </c>
      <c r="BF129" s="1268">
        <v>217</v>
      </c>
      <c r="BG129" s="1268">
        <v>277</v>
      </c>
      <c r="BH129" s="1269">
        <v>87</v>
      </c>
      <c r="BI129" s="1269">
        <v>190</v>
      </c>
      <c r="BJ129" s="1268">
        <v>41</v>
      </c>
      <c r="BK129" s="1269">
        <v>14</v>
      </c>
      <c r="BL129" s="1270">
        <v>27</v>
      </c>
      <c r="BM129" s="2476">
        <v>5113</v>
      </c>
      <c r="BN129" s="1271">
        <v>1548</v>
      </c>
      <c r="BO129" s="1271">
        <v>3565</v>
      </c>
      <c r="BP129" s="1520">
        <v>4940</v>
      </c>
      <c r="BQ129" s="1527">
        <v>1489</v>
      </c>
      <c r="BR129" s="1527">
        <v>3451</v>
      </c>
      <c r="BS129" s="1271">
        <v>173</v>
      </c>
      <c r="BT129" s="1272">
        <v>59</v>
      </c>
      <c r="BU129" s="1273">
        <v>114</v>
      </c>
      <c r="BV129" s="1274">
        <v>42</v>
      </c>
      <c r="BW129" s="1275">
        <v>18</v>
      </c>
      <c r="BX129" s="1275">
        <v>24</v>
      </c>
      <c r="BY129" s="1275">
        <v>17</v>
      </c>
      <c r="BZ129" s="1276">
        <v>12</v>
      </c>
      <c r="CA129" s="1276">
        <v>5</v>
      </c>
      <c r="CB129" s="1275">
        <v>25</v>
      </c>
      <c r="CC129" s="1276">
        <v>6</v>
      </c>
      <c r="CD129" s="1277">
        <v>19</v>
      </c>
      <c r="CE129" s="2454">
        <v>3679</v>
      </c>
      <c r="CF129" s="1528">
        <v>1073</v>
      </c>
      <c r="CG129" s="1528">
        <v>2606</v>
      </c>
      <c r="CH129" s="1528">
        <v>3445</v>
      </c>
      <c r="CI129" s="1269">
        <v>977</v>
      </c>
      <c r="CJ129" s="1529">
        <v>2468</v>
      </c>
      <c r="CK129" s="1268">
        <v>234</v>
      </c>
      <c r="CL129" s="1269">
        <v>96</v>
      </c>
      <c r="CM129" s="1489">
        <v>138</v>
      </c>
      <c r="CN129" s="1436">
        <v>31707</v>
      </c>
      <c r="CO129" s="1875">
        <v>3482</v>
      </c>
      <c r="CP129" s="1898">
        <v>1557</v>
      </c>
      <c r="CQ129" s="1899">
        <v>1925</v>
      </c>
      <c r="CR129" s="1887">
        <v>1979</v>
      </c>
      <c r="CS129" s="1278">
        <v>561</v>
      </c>
      <c r="CT129" s="1279">
        <v>1418</v>
      </c>
      <c r="CU129" s="1911">
        <v>5164</v>
      </c>
      <c r="CV129" s="1898">
        <v>1223</v>
      </c>
      <c r="CW129" s="1899">
        <v>3941</v>
      </c>
      <c r="CX129" s="1887">
        <v>6481</v>
      </c>
      <c r="CY129" s="1278">
        <v>1712</v>
      </c>
      <c r="CZ129" s="1279">
        <v>4769</v>
      </c>
      <c r="DA129" s="1911">
        <v>7397</v>
      </c>
      <c r="DB129" s="1898">
        <v>2593</v>
      </c>
      <c r="DC129" s="1899">
        <v>4804</v>
      </c>
      <c r="DD129" s="1887">
        <v>7204</v>
      </c>
      <c r="DE129" s="1278">
        <v>3621</v>
      </c>
      <c r="DF129" s="1280">
        <v>3583</v>
      </c>
      <c r="DG129" s="1281" t="s">
        <v>163</v>
      </c>
      <c r="DH129" s="1282">
        <v>2.4575735849787818E-2</v>
      </c>
      <c r="DI129" s="1283">
        <v>6.6401120821265452E-2</v>
      </c>
      <c r="DJ129" s="1284">
        <v>0.50128059191804208</v>
      </c>
      <c r="DK129" s="392"/>
    </row>
    <row r="130" spans="1:115" s="259" customFormat="1" ht="60" customHeight="1" x14ac:dyDescent="0.15">
      <c r="A130" s="2538"/>
      <c r="B130" s="4039" t="s">
        <v>1025</v>
      </c>
      <c r="C130" s="4039"/>
      <c r="D130" s="2318">
        <v>4491</v>
      </c>
      <c r="E130" s="2334">
        <v>9.536585365853667E-2</v>
      </c>
      <c r="F130" s="2335">
        <v>391</v>
      </c>
      <c r="G130" s="2358">
        <v>1431</v>
      </c>
      <c r="H130" s="2359">
        <v>3060</v>
      </c>
      <c r="I130" s="1285">
        <v>2813</v>
      </c>
      <c r="J130" s="2384">
        <v>662</v>
      </c>
      <c r="K130" s="2384">
        <v>2151</v>
      </c>
      <c r="L130" s="2385">
        <v>1678</v>
      </c>
      <c r="M130" s="2384">
        <v>769</v>
      </c>
      <c r="N130" s="2386">
        <v>909</v>
      </c>
      <c r="O130" s="2661"/>
      <c r="P130" s="2429">
        <v>2732</v>
      </c>
      <c r="Q130" s="1286">
        <v>0.12335526315789469</v>
      </c>
      <c r="R130" s="1287">
        <v>300</v>
      </c>
      <c r="S130" s="1288">
        <v>903</v>
      </c>
      <c r="T130" s="1289">
        <v>1829</v>
      </c>
      <c r="U130" s="1290">
        <v>1378</v>
      </c>
      <c r="V130" s="1291">
        <v>254</v>
      </c>
      <c r="W130" s="1292">
        <v>1124</v>
      </c>
      <c r="X130" s="1290">
        <v>1354</v>
      </c>
      <c r="Y130" s="1292">
        <v>649</v>
      </c>
      <c r="Z130" s="1293">
        <v>705</v>
      </c>
      <c r="AA130" s="2440">
        <v>1759</v>
      </c>
      <c r="AB130" s="2415">
        <v>5.4556354916067251E-2</v>
      </c>
      <c r="AC130" s="2416">
        <v>91</v>
      </c>
      <c r="AD130" s="1294">
        <v>528</v>
      </c>
      <c r="AE130" s="1295">
        <v>1231</v>
      </c>
      <c r="AF130" s="1290">
        <v>1435</v>
      </c>
      <c r="AG130" s="1296">
        <v>408</v>
      </c>
      <c r="AH130" s="1297">
        <v>1027</v>
      </c>
      <c r="AI130" s="1290">
        <v>324</v>
      </c>
      <c r="AJ130" s="1297">
        <v>120</v>
      </c>
      <c r="AK130" s="1298">
        <v>204</v>
      </c>
      <c r="AL130" s="2741">
        <v>149</v>
      </c>
      <c r="AM130" s="1299">
        <v>79</v>
      </c>
      <c r="AN130" s="1299">
        <v>70</v>
      </c>
      <c r="AO130" s="1300">
        <v>92</v>
      </c>
      <c r="AP130" s="1301">
        <v>69</v>
      </c>
      <c r="AQ130" s="1302">
        <v>23</v>
      </c>
      <c r="AR130" s="1300">
        <v>57</v>
      </c>
      <c r="AS130" s="1302">
        <v>10</v>
      </c>
      <c r="AT130" s="1303">
        <v>47</v>
      </c>
      <c r="AU130" s="2765">
        <v>0</v>
      </c>
      <c r="AV130" s="2785">
        <v>0</v>
      </c>
      <c r="AW130" s="2785">
        <v>0</v>
      </c>
      <c r="AX130" s="2786">
        <v>0</v>
      </c>
      <c r="AY130" s="2787">
        <v>0</v>
      </c>
      <c r="AZ130" s="2787">
        <v>0</v>
      </c>
      <c r="BA130" s="2786">
        <v>0</v>
      </c>
      <c r="BB130" s="2787">
        <v>0</v>
      </c>
      <c r="BC130" s="2788">
        <v>0</v>
      </c>
      <c r="BD130" s="2455">
        <v>132</v>
      </c>
      <c r="BE130" s="1304">
        <v>42</v>
      </c>
      <c r="BF130" s="1304">
        <v>90</v>
      </c>
      <c r="BG130" s="1305">
        <v>95</v>
      </c>
      <c r="BH130" s="1306">
        <v>29</v>
      </c>
      <c r="BI130" s="1306">
        <v>66</v>
      </c>
      <c r="BJ130" s="1305">
        <v>37</v>
      </c>
      <c r="BK130" s="1306">
        <v>13</v>
      </c>
      <c r="BL130" s="1307">
        <v>24</v>
      </c>
      <c r="BM130" s="2477">
        <v>931</v>
      </c>
      <c r="BN130" s="1308">
        <v>275</v>
      </c>
      <c r="BO130" s="1308">
        <v>656</v>
      </c>
      <c r="BP130" s="1309">
        <v>834</v>
      </c>
      <c r="BQ130" s="1310">
        <v>239</v>
      </c>
      <c r="BR130" s="1310">
        <v>595</v>
      </c>
      <c r="BS130" s="1309">
        <v>97</v>
      </c>
      <c r="BT130" s="1310">
        <v>36</v>
      </c>
      <c r="BU130" s="1311">
        <v>61</v>
      </c>
      <c r="BV130" s="1312">
        <v>38</v>
      </c>
      <c r="BW130" s="1313">
        <v>20</v>
      </c>
      <c r="BX130" s="1313">
        <v>18</v>
      </c>
      <c r="BY130" s="1314">
        <v>22</v>
      </c>
      <c r="BZ130" s="1315">
        <v>14</v>
      </c>
      <c r="CA130" s="1315">
        <v>8</v>
      </c>
      <c r="CB130" s="1314">
        <v>16</v>
      </c>
      <c r="CC130" s="1315">
        <v>6</v>
      </c>
      <c r="CD130" s="1316">
        <v>10</v>
      </c>
      <c r="CE130" s="2455">
        <v>509</v>
      </c>
      <c r="CF130" s="1317">
        <v>112</v>
      </c>
      <c r="CG130" s="1317">
        <v>397</v>
      </c>
      <c r="CH130" s="1305">
        <v>392</v>
      </c>
      <c r="CI130" s="1318">
        <v>57</v>
      </c>
      <c r="CJ130" s="1318">
        <v>335</v>
      </c>
      <c r="CK130" s="1305">
        <v>117</v>
      </c>
      <c r="CL130" s="1318">
        <v>55</v>
      </c>
      <c r="CM130" s="1490">
        <v>62</v>
      </c>
      <c r="CN130" s="1437">
        <v>4491</v>
      </c>
      <c r="CO130" s="1876">
        <v>278</v>
      </c>
      <c r="CP130" s="1900">
        <v>111</v>
      </c>
      <c r="CQ130" s="1901">
        <v>167</v>
      </c>
      <c r="CR130" s="1888">
        <v>228</v>
      </c>
      <c r="CS130" s="1319">
        <v>53</v>
      </c>
      <c r="CT130" s="1320">
        <v>175</v>
      </c>
      <c r="CU130" s="1912">
        <v>754</v>
      </c>
      <c r="CV130" s="1900">
        <v>161</v>
      </c>
      <c r="CW130" s="1901">
        <v>593</v>
      </c>
      <c r="CX130" s="1888">
        <v>1010</v>
      </c>
      <c r="CY130" s="1319">
        <v>211</v>
      </c>
      <c r="CZ130" s="1320">
        <v>799</v>
      </c>
      <c r="DA130" s="1912">
        <v>867</v>
      </c>
      <c r="DB130" s="1900">
        <v>242</v>
      </c>
      <c r="DC130" s="1901">
        <v>625</v>
      </c>
      <c r="DD130" s="1888">
        <v>1354</v>
      </c>
      <c r="DE130" s="1319">
        <v>653</v>
      </c>
      <c r="DF130" s="1321">
        <v>701</v>
      </c>
      <c r="DG130" s="1322" t="s">
        <v>163</v>
      </c>
      <c r="DH130" s="1323">
        <v>3.4809231305830603E-3</v>
      </c>
      <c r="DI130" s="1324">
        <v>9.4050977263160536E-3</v>
      </c>
      <c r="DJ130" s="1325">
        <v>7.1001707455890725E-2</v>
      </c>
      <c r="DK130" s="307"/>
    </row>
    <row r="131" spans="1:115" s="380" customFormat="1" ht="60" customHeight="1" thickBot="1" x14ac:dyDescent="0.2">
      <c r="A131" s="4059" t="s">
        <v>868</v>
      </c>
      <c r="B131" s="4060"/>
      <c r="C131" s="4060"/>
      <c r="D131" s="2555">
        <v>8</v>
      </c>
      <c r="E131" s="2580">
        <v>0</v>
      </c>
      <c r="F131" s="2581">
        <v>0</v>
      </c>
      <c r="G131" s="2601">
        <v>2</v>
      </c>
      <c r="H131" s="2602">
        <v>6</v>
      </c>
      <c r="I131" s="410">
        <v>4</v>
      </c>
      <c r="J131" s="2633">
        <v>1</v>
      </c>
      <c r="K131" s="2633">
        <v>3</v>
      </c>
      <c r="L131" s="2634">
        <v>4</v>
      </c>
      <c r="M131" s="2633">
        <v>1</v>
      </c>
      <c r="N131" s="2635">
        <v>3</v>
      </c>
      <c r="O131" s="2662" t="s">
        <v>856</v>
      </c>
      <c r="P131" s="2687">
        <v>7</v>
      </c>
      <c r="Q131" s="411">
        <v>0</v>
      </c>
      <c r="R131" s="494">
        <v>0</v>
      </c>
      <c r="S131" s="412">
        <v>2</v>
      </c>
      <c r="T131" s="413">
        <v>5</v>
      </c>
      <c r="U131" s="414">
        <v>3</v>
      </c>
      <c r="V131" s="415">
        <v>1</v>
      </c>
      <c r="W131" s="416">
        <v>2</v>
      </c>
      <c r="X131" s="414">
        <v>4</v>
      </c>
      <c r="Y131" s="416">
        <v>1</v>
      </c>
      <c r="Z131" s="417">
        <v>3</v>
      </c>
      <c r="AA131" s="2700">
        <v>1</v>
      </c>
      <c r="AB131" s="2719">
        <v>0</v>
      </c>
      <c r="AC131" s="2720">
        <v>0</v>
      </c>
      <c r="AD131" s="418">
        <v>0</v>
      </c>
      <c r="AE131" s="419">
        <v>1</v>
      </c>
      <c r="AF131" s="414">
        <v>1</v>
      </c>
      <c r="AG131" s="414">
        <v>0</v>
      </c>
      <c r="AH131" s="420">
        <v>1</v>
      </c>
      <c r="AI131" s="414">
        <v>0</v>
      </c>
      <c r="AJ131" s="420">
        <v>0</v>
      </c>
      <c r="AK131" s="421">
        <v>0</v>
      </c>
      <c r="AL131" s="2749">
        <v>0</v>
      </c>
      <c r="AM131" s="422">
        <v>0</v>
      </c>
      <c r="AN131" s="422">
        <v>0</v>
      </c>
      <c r="AO131" s="422">
        <v>0</v>
      </c>
      <c r="AP131" s="423">
        <v>0</v>
      </c>
      <c r="AQ131" s="424">
        <v>0</v>
      </c>
      <c r="AR131" s="422">
        <v>0</v>
      </c>
      <c r="AS131" s="424">
        <v>0</v>
      </c>
      <c r="AT131" s="425">
        <v>0</v>
      </c>
      <c r="AU131" s="2821">
        <v>0</v>
      </c>
      <c r="AV131" s="2822">
        <v>0</v>
      </c>
      <c r="AW131" s="2822">
        <v>0</v>
      </c>
      <c r="AX131" s="2822">
        <v>0</v>
      </c>
      <c r="AY131" s="2823">
        <v>0</v>
      </c>
      <c r="AZ131" s="2823">
        <v>0</v>
      </c>
      <c r="BA131" s="2822">
        <v>0</v>
      </c>
      <c r="BB131" s="2823">
        <v>0</v>
      </c>
      <c r="BC131" s="2824">
        <v>0</v>
      </c>
      <c r="BD131" s="2852">
        <v>0</v>
      </c>
      <c r="BE131" s="427">
        <v>0</v>
      </c>
      <c r="BF131" s="427">
        <v>0</v>
      </c>
      <c r="BG131" s="427">
        <v>0</v>
      </c>
      <c r="BH131" s="428">
        <v>0</v>
      </c>
      <c r="BI131" s="428">
        <v>0</v>
      </c>
      <c r="BJ131" s="427">
        <v>0</v>
      </c>
      <c r="BK131" s="428">
        <v>0</v>
      </c>
      <c r="BL131" s="429">
        <v>0</v>
      </c>
      <c r="BM131" s="2862">
        <v>0</v>
      </c>
      <c r="BN131" s="430">
        <v>0</v>
      </c>
      <c r="BO131" s="430">
        <v>0</v>
      </c>
      <c r="BP131" s="430">
        <v>0</v>
      </c>
      <c r="BQ131" s="431">
        <v>0</v>
      </c>
      <c r="BR131" s="431">
        <v>0</v>
      </c>
      <c r="BS131" s="430">
        <v>0</v>
      </c>
      <c r="BT131" s="431">
        <v>0</v>
      </c>
      <c r="BU131" s="432">
        <v>0</v>
      </c>
      <c r="BV131" s="433">
        <v>0</v>
      </c>
      <c r="BW131" s="434">
        <v>0</v>
      </c>
      <c r="BX131" s="434">
        <v>0</v>
      </c>
      <c r="BY131" s="434">
        <v>0</v>
      </c>
      <c r="BZ131" s="435">
        <v>0</v>
      </c>
      <c r="CA131" s="435">
        <v>0</v>
      </c>
      <c r="CB131" s="434">
        <v>0</v>
      </c>
      <c r="CC131" s="435">
        <v>0</v>
      </c>
      <c r="CD131" s="436">
        <v>0</v>
      </c>
      <c r="CE131" s="2852">
        <v>1</v>
      </c>
      <c r="CF131" s="427">
        <v>0</v>
      </c>
      <c r="CG131" s="427">
        <v>1</v>
      </c>
      <c r="CH131" s="427">
        <v>1</v>
      </c>
      <c r="CI131" s="428">
        <v>0</v>
      </c>
      <c r="CJ131" s="428">
        <v>1</v>
      </c>
      <c r="CK131" s="427">
        <v>0</v>
      </c>
      <c r="CL131" s="428">
        <v>0</v>
      </c>
      <c r="CM131" s="1129">
        <v>0</v>
      </c>
      <c r="CN131" s="1572">
        <v>8</v>
      </c>
      <c r="CO131" s="1932">
        <v>1</v>
      </c>
      <c r="CP131" s="485">
        <v>1</v>
      </c>
      <c r="CQ131" s="486">
        <v>0</v>
      </c>
      <c r="CR131" s="1113">
        <v>1</v>
      </c>
      <c r="CS131" s="474">
        <v>0</v>
      </c>
      <c r="CT131" s="468">
        <v>1</v>
      </c>
      <c r="CU131" s="1118">
        <v>0</v>
      </c>
      <c r="CV131" s="485">
        <v>0</v>
      </c>
      <c r="CW131" s="486">
        <v>0</v>
      </c>
      <c r="CX131" s="1113">
        <v>2</v>
      </c>
      <c r="CY131" s="474">
        <v>0</v>
      </c>
      <c r="CZ131" s="468">
        <v>2</v>
      </c>
      <c r="DA131" s="1118">
        <v>0</v>
      </c>
      <c r="DB131" s="485">
        <v>0</v>
      </c>
      <c r="DC131" s="486">
        <v>0</v>
      </c>
      <c r="DD131" s="1113">
        <v>4</v>
      </c>
      <c r="DE131" s="474">
        <v>1</v>
      </c>
      <c r="DF131" s="462">
        <v>3</v>
      </c>
      <c r="DG131" s="437">
        <v>175</v>
      </c>
      <c r="DH131" s="438">
        <v>6.2007092061154492E-6</v>
      </c>
      <c r="DI131" s="439">
        <v>1.6753681097868721E-5</v>
      </c>
      <c r="DJ131" s="440" t="s">
        <v>163</v>
      </c>
      <c r="DK131" s="392"/>
    </row>
    <row r="132" spans="1:115" s="226" customFormat="1" ht="31.5" customHeight="1" thickTop="1" x14ac:dyDescent="0.15">
      <c r="A132" s="231" t="s">
        <v>1652</v>
      </c>
      <c r="D132" s="215"/>
      <c r="E132" s="220"/>
      <c r="F132" s="232"/>
      <c r="G132" s="215"/>
      <c r="H132" s="222"/>
      <c r="I132" s="233"/>
      <c r="J132" s="217"/>
      <c r="K132" s="220"/>
      <c r="L132" s="222"/>
      <c r="M132" s="222"/>
      <c r="N132" s="222"/>
      <c r="O132" s="223"/>
      <c r="P132" s="222"/>
      <c r="Q132" s="222"/>
      <c r="R132" s="222"/>
      <c r="S132" s="222"/>
      <c r="T132" s="224"/>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6" t="s">
        <v>2179</v>
      </c>
      <c r="AZ132" s="2226"/>
      <c r="BA132" s="222"/>
      <c r="BC132" s="234"/>
      <c r="BD132" s="217"/>
      <c r="BE132" s="235"/>
      <c r="DD132" s="271"/>
      <c r="DJ132" s="235" t="s">
        <v>1653</v>
      </c>
    </row>
    <row r="133" spans="1:115" customFormat="1" ht="21.75" customHeight="1" thickBot="1" x14ac:dyDescent="0.2"/>
    <row r="134" spans="1:115" s="265" customFormat="1" ht="37.5" customHeight="1" thickTop="1" thickBot="1" x14ac:dyDescent="0.2">
      <c r="A134" s="4011" t="s">
        <v>2014</v>
      </c>
      <c r="B134" s="4012"/>
      <c r="C134" s="4013"/>
      <c r="D134" s="4043" t="s">
        <v>1672</v>
      </c>
      <c r="E134" s="4044"/>
      <c r="F134" s="4044"/>
      <c r="G134" s="4044"/>
      <c r="H134" s="4044"/>
      <c r="I134" s="4044"/>
      <c r="J134" s="4044"/>
      <c r="K134" s="4044"/>
      <c r="L134" s="4044"/>
      <c r="M134" s="4044"/>
      <c r="N134" s="4045"/>
      <c r="O134" s="3996" t="s">
        <v>849</v>
      </c>
      <c r="P134" s="4046" t="s">
        <v>1670</v>
      </c>
      <c r="Q134" s="4047"/>
      <c r="R134" s="4047"/>
      <c r="S134" s="4047"/>
      <c r="T134" s="4047"/>
      <c r="U134" s="4047"/>
      <c r="V134" s="4047"/>
      <c r="W134" s="4047"/>
      <c r="X134" s="4047"/>
      <c r="Y134" s="4047"/>
      <c r="Z134" s="4048"/>
      <c r="AA134" s="4032" t="s">
        <v>1671</v>
      </c>
      <c r="AB134" s="4033"/>
      <c r="AC134" s="4033"/>
      <c r="AD134" s="4033"/>
      <c r="AE134" s="4033"/>
      <c r="AF134" s="4033"/>
      <c r="AG134" s="4033"/>
      <c r="AH134" s="4033"/>
      <c r="AI134" s="4033"/>
      <c r="AJ134" s="4033"/>
      <c r="AK134" s="4034"/>
      <c r="AL134" s="4020" t="s">
        <v>932</v>
      </c>
      <c r="AM134" s="4021"/>
      <c r="AN134" s="4021"/>
      <c r="AO134" s="4021"/>
      <c r="AP134" s="4021"/>
      <c r="AQ134" s="4021"/>
      <c r="AR134" s="4021"/>
      <c r="AS134" s="4021"/>
      <c r="AT134" s="4022"/>
      <c r="AU134" s="4023" t="s">
        <v>845</v>
      </c>
      <c r="AV134" s="4024"/>
      <c r="AW134" s="4024"/>
      <c r="AX134" s="4024"/>
      <c r="AY134" s="4024"/>
      <c r="AZ134" s="4024"/>
      <c r="BA134" s="4024"/>
      <c r="BB134" s="4024"/>
      <c r="BC134" s="4025"/>
      <c r="BD134" s="4026" t="s">
        <v>850</v>
      </c>
      <c r="BE134" s="4027"/>
      <c r="BF134" s="4027"/>
      <c r="BG134" s="4027"/>
      <c r="BH134" s="4027"/>
      <c r="BI134" s="4027"/>
      <c r="BJ134" s="4027"/>
      <c r="BK134" s="4027"/>
      <c r="BL134" s="4028"/>
      <c r="BM134" s="4029" t="s">
        <v>2253</v>
      </c>
      <c r="BN134" s="4030"/>
      <c r="BO134" s="4030"/>
      <c r="BP134" s="4030"/>
      <c r="BQ134" s="4030"/>
      <c r="BR134" s="4030"/>
      <c r="BS134" s="4030"/>
      <c r="BT134" s="4030"/>
      <c r="BU134" s="4031"/>
      <c r="BV134" s="3987" t="s">
        <v>846</v>
      </c>
      <c r="BW134" s="3988"/>
      <c r="BX134" s="3988"/>
      <c r="BY134" s="3988"/>
      <c r="BZ134" s="3988"/>
      <c r="CA134" s="3988"/>
      <c r="CB134" s="3988"/>
      <c r="CC134" s="3988"/>
      <c r="CD134" s="3989"/>
      <c r="CE134" s="3990" t="s">
        <v>847</v>
      </c>
      <c r="CF134" s="3991"/>
      <c r="CG134" s="3991"/>
      <c r="CH134" s="3991"/>
      <c r="CI134" s="3991"/>
      <c r="CJ134" s="3991"/>
      <c r="CK134" s="3991"/>
      <c r="CL134" s="3991"/>
      <c r="CM134" s="3992"/>
      <c r="CN134" s="3993" t="s">
        <v>931</v>
      </c>
      <c r="CO134" s="3994"/>
      <c r="CP134" s="3994"/>
      <c r="CQ134" s="3994"/>
      <c r="CR134" s="3994"/>
      <c r="CS134" s="3994"/>
      <c r="CT134" s="3994"/>
      <c r="CU134" s="3994"/>
      <c r="CV134" s="3994"/>
      <c r="CW134" s="3994"/>
      <c r="CX134" s="3994"/>
      <c r="CY134" s="3994"/>
      <c r="CZ134" s="3994"/>
      <c r="DA134" s="3994"/>
      <c r="DB134" s="3994"/>
      <c r="DC134" s="3994"/>
      <c r="DD134" s="3994"/>
      <c r="DE134" s="3994"/>
      <c r="DF134" s="3995"/>
      <c r="DG134" s="3999" t="s">
        <v>2180</v>
      </c>
      <c r="DH134" s="4002" t="s">
        <v>853</v>
      </c>
      <c r="DI134" s="4005" t="s">
        <v>2251</v>
      </c>
      <c r="DJ134" s="3984" t="s">
        <v>933</v>
      </c>
      <c r="DK134" s="264"/>
    </row>
    <row r="135" spans="1:115" s="280" customFormat="1" ht="81" customHeight="1" x14ac:dyDescent="0.15">
      <c r="A135" s="4014"/>
      <c r="B135" s="4015"/>
      <c r="C135" s="4016"/>
      <c r="D135" s="3944" t="s">
        <v>1218</v>
      </c>
      <c r="E135" s="3850" t="s">
        <v>2191</v>
      </c>
      <c r="F135" s="3851"/>
      <c r="G135" s="3844" t="s">
        <v>2210</v>
      </c>
      <c r="H135" s="3845"/>
      <c r="I135" s="3846" t="s">
        <v>2192</v>
      </c>
      <c r="J135" s="3847"/>
      <c r="K135" s="3848"/>
      <c r="L135" s="3846" t="s">
        <v>2193</v>
      </c>
      <c r="M135" s="3847"/>
      <c r="N135" s="3849"/>
      <c r="O135" s="3997"/>
      <c r="P135" s="3952" t="s">
        <v>1217</v>
      </c>
      <c r="Q135" s="3852" t="s">
        <v>2191</v>
      </c>
      <c r="R135" s="3853"/>
      <c r="S135" s="3842" t="s">
        <v>2210</v>
      </c>
      <c r="T135" s="3843"/>
      <c r="U135" s="3963" t="s">
        <v>2194</v>
      </c>
      <c r="V135" s="3964"/>
      <c r="W135" s="3965"/>
      <c r="X135" s="3963" t="s">
        <v>2195</v>
      </c>
      <c r="Y135" s="3964"/>
      <c r="Z135" s="4008"/>
      <c r="AA135" s="4009" t="s">
        <v>2252</v>
      </c>
      <c r="AB135" s="3903" t="s">
        <v>2191</v>
      </c>
      <c r="AC135" s="3904"/>
      <c r="AD135" s="3905" t="s">
        <v>2210</v>
      </c>
      <c r="AE135" s="3906"/>
      <c r="AF135" s="3898" t="s">
        <v>2196</v>
      </c>
      <c r="AG135" s="3899"/>
      <c r="AH135" s="3900"/>
      <c r="AI135" s="3969" t="s">
        <v>2197</v>
      </c>
      <c r="AJ135" s="3899"/>
      <c r="AK135" s="3970"/>
      <c r="AL135" s="3967" t="s">
        <v>1662</v>
      </c>
      <c r="AM135" s="3971" t="s">
        <v>2210</v>
      </c>
      <c r="AN135" s="3972"/>
      <c r="AO135" s="3894" t="s">
        <v>2198</v>
      </c>
      <c r="AP135" s="3895"/>
      <c r="AQ135" s="3896"/>
      <c r="AR135" s="3894" t="s">
        <v>2199</v>
      </c>
      <c r="AS135" s="3895"/>
      <c r="AT135" s="3897"/>
      <c r="AU135" s="3890" t="s">
        <v>1663</v>
      </c>
      <c r="AV135" s="3892" t="s">
        <v>2210</v>
      </c>
      <c r="AW135" s="3893"/>
      <c r="AX135" s="3887" t="s">
        <v>2200</v>
      </c>
      <c r="AY135" s="3888"/>
      <c r="AZ135" s="3907"/>
      <c r="BA135" s="3887" t="s">
        <v>2201</v>
      </c>
      <c r="BB135" s="3888"/>
      <c r="BC135" s="3889"/>
      <c r="BD135" s="3866" t="s">
        <v>1664</v>
      </c>
      <c r="BE135" s="3871" t="s">
        <v>2210</v>
      </c>
      <c r="BF135" s="3872"/>
      <c r="BG135" s="3859" t="s">
        <v>2202</v>
      </c>
      <c r="BH135" s="3860"/>
      <c r="BI135" s="3865"/>
      <c r="BJ135" s="3859" t="s">
        <v>2203</v>
      </c>
      <c r="BK135" s="3860"/>
      <c r="BL135" s="3884"/>
      <c r="BM135" s="3878" t="s">
        <v>1666</v>
      </c>
      <c r="BN135" s="3885" t="s">
        <v>2210</v>
      </c>
      <c r="BO135" s="3886"/>
      <c r="BP135" s="3880" t="s">
        <v>2204</v>
      </c>
      <c r="BQ135" s="3881"/>
      <c r="BR135" s="3882"/>
      <c r="BS135" s="3880" t="s">
        <v>2205</v>
      </c>
      <c r="BT135" s="3881"/>
      <c r="BU135" s="3883"/>
      <c r="BV135" s="3874" t="s">
        <v>1665</v>
      </c>
      <c r="BW135" s="3876" t="s">
        <v>2210</v>
      </c>
      <c r="BX135" s="3877"/>
      <c r="BY135" s="3868" t="s">
        <v>2206</v>
      </c>
      <c r="BZ135" s="3869"/>
      <c r="CA135" s="3873"/>
      <c r="CB135" s="3868" t="s">
        <v>2207</v>
      </c>
      <c r="CC135" s="3869"/>
      <c r="CD135" s="3870"/>
      <c r="CE135" s="3866" t="s">
        <v>1667</v>
      </c>
      <c r="CF135" s="3871" t="s">
        <v>2210</v>
      </c>
      <c r="CG135" s="3872"/>
      <c r="CH135" s="3859" t="s">
        <v>2208</v>
      </c>
      <c r="CI135" s="3860"/>
      <c r="CJ135" s="3865"/>
      <c r="CK135" s="3859" t="s">
        <v>2209</v>
      </c>
      <c r="CL135" s="3860"/>
      <c r="CM135" s="3980"/>
      <c r="CN135" s="3981" t="s">
        <v>1216</v>
      </c>
      <c r="CO135" s="3983" t="s">
        <v>1644</v>
      </c>
      <c r="CP135" s="3855"/>
      <c r="CQ135" s="3863"/>
      <c r="CR135" s="3855" t="s">
        <v>1645</v>
      </c>
      <c r="CS135" s="3855"/>
      <c r="CT135" s="3864"/>
      <c r="CU135" s="3854" t="s">
        <v>1646</v>
      </c>
      <c r="CV135" s="3855"/>
      <c r="CW135" s="3864"/>
      <c r="CX135" s="3855" t="s">
        <v>1647</v>
      </c>
      <c r="CY135" s="3855"/>
      <c r="CZ135" s="3864"/>
      <c r="DA135" s="3854" t="s">
        <v>1648</v>
      </c>
      <c r="DB135" s="3855"/>
      <c r="DC135" s="3864"/>
      <c r="DD135" s="3854" t="s">
        <v>1649</v>
      </c>
      <c r="DE135" s="3855"/>
      <c r="DF135" s="3979"/>
      <c r="DG135" s="4000"/>
      <c r="DH135" s="4003"/>
      <c r="DI135" s="4006"/>
      <c r="DJ135" s="3985"/>
      <c r="DK135" s="279"/>
    </row>
    <row r="136" spans="1:115" s="280" customFormat="1" ht="81" customHeight="1" thickBot="1" x14ac:dyDescent="0.2">
      <c r="A136" s="4017"/>
      <c r="B136" s="4018"/>
      <c r="C136" s="4019"/>
      <c r="D136" s="3945"/>
      <c r="E136" s="2278" t="s">
        <v>2188</v>
      </c>
      <c r="F136" s="2279" t="s">
        <v>2190</v>
      </c>
      <c r="G136" s="2286" t="s">
        <v>2214</v>
      </c>
      <c r="H136" s="2281" t="s">
        <v>2213</v>
      </c>
      <c r="I136" s="2257" t="s">
        <v>1485</v>
      </c>
      <c r="J136" s="2258" t="s">
        <v>2219</v>
      </c>
      <c r="K136" s="2258" t="s">
        <v>2220</v>
      </c>
      <c r="L136" s="2257" t="s">
        <v>1485</v>
      </c>
      <c r="M136" s="2258" t="s">
        <v>2221</v>
      </c>
      <c r="N136" s="2277" t="s">
        <v>2222</v>
      </c>
      <c r="O136" s="3998"/>
      <c r="P136" s="3953"/>
      <c r="Q136" s="2299" t="s">
        <v>2187</v>
      </c>
      <c r="R136" s="2300" t="s">
        <v>2189</v>
      </c>
      <c r="S136" s="2293" t="s">
        <v>2212</v>
      </c>
      <c r="T136" s="2287" t="s">
        <v>2211</v>
      </c>
      <c r="U136" s="2272" t="s">
        <v>1485</v>
      </c>
      <c r="V136" s="2275" t="s">
        <v>2223</v>
      </c>
      <c r="W136" s="2275" t="s">
        <v>2224</v>
      </c>
      <c r="X136" s="2272" t="s">
        <v>1485</v>
      </c>
      <c r="Y136" s="2275" t="s">
        <v>2225</v>
      </c>
      <c r="Z136" s="2306" t="s">
        <v>2226</v>
      </c>
      <c r="AA136" s="4010"/>
      <c r="AB136" s="2302" t="s">
        <v>2187</v>
      </c>
      <c r="AC136" s="2303" t="s">
        <v>2189</v>
      </c>
      <c r="AD136" s="2301" t="s">
        <v>2185</v>
      </c>
      <c r="AE136" s="2285" t="s">
        <v>2186</v>
      </c>
      <c r="AF136" s="2271" t="s">
        <v>1485</v>
      </c>
      <c r="AG136" s="2273" t="s">
        <v>2227</v>
      </c>
      <c r="AH136" s="2273" t="s">
        <v>2228</v>
      </c>
      <c r="AI136" s="2272" t="s">
        <v>1485</v>
      </c>
      <c r="AJ136" s="2273" t="s">
        <v>2229</v>
      </c>
      <c r="AK136" s="2274" t="s">
        <v>2230</v>
      </c>
      <c r="AL136" s="3968"/>
      <c r="AM136" s="2284" t="s">
        <v>2167</v>
      </c>
      <c r="AN136" s="2284" t="s">
        <v>2168</v>
      </c>
      <c r="AO136" s="2267" t="s">
        <v>1485</v>
      </c>
      <c r="AP136" s="2268" t="s">
        <v>2231</v>
      </c>
      <c r="AQ136" s="2269" t="s">
        <v>2232</v>
      </c>
      <c r="AR136" s="2267" t="s">
        <v>1485</v>
      </c>
      <c r="AS136" s="2269" t="s">
        <v>2233</v>
      </c>
      <c r="AT136" s="2270" t="s">
        <v>2234</v>
      </c>
      <c r="AU136" s="3891"/>
      <c r="AV136" s="2283" t="s">
        <v>2169</v>
      </c>
      <c r="AW136" s="2283" t="s">
        <v>2170</v>
      </c>
      <c r="AX136" s="2264" t="s">
        <v>1485</v>
      </c>
      <c r="AY136" s="2265" t="s">
        <v>2235</v>
      </c>
      <c r="AZ136" s="2265" t="s">
        <v>2236</v>
      </c>
      <c r="BA136" s="2264" t="s">
        <v>1485</v>
      </c>
      <c r="BB136" s="2265" t="s">
        <v>2237</v>
      </c>
      <c r="BC136" s="2266" t="s">
        <v>2238</v>
      </c>
      <c r="BD136" s="3867"/>
      <c r="BE136" s="2280" t="s">
        <v>2171</v>
      </c>
      <c r="BF136" s="2280" t="s">
        <v>2172</v>
      </c>
      <c r="BG136" s="2256" t="s">
        <v>1485</v>
      </c>
      <c r="BH136" s="2254" t="s">
        <v>2215</v>
      </c>
      <c r="BI136" s="2254" t="s">
        <v>2216</v>
      </c>
      <c r="BJ136" s="2256" t="s">
        <v>1485</v>
      </c>
      <c r="BK136" s="2254" t="s">
        <v>2217</v>
      </c>
      <c r="BL136" s="2263" t="s">
        <v>2218</v>
      </c>
      <c r="BM136" s="3879"/>
      <c r="BN136" s="2282" t="s">
        <v>2173</v>
      </c>
      <c r="BO136" s="2282" t="s">
        <v>2174</v>
      </c>
      <c r="BP136" s="2260" t="s">
        <v>1485</v>
      </c>
      <c r="BQ136" s="2261" t="s">
        <v>2239</v>
      </c>
      <c r="BR136" s="2261" t="s">
        <v>2240</v>
      </c>
      <c r="BS136" s="2260" t="s">
        <v>1485</v>
      </c>
      <c r="BT136" s="2261" t="s">
        <v>2241</v>
      </c>
      <c r="BU136" s="2262" t="s">
        <v>2242</v>
      </c>
      <c r="BV136" s="3875"/>
      <c r="BW136" s="2281" t="s">
        <v>2175</v>
      </c>
      <c r="BX136" s="2281" t="s">
        <v>2176</v>
      </c>
      <c r="BY136" s="2257" t="s">
        <v>1485</v>
      </c>
      <c r="BZ136" s="2258" t="s">
        <v>2243</v>
      </c>
      <c r="CA136" s="2258" t="s">
        <v>2244</v>
      </c>
      <c r="CB136" s="2257" t="s">
        <v>1485</v>
      </c>
      <c r="CC136" s="2258" t="s">
        <v>2245</v>
      </c>
      <c r="CD136" s="2259" t="s">
        <v>2246</v>
      </c>
      <c r="CE136" s="3867"/>
      <c r="CF136" s="2280" t="s">
        <v>2177</v>
      </c>
      <c r="CG136" s="2280" t="s">
        <v>2178</v>
      </c>
      <c r="CH136" s="2256" t="s">
        <v>1485</v>
      </c>
      <c r="CI136" s="2254" t="s">
        <v>2247</v>
      </c>
      <c r="CJ136" s="2254" t="s">
        <v>2248</v>
      </c>
      <c r="CK136" s="2256" t="s">
        <v>1485</v>
      </c>
      <c r="CL136" s="2254" t="s">
        <v>2249</v>
      </c>
      <c r="CM136" s="2255" t="s">
        <v>2250</v>
      </c>
      <c r="CN136" s="3982"/>
      <c r="CO136" s="2307" t="s">
        <v>1485</v>
      </c>
      <c r="CP136" s="1972" t="s">
        <v>2183</v>
      </c>
      <c r="CQ136" s="2308" t="s">
        <v>2184</v>
      </c>
      <c r="CR136" s="2309" t="s">
        <v>1485</v>
      </c>
      <c r="CS136" s="1972" t="s">
        <v>2182</v>
      </c>
      <c r="CT136" s="1971" t="s">
        <v>2184</v>
      </c>
      <c r="CU136" s="2310" t="s">
        <v>1485</v>
      </c>
      <c r="CV136" s="1970" t="s">
        <v>2182</v>
      </c>
      <c r="CW136" s="1971" t="s">
        <v>2184</v>
      </c>
      <c r="CX136" s="2310" t="s">
        <v>1485</v>
      </c>
      <c r="CY136" s="1970" t="s">
        <v>2182</v>
      </c>
      <c r="CZ136" s="1971" t="s">
        <v>2184</v>
      </c>
      <c r="DA136" s="2310" t="s">
        <v>1485</v>
      </c>
      <c r="DB136" s="1970" t="s">
        <v>2182</v>
      </c>
      <c r="DC136" s="1971" t="s">
        <v>2184</v>
      </c>
      <c r="DD136" s="2311" t="s">
        <v>1485</v>
      </c>
      <c r="DE136" s="1972" t="s">
        <v>2182</v>
      </c>
      <c r="DF136" s="2312" t="s">
        <v>2184</v>
      </c>
      <c r="DG136" s="4001"/>
      <c r="DH136" s="4004"/>
      <c r="DI136" s="4007"/>
      <c r="DJ136" s="3986"/>
      <c r="DK136" s="279"/>
    </row>
    <row r="137" spans="1:115" s="259" customFormat="1" ht="53.1" customHeight="1" x14ac:dyDescent="0.15">
      <c r="A137" s="2534" t="s">
        <v>1026</v>
      </c>
      <c r="B137" s="2541"/>
      <c r="C137" s="2541"/>
      <c r="D137" s="2556">
        <v>0</v>
      </c>
      <c r="E137" s="2582" t="s">
        <v>163</v>
      </c>
      <c r="F137" s="2583">
        <v>0</v>
      </c>
      <c r="G137" s="2605">
        <v>0</v>
      </c>
      <c r="H137" s="2606">
        <v>0</v>
      </c>
      <c r="I137" s="1815">
        <v>0</v>
      </c>
      <c r="J137" s="2636">
        <v>0</v>
      </c>
      <c r="K137" s="2636">
        <v>0</v>
      </c>
      <c r="L137" s="2637">
        <v>0</v>
      </c>
      <c r="M137" s="2636">
        <v>0</v>
      </c>
      <c r="N137" s="2638">
        <v>0</v>
      </c>
      <c r="O137" s="2663" t="s">
        <v>856</v>
      </c>
      <c r="P137" s="2689">
        <v>0</v>
      </c>
      <c r="Q137" s="1767" t="s">
        <v>163</v>
      </c>
      <c r="R137" s="1816">
        <v>0</v>
      </c>
      <c r="S137" s="1817">
        <v>0</v>
      </c>
      <c r="T137" s="1818">
        <v>0</v>
      </c>
      <c r="U137" s="1819">
        <v>0</v>
      </c>
      <c r="V137" s="1820">
        <v>0</v>
      </c>
      <c r="W137" s="1821">
        <v>0</v>
      </c>
      <c r="X137" s="1819">
        <v>0</v>
      </c>
      <c r="Y137" s="1821">
        <v>0</v>
      </c>
      <c r="Z137" s="1822">
        <v>0</v>
      </c>
      <c r="AA137" s="2701">
        <v>0</v>
      </c>
      <c r="AB137" s="2721" t="s">
        <v>163</v>
      </c>
      <c r="AC137" s="2722">
        <v>0</v>
      </c>
      <c r="AD137" s="1823">
        <v>0</v>
      </c>
      <c r="AE137" s="1824">
        <v>0</v>
      </c>
      <c r="AF137" s="1819">
        <v>0</v>
      </c>
      <c r="AG137" s="1825">
        <v>0</v>
      </c>
      <c r="AH137" s="1826">
        <v>0</v>
      </c>
      <c r="AI137" s="1819">
        <v>0</v>
      </c>
      <c r="AJ137" s="1826">
        <v>0</v>
      </c>
      <c r="AK137" s="1827">
        <v>0</v>
      </c>
      <c r="AL137" s="2750">
        <v>0</v>
      </c>
      <c r="AM137" s="1828">
        <v>0</v>
      </c>
      <c r="AN137" s="1828">
        <v>0</v>
      </c>
      <c r="AO137" s="1829">
        <v>0</v>
      </c>
      <c r="AP137" s="1830">
        <v>0</v>
      </c>
      <c r="AQ137" s="1784">
        <v>0</v>
      </c>
      <c r="AR137" s="1829">
        <v>0</v>
      </c>
      <c r="AS137" s="1784">
        <v>0</v>
      </c>
      <c r="AT137" s="1831">
        <v>0</v>
      </c>
      <c r="AU137" s="2825">
        <v>0</v>
      </c>
      <c r="AV137" s="2826">
        <v>0</v>
      </c>
      <c r="AW137" s="2826">
        <v>0</v>
      </c>
      <c r="AX137" s="2827">
        <v>0</v>
      </c>
      <c r="AY137" s="2828">
        <v>0</v>
      </c>
      <c r="AZ137" s="2828">
        <v>0</v>
      </c>
      <c r="BA137" s="2827">
        <v>0</v>
      </c>
      <c r="BB137" s="2828">
        <v>0</v>
      </c>
      <c r="BC137" s="2829">
        <v>0</v>
      </c>
      <c r="BD137" s="2853">
        <v>0</v>
      </c>
      <c r="BE137" s="1832">
        <v>0</v>
      </c>
      <c r="BF137" s="1832">
        <v>0</v>
      </c>
      <c r="BG137" s="1833">
        <v>0</v>
      </c>
      <c r="BH137" s="1834">
        <v>0</v>
      </c>
      <c r="BI137" s="1834">
        <v>0</v>
      </c>
      <c r="BJ137" s="1833">
        <v>0</v>
      </c>
      <c r="BK137" s="1834">
        <v>0</v>
      </c>
      <c r="BL137" s="1835">
        <v>0</v>
      </c>
      <c r="BM137" s="2863">
        <v>0</v>
      </c>
      <c r="BN137" s="1836">
        <v>0</v>
      </c>
      <c r="BO137" s="1836">
        <v>0</v>
      </c>
      <c r="BP137" s="1837">
        <v>0</v>
      </c>
      <c r="BQ137" s="1838">
        <v>0</v>
      </c>
      <c r="BR137" s="1838">
        <v>0</v>
      </c>
      <c r="BS137" s="1837">
        <v>0</v>
      </c>
      <c r="BT137" s="1838">
        <v>0</v>
      </c>
      <c r="BU137" s="1839">
        <v>0</v>
      </c>
      <c r="BV137" s="1840">
        <v>0</v>
      </c>
      <c r="BW137" s="1841">
        <v>0</v>
      </c>
      <c r="BX137" s="1841">
        <v>0</v>
      </c>
      <c r="BY137" s="1842">
        <v>0</v>
      </c>
      <c r="BZ137" s="1799">
        <v>0</v>
      </c>
      <c r="CA137" s="1799">
        <v>0</v>
      </c>
      <c r="CB137" s="1842">
        <v>0</v>
      </c>
      <c r="CC137" s="1799">
        <v>0</v>
      </c>
      <c r="CD137" s="1843">
        <v>0</v>
      </c>
      <c r="CE137" s="2853">
        <v>0</v>
      </c>
      <c r="CF137" s="1844">
        <v>0</v>
      </c>
      <c r="CG137" s="1844">
        <v>0</v>
      </c>
      <c r="CH137" s="1833">
        <v>0</v>
      </c>
      <c r="CI137" s="1845">
        <v>0</v>
      </c>
      <c r="CJ137" s="1845">
        <v>0</v>
      </c>
      <c r="CK137" s="1833">
        <v>0</v>
      </c>
      <c r="CL137" s="1845">
        <v>0</v>
      </c>
      <c r="CM137" s="1846">
        <v>0</v>
      </c>
      <c r="CN137" s="1814">
        <v>0</v>
      </c>
      <c r="CO137" s="1946">
        <v>0</v>
      </c>
      <c r="CP137" s="1948">
        <v>0</v>
      </c>
      <c r="CQ137" s="1949">
        <v>0</v>
      </c>
      <c r="CR137" s="1947">
        <v>0</v>
      </c>
      <c r="CS137" s="1847">
        <v>0</v>
      </c>
      <c r="CT137" s="1848">
        <v>0</v>
      </c>
      <c r="CU137" s="1950">
        <v>0</v>
      </c>
      <c r="CV137" s="1948">
        <v>0</v>
      </c>
      <c r="CW137" s="1949">
        <v>0</v>
      </c>
      <c r="CX137" s="1947">
        <v>0</v>
      </c>
      <c r="CY137" s="1847">
        <v>0</v>
      </c>
      <c r="CZ137" s="1848">
        <v>0</v>
      </c>
      <c r="DA137" s="1950">
        <v>0</v>
      </c>
      <c r="DB137" s="1948">
        <v>0</v>
      </c>
      <c r="DC137" s="1949">
        <v>0</v>
      </c>
      <c r="DD137" s="1947">
        <v>0</v>
      </c>
      <c r="DE137" s="1847">
        <v>0</v>
      </c>
      <c r="DF137" s="1849">
        <v>0</v>
      </c>
      <c r="DG137" s="1810">
        <v>203</v>
      </c>
      <c r="DH137" s="1811">
        <v>0</v>
      </c>
      <c r="DI137" s="1812">
        <v>0</v>
      </c>
      <c r="DJ137" s="1813" t="s">
        <v>163</v>
      </c>
      <c r="DK137" s="307"/>
    </row>
    <row r="138" spans="1:115" s="380" customFormat="1" ht="53.1" customHeight="1" x14ac:dyDescent="0.15">
      <c r="A138" s="4052" t="s">
        <v>870</v>
      </c>
      <c r="B138" s="4053"/>
      <c r="C138" s="4058"/>
      <c r="D138" s="2319">
        <v>4</v>
      </c>
      <c r="E138" s="2336">
        <v>0</v>
      </c>
      <c r="F138" s="2337">
        <v>0</v>
      </c>
      <c r="G138" s="2235">
        <v>2</v>
      </c>
      <c r="H138" s="2236">
        <v>2</v>
      </c>
      <c r="I138" s="349">
        <v>3</v>
      </c>
      <c r="J138" s="2387">
        <v>1</v>
      </c>
      <c r="K138" s="2387">
        <v>2</v>
      </c>
      <c r="L138" s="2388">
        <v>1</v>
      </c>
      <c r="M138" s="2387">
        <v>1</v>
      </c>
      <c r="N138" s="2389">
        <v>0</v>
      </c>
      <c r="O138" s="2658" t="s">
        <v>856</v>
      </c>
      <c r="P138" s="2430">
        <v>0</v>
      </c>
      <c r="Q138" s="350" t="s">
        <v>163</v>
      </c>
      <c r="R138" s="491">
        <v>0</v>
      </c>
      <c r="S138" s="351">
        <v>0</v>
      </c>
      <c r="T138" s="352">
        <v>0</v>
      </c>
      <c r="U138" s="353">
        <v>0</v>
      </c>
      <c r="V138" s="354">
        <v>0</v>
      </c>
      <c r="W138" s="355">
        <v>0</v>
      </c>
      <c r="X138" s="353">
        <v>0</v>
      </c>
      <c r="Y138" s="355">
        <v>0</v>
      </c>
      <c r="Z138" s="356">
        <v>0</v>
      </c>
      <c r="AA138" s="2443">
        <v>4</v>
      </c>
      <c r="AB138" s="2417">
        <v>0</v>
      </c>
      <c r="AC138" s="2418">
        <v>0</v>
      </c>
      <c r="AD138" s="357">
        <v>2</v>
      </c>
      <c r="AE138" s="358">
        <v>2</v>
      </c>
      <c r="AF138" s="353">
        <v>3</v>
      </c>
      <c r="AG138" s="353">
        <v>1</v>
      </c>
      <c r="AH138" s="359">
        <v>2</v>
      </c>
      <c r="AI138" s="353">
        <v>1</v>
      </c>
      <c r="AJ138" s="359">
        <v>1</v>
      </c>
      <c r="AK138" s="360">
        <v>0</v>
      </c>
      <c r="AL138" s="2742">
        <v>0</v>
      </c>
      <c r="AM138" s="361">
        <v>0</v>
      </c>
      <c r="AN138" s="361">
        <v>0</v>
      </c>
      <c r="AO138" s="361">
        <v>0</v>
      </c>
      <c r="AP138" s="362">
        <v>0</v>
      </c>
      <c r="AQ138" s="363">
        <v>0</v>
      </c>
      <c r="AR138" s="361">
        <v>0</v>
      </c>
      <c r="AS138" s="363">
        <v>0</v>
      </c>
      <c r="AT138" s="364">
        <v>0</v>
      </c>
      <c r="AU138" s="2766">
        <v>0</v>
      </c>
      <c r="AV138" s="2789">
        <v>0</v>
      </c>
      <c r="AW138" s="2789">
        <v>0</v>
      </c>
      <c r="AX138" s="2789">
        <v>0</v>
      </c>
      <c r="AY138" s="2792">
        <v>0</v>
      </c>
      <c r="AZ138" s="2792">
        <v>0</v>
      </c>
      <c r="BA138" s="2789">
        <v>0</v>
      </c>
      <c r="BB138" s="2792">
        <v>0</v>
      </c>
      <c r="BC138" s="2793">
        <v>0</v>
      </c>
      <c r="BD138" s="2456">
        <v>0</v>
      </c>
      <c r="BE138" s="366">
        <v>0</v>
      </c>
      <c r="BF138" s="366">
        <v>0</v>
      </c>
      <c r="BG138" s="366">
        <v>0</v>
      </c>
      <c r="BH138" s="367">
        <v>0</v>
      </c>
      <c r="BI138" s="367">
        <v>0</v>
      </c>
      <c r="BJ138" s="366">
        <v>0</v>
      </c>
      <c r="BK138" s="367">
        <v>0</v>
      </c>
      <c r="BL138" s="368">
        <v>0</v>
      </c>
      <c r="BM138" s="2478">
        <v>0</v>
      </c>
      <c r="BN138" s="369">
        <v>0</v>
      </c>
      <c r="BO138" s="369">
        <v>0</v>
      </c>
      <c r="BP138" s="369">
        <v>0</v>
      </c>
      <c r="BQ138" s="370">
        <v>0</v>
      </c>
      <c r="BR138" s="370">
        <v>0</v>
      </c>
      <c r="BS138" s="369">
        <v>0</v>
      </c>
      <c r="BT138" s="370">
        <v>0</v>
      </c>
      <c r="BU138" s="371">
        <v>0</v>
      </c>
      <c r="BV138" s="372">
        <v>2</v>
      </c>
      <c r="BW138" s="373">
        <v>2</v>
      </c>
      <c r="BX138" s="373">
        <v>0</v>
      </c>
      <c r="BY138" s="373">
        <v>1</v>
      </c>
      <c r="BZ138" s="374">
        <v>1</v>
      </c>
      <c r="CA138" s="374">
        <v>0</v>
      </c>
      <c r="CB138" s="373">
        <v>1</v>
      </c>
      <c r="CC138" s="374">
        <v>1</v>
      </c>
      <c r="CD138" s="375">
        <v>0</v>
      </c>
      <c r="CE138" s="2456">
        <v>2</v>
      </c>
      <c r="CF138" s="366">
        <v>0</v>
      </c>
      <c r="CG138" s="366">
        <v>2</v>
      </c>
      <c r="CH138" s="366">
        <v>2</v>
      </c>
      <c r="CI138" s="367">
        <v>0</v>
      </c>
      <c r="CJ138" s="367">
        <v>2</v>
      </c>
      <c r="CK138" s="366">
        <v>0</v>
      </c>
      <c r="CL138" s="367">
        <v>0</v>
      </c>
      <c r="CM138" s="1127">
        <v>0</v>
      </c>
      <c r="CN138" s="1438">
        <v>4</v>
      </c>
      <c r="CO138" s="1878">
        <v>1</v>
      </c>
      <c r="CP138" s="479">
        <v>0</v>
      </c>
      <c r="CQ138" s="480">
        <v>1</v>
      </c>
      <c r="CR138" s="1111">
        <v>1</v>
      </c>
      <c r="CS138" s="471">
        <v>1</v>
      </c>
      <c r="CT138" s="465">
        <v>0</v>
      </c>
      <c r="CU138" s="1116">
        <v>0</v>
      </c>
      <c r="CV138" s="479">
        <v>0</v>
      </c>
      <c r="CW138" s="480">
        <v>0</v>
      </c>
      <c r="CX138" s="1111">
        <v>1</v>
      </c>
      <c r="CY138" s="471">
        <v>0</v>
      </c>
      <c r="CZ138" s="465">
        <v>1</v>
      </c>
      <c r="DA138" s="1116">
        <v>0</v>
      </c>
      <c r="DB138" s="479">
        <v>0</v>
      </c>
      <c r="DC138" s="480">
        <v>0</v>
      </c>
      <c r="DD138" s="1111">
        <v>1</v>
      </c>
      <c r="DE138" s="471">
        <v>1</v>
      </c>
      <c r="DF138" s="459">
        <v>0</v>
      </c>
      <c r="DG138" s="376">
        <v>187</v>
      </c>
      <c r="DH138" s="377">
        <v>3.1003546030577246E-6</v>
      </c>
      <c r="DI138" s="378">
        <v>3.2989690721649484E-4</v>
      </c>
      <c r="DJ138" s="379" t="s">
        <v>163</v>
      </c>
      <c r="DK138" s="392"/>
    </row>
    <row r="139" spans="1:115" s="259" customFormat="1" ht="53.1" customHeight="1" x14ac:dyDescent="0.15">
      <c r="A139" s="4054" t="s">
        <v>1027</v>
      </c>
      <c r="B139" s="4055"/>
      <c r="C139" s="4056"/>
      <c r="D139" s="2320">
        <v>7</v>
      </c>
      <c r="E139" s="2517">
        <v>-0.22222222222222221</v>
      </c>
      <c r="F139" s="2341">
        <v>-2</v>
      </c>
      <c r="G139" s="2239">
        <v>2</v>
      </c>
      <c r="H139" s="2240">
        <v>5</v>
      </c>
      <c r="I139" s="309">
        <v>2</v>
      </c>
      <c r="J139" s="2390">
        <v>0</v>
      </c>
      <c r="K139" s="2390">
        <v>2</v>
      </c>
      <c r="L139" s="2391">
        <v>5</v>
      </c>
      <c r="M139" s="2390">
        <v>2</v>
      </c>
      <c r="N139" s="2626">
        <v>3</v>
      </c>
      <c r="O139" s="2654" t="s">
        <v>856</v>
      </c>
      <c r="P139" s="2431">
        <v>0</v>
      </c>
      <c r="Q139" s="310" t="s">
        <v>163</v>
      </c>
      <c r="R139" s="490">
        <v>0</v>
      </c>
      <c r="S139" s="311">
        <v>0</v>
      </c>
      <c r="T139" s="312">
        <v>0</v>
      </c>
      <c r="U139" s="313">
        <v>0</v>
      </c>
      <c r="V139" s="314">
        <v>0</v>
      </c>
      <c r="W139" s="315">
        <v>0</v>
      </c>
      <c r="X139" s="313">
        <v>0</v>
      </c>
      <c r="Y139" s="315">
        <v>0</v>
      </c>
      <c r="Z139" s="316">
        <v>0</v>
      </c>
      <c r="AA139" s="2696">
        <v>7</v>
      </c>
      <c r="AB139" s="2234">
        <v>-0.22222222222222221</v>
      </c>
      <c r="AC139" s="2713">
        <v>-2</v>
      </c>
      <c r="AD139" s="317">
        <v>2</v>
      </c>
      <c r="AE139" s="318">
        <v>5</v>
      </c>
      <c r="AF139" s="313">
        <v>2</v>
      </c>
      <c r="AG139" s="319">
        <v>0</v>
      </c>
      <c r="AH139" s="320">
        <v>2</v>
      </c>
      <c r="AI139" s="313">
        <v>5</v>
      </c>
      <c r="AJ139" s="320">
        <v>2</v>
      </c>
      <c r="AK139" s="321">
        <v>3</v>
      </c>
      <c r="AL139" s="2743">
        <v>0</v>
      </c>
      <c r="AM139" s="322">
        <v>0</v>
      </c>
      <c r="AN139" s="322">
        <v>0</v>
      </c>
      <c r="AO139" s="323">
        <v>0</v>
      </c>
      <c r="AP139" s="324">
        <v>0</v>
      </c>
      <c r="AQ139" s="325">
        <v>0</v>
      </c>
      <c r="AR139" s="323">
        <v>0</v>
      </c>
      <c r="AS139" s="325">
        <v>0</v>
      </c>
      <c r="AT139" s="326">
        <v>0</v>
      </c>
      <c r="AU139" s="2767">
        <v>0</v>
      </c>
      <c r="AV139" s="2794">
        <v>0</v>
      </c>
      <c r="AW139" s="2794">
        <v>0</v>
      </c>
      <c r="AX139" s="2795">
        <v>0</v>
      </c>
      <c r="AY139" s="2796">
        <v>0</v>
      </c>
      <c r="AZ139" s="2796">
        <v>0</v>
      </c>
      <c r="BA139" s="2795">
        <v>0</v>
      </c>
      <c r="BB139" s="2796">
        <v>0</v>
      </c>
      <c r="BC139" s="2797">
        <v>0</v>
      </c>
      <c r="BD139" s="2457">
        <v>0</v>
      </c>
      <c r="BE139" s="328">
        <v>0</v>
      </c>
      <c r="BF139" s="328">
        <v>0</v>
      </c>
      <c r="BG139" s="329">
        <v>0</v>
      </c>
      <c r="BH139" s="330">
        <v>0</v>
      </c>
      <c r="BI139" s="330">
        <v>0</v>
      </c>
      <c r="BJ139" s="329">
        <v>0</v>
      </c>
      <c r="BK139" s="330">
        <v>0</v>
      </c>
      <c r="BL139" s="331">
        <v>0</v>
      </c>
      <c r="BM139" s="2479">
        <v>0</v>
      </c>
      <c r="BN139" s="332">
        <v>0</v>
      </c>
      <c r="BO139" s="332">
        <v>0</v>
      </c>
      <c r="BP139" s="333">
        <v>0</v>
      </c>
      <c r="BQ139" s="334">
        <v>0</v>
      </c>
      <c r="BR139" s="334">
        <v>0</v>
      </c>
      <c r="BS139" s="333">
        <v>0</v>
      </c>
      <c r="BT139" s="334">
        <v>0</v>
      </c>
      <c r="BU139" s="335">
        <v>0</v>
      </c>
      <c r="BV139" s="336">
        <v>0</v>
      </c>
      <c r="BW139" s="337">
        <v>0</v>
      </c>
      <c r="BX139" s="337">
        <v>0</v>
      </c>
      <c r="BY139" s="338">
        <v>0</v>
      </c>
      <c r="BZ139" s="339">
        <v>0</v>
      </c>
      <c r="CA139" s="339">
        <v>0</v>
      </c>
      <c r="CB139" s="338">
        <v>0</v>
      </c>
      <c r="CC139" s="339">
        <v>0</v>
      </c>
      <c r="CD139" s="340">
        <v>0</v>
      </c>
      <c r="CE139" s="2457">
        <v>7</v>
      </c>
      <c r="CF139" s="341">
        <v>2</v>
      </c>
      <c r="CG139" s="341">
        <v>5</v>
      </c>
      <c r="CH139" s="329">
        <v>2</v>
      </c>
      <c r="CI139" s="342">
        <v>0</v>
      </c>
      <c r="CJ139" s="342">
        <v>2</v>
      </c>
      <c r="CK139" s="329">
        <v>5</v>
      </c>
      <c r="CL139" s="342">
        <v>2</v>
      </c>
      <c r="CM139" s="1126">
        <v>3</v>
      </c>
      <c r="CN139" s="1439">
        <v>7</v>
      </c>
      <c r="CO139" s="1879">
        <v>0</v>
      </c>
      <c r="CP139" s="477">
        <v>0</v>
      </c>
      <c r="CQ139" s="478">
        <v>0</v>
      </c>
      <c r="CR139" s="1110">
        <v>0</v>
      </c>
      <c r="CS139" s="470">
        <v>0</v>
      </c>
      <c r="CT139" s="464">
        <v>0</v>
      </c>
      <c r="CU139" s="1115">
        <v>1</v>
      </c>
      <c r="CV139" s="477">
        <v>0</v>
      </c>
      <c r="CW139" s="478">
        <v>1</v>
      </c>
      <c r="CX139" s="1110">
        <v>1</v>
      </c>
      <c r="CY139" s="470">
        <v>0</v>
      </c>
      <c r="CZ139" s="464">
        <v>1</v>
      </c>
      <c r="DA139" s="1115">
        <v>1</v>
      </c>
      <c r="DB139" s="477">
        <v>0</v>
      </c>
      <c r="DC139" s="478">
        <v>1</v>
      </c>
      <c r="DD139" s="1110">
        <v>4</v>
      </c>
      <c r="DE139" s="470">
        <v>2</v>
      </c>
      <c r="DF139" s="458">
        <v>2</v>
      </c>
      <c r="DG139" s="343">
        <v>177</v>
      </c>
      <c r="DH139" s="344">
        <v>5.4256205553510184E-6</v>
      </c>
      <c r="DI139" s="345">
        <v>5.77319587628866E-4</v>
      </c>
      <c r="DJ139" s="346" t="s">
        <v>163</v>
      </c>
      <c r="DK139" s="307"/>
    </row>
    <row r="140" spans="1:115" s="380" customFormat="1" ht="53.1" customHeight="1" x14ac:dyDescent="0.15">
      <c r="A140" s="2501" t="s">
        <v>1028</v>
      </c>
      <c r="B140" s="2539"/>
      <c r="C140" s="2539"/>
      <c r="D140" s="2319">
        <v>176</v>
      </c>
      <c r="E140" s="2336">
        <v>1.1494252873563315E-2</v>
      </c>
      <c r="F140" s="2337">
        <v>2</v>
      </c>
      <c r="G140" s="2235">
        <v>112</v>
      </c>
      <c r="H140" s="2236">
        <v>64</v>
      </c>
      <c r="I140" s="349">
        <v>120</v>
      </c>
      <c r="J140" s="2387">
        <v>83</v>
      </c>
      <c r="K140" s="2387">
        <v>37</v>
      </c>
      <c r="L140" s="2388">
        <v>56</v>
      </c>
      <c r="M140" s="2387">
        <v>29</v>
      </c>
      <c r="N140" s="2389">
        <v>27</v>
      </c>
      <c r="O140" s="2658" t="s">
        <v>856</v>
      </c>
      <c r="P140" s="2430">
        <v>73</v>
      </c>
      <c r="Q140" s="350">
        <v>0.12307692307692308</v>
      </c>
      <c r="R140" s="491">
        <v>8</v>
      </c>
      <c r="S140" s="351">
        <v>53</v>
      </c>
      <c r="T140" s="352">
        <v>20</v>
      </c>
      <c r="U140" s="353">
        <v>38</v>
      </c>
      <c r="V140" s="354">
        <v>32</v>
      </c>
      <c r="W140" s="355">
        <v>6</v>
      </c>
      <c r="X140" s="353">
        <v>35</v>
      </c>
      <c r="Y140" s="355">
        <v>21</v>
      </c>
      <c r="Z140" s="356">
        <v>14</v>
      </c>
      <c r="AA140" s="2443">
        <v>103</v>
      </c>
      <c r="AB140" s="2417">
        <v>-5.5045871559633031E-2</v>
      </c>
      <c r="AC140" s="2418">
        <v>-6</v>
      </c>
      <c r="AD140" s="357">
        <v>59</v>
      </c>
      <c r="AE140" s="358">
        <v>44</v>
      </c>
      <c r="AF140" s="353">
        <v>82</v>
      </c>
      <c r="AG140" s="353">
        <v>51</v>
      </c>
      <c r="AH140" s="359">
        <v>31</v>
      </c>
      <c r="AI140" s="353">
        <v>21</v>
      </c>
      <c r="AJ140" s="359">
        <v>8</v>
      </c>
      <c r="AK140" s="360">
        <v>13</v>
      </c>
      <c r="AL140" s="2742">
        <v>5</v>
      </c>
      <c r="AM140" s="361">
        <v>4</v>
      </c>
      <c r="AN140" s="361">
        <v>1</v>
      </c>
      <c r="AO140" s="361">
        <v>4</v>
      </c>
      <c r="AP140" s="362">
        <v>4</v>
      </c>
      <c r="AQ140" s="363">
        <v>0</v>
      </c>
      <c r="AR140" s="361">
        <v>1</v>
      </c>
      <c r="AS140" s="363">
        <v>0</v>
      </c>
      <c r="AT140" s="364">
        <v>1</v>
      </c>
      <c r="AU140" s="2766">
        <v>0</v>
      </c>
      <c r="AV140" s="2789">
        <v>0</v>
      </c>
      <c r="AW140" s="2789">
        <v>0</v>
      </c>
      <c r="AX140" s="2789">
        <v>0</v>
      </c>
      <c r="AY140" s="2792">
        <v>0</v>
      </c>
      <c r="AZ140" s="2792">
        <v>0</v>
      </c>
      <c r="BA140" s="2789">
        <v>0</v>
      </c>
      <c r="BB140" s="2792">
        <v>0</v>
      </c>
      <c r="BC140" s="2793">
        <v>0</v>
      </c>
      <c r="BD140" s="2456">
        <v>3</v>
      </c>
      <c r="BE140" s="366">
        <v>3</v>
      </c>
      <c r="BF140" s="366">
        <v>0</v>
      </c>
      <c r="BG140" s="366">
        <v>1</v>
      </c>
      <c r="BH140" s="367">
        <v>1</v>
      </c>
      <c r="BI140" s="367">
        <v>0</v>
      </c>
      <c r="BJ140" s="366">
        <v>2</v>
      </c>
      <c r="BK140" s="367">
        <v>2</v>
      </c>
      <c r="BL140" s="368">
        <v>0</v>
      </c>
      <c r="BM140" s="2478">
        <v>1</v>
      </c>
      <c r="BN140" s="369">
        <v>1</v>
      </c>
      <c r="BO140" s="369">
        <v>0</v>
      </c>
      <c r="BP140" s="369">
        <v>1</v>
      </c>
      <c r="BQ140" s="370">
        <v>1</v>
      </c>
      <c r="BR140" s="370">
        <v>0</v>
      </c>
      <c r="BS140" s="369">
        <v>0</v>
      </c>
      <c r="BT140" s="370">
        <v>0</v>
      </c>
      <c r="BU140" s="371">
        <v>0</v>
      </c>
      <c r="BV140" s="372">
        <v>94</v>
      </c>
      <c r="BW140" s="373">
        <v>51</v>
      </c>
      <c r="BX140" s="373">
        <v>43</v>
      </c>
      <c r="BY140" s="373">
        <v>76</v>
      </c>
      <c r="BZ140" s="374">
        <v>45</v>
      </c>
      <c r="CA140" s="374">
        <v>31</v>
      </c>
      <c r="CB140" s="373">
        <v>18</v>
      </c>
      <c r="CC140" s="374">
        <v>6</v>
      </c>
      <c r="CD140" s="375">
        <v>12</v>
      </c>
      <c r="CE140" s="2456">
        <v>0</v>
      </c>
      <c r="CF140" s="366">
        <v>0</v>
      </c>
      <c r="CG140" s="366">
        <v>0</v>
      </c>
      <c r="CH140" s="366">
        <v>0</v>
      </c>
      <c r="CI140" s="367">
        <v>0</v>
      </c>
      <c r="CJ140" s="367">
        <v>0</v>
      </c>
      <c r="CK140" s="366">
        <v>0</v>
      </c>
      <c r="CL140" s="367">
        <v>0</v>
      </c>
      <c r="CM140" s="1127">
        <v>0</v>
      </c>
      <c r="CN140" s="1438">
        <v>176</v>
      </c>
      <c r="CO140" s="1878">
        <v>19</v>
      </c>
      <c r="CP140" s="479">
        <v>12</v>
      </c>
      <c r="CQ140" s="480">
        <v>7</v>
      </c>
      <c r="CR140" s="1111">
        <v>14</v>
      </c>
      <c r="CS140" s="471">
        <v>8</v>
      </c>
      <c r="CT140" s="465">
        <v>6</v>
      </c>
      <c r="CU140" s="1116">
        <v>53</v>
      </c>
      <c r="CV140" s="479">
        <v>36</v>
      </c>
      <c r="CW140" s="480">
        <v>17</v>
      </c>
      <c r="CX140" s="1111">
        <v>35</v>
      </c>
      <c r="CY140" s="471">
        <v>25</v>
      </c>
      <c r="CZ140" s="465">
        <v>10</v>
      </c>
      <c r="DA140" s="1116">
        <v>36</v>
      </c>
      <c r="DB140" s="479">
        <v>21</v>
      </c>
      <c r="DC140" s="480">
        <v>15</v>
      </c>
      <c r="DD140" s="1111">
        <v>19</v>
      </c>
      <c r="DE140" s="471">
        <v>10</v>
      </c>
      <c r="DF140" s="459">
        <v>9</v>
      </c>
      <c r="DG140" s="376">
        <v>89</v>
      </c>
      <c r="DH140" s="377">
        <v>1.364156025345399E-4</v>
      </c>
      <c r="DI140" s="378">
        <v>1.4515463917525773E-2</v>
      </c>
      <c r="DJ140" s="379" t="s">
        <v>163</v>
      </c>
      <c r="DK140" s="392"/>
    </row>
    <row r="141" spans="1:115" s="259" customFormat="1" ht="53.1" customHeight="1" x14ac:dyDescent="0.15">
      <c r="A141" s="2503" t="s">
        <v>1029</v>
      </c>
      <c r="B141" s="2542"/>
      <c r="C141" s="2542"/>
      <c r="D141" s="2320">
        <v>91</v>
      </c>
      <c r="E141" s="2340">
        <v>8.3333333333333259E-2</v>
      </c>
      <c r="F141" s="2341">
        <v>7</v>
      </c>
      <c r="G141" s="2239">
        <v>39</v>
      </c>
      <c r="H141" s="2240">
        <v>52</v>
      </c>
      <c r="I141" s="309">
        <v>59</v>
      </c>
      <c r="J141" s="2390">
        <v>30</v>
      </c>
      <c r="K141" s="2390">
        <v>29</v>
      </c>
      <c r="L141" s="2391">
        <v>32</v>
      </c>
      <c r="M141" s="2390">
        <v>9</v>
      </c>
      <c r="N141" s="2626">
        <v>23</v>
      </c>
      <c r="O141" s="2654" t="s">
        <v>856</v>
      </c>
      <c r="P141" s="2431">
        <v>23</v>
      </c>
      <c r="Q141" s="310">
        <v>0.14999999999999991</v>
      </c>
      <c r="R141" s="490">
        <v>3</v>
      </c>
      <c r="S141" s="311">
        <v>6</v>
      </c>
      <c r="T141" s="312">
        <v>17</v>
      </c>
      <c r="U141" s="313">
        <v>15</v>
      </c>
      <c r="V141" s="314">
        <v>3</v>
      </c>
      <c r="W141" s="315">
        <v>12</v>
      </c>
      <c r="X141" s="313">
        <v>8</v>
      </c>
      <c r="Y141" s="315">
        <v>3</v>
      </c>
      <c r="Z141" s="316">
        <v>5</v>
      </c>
      <c r="AA141" s="2696">
        <v>68</v>
      </c>
      <c r="AB141" s="2419">
        <v>6.25E-2</v>
      </c>
      <c r="AC141" s="2713">
        <v>4</v>
      </c>
      <c r="AD141" s="317">
        <v>33</v>
      </c>
      <c r="AE141" s="318">
        <v>35</v>
      </c>
      <c r="AF141" s="313">
        <v>44</v>
      </c>
      <c r="AG141" s="319">
        <v>27</v>
      </c>
      <c r="AH141" s="320">
        <v>17</v>
      </c>
      <c r="AI141" s="313">
        <v>24</v>
      </c>
      <c r="AJ141" s="320">
        <v>6</v>
      </c>
      <c r="AK141" s="321">
        <v>18</v>
      </c>
      <c r="AL141" s="2743">
        <v>14</v>
      </c>
      <c r="AM141" s="322">
        <v>6</v>
      </c>
      <c r="AN141" s="322">
        <v>8</v>
      </c>
      <c r="AO141" s="323">
        <v>8</v>
      </c>
      <c r="AP141" s="324">
        <v>6</v>
      </c>
      <c r="AQ141" s="325">
        <v>2</v>
      </c>
      <c r="AR141" s="323">
        <v>6</v>
      </c>
      <c r="AS141" s="325">
        <v>0</v>
      </c>
      <c r="AT141" s="326">
        <v>6</v>
      </c>
      <c r="AU141" s="2767">
        <v>0</v>
      </c>
      <c r="AV141" s="2794">
        <v>0</v>
      </c>
      <c r="AW141" s="2794">
        <v>0</v>
      </c>
      <c r="AX141" s="2795">
        <v>0</v>
      </c>
      <c r="AY141" s="2796">
        <v>0</v>
      </c>
      <c r="AZ141" s="2796">
        <v>0</v>
      </c>
      <c r="BA141" s="2795">
        <v>0</v>
      </c>
      <c r="BB141" s="2796">
        <v>0</v>
      </c>
      <c r="BC141" s="2797">
        <v>0</v>
      </c>
      <c r="BD141" s="2457">
        <v>4</v>
      </c>
      <c r="BE141" s="328">
        <v>2</v>
      </c>
      <c r="BF141" s="328">
        <v>2</v>
      </c>
      <c r="BG141" s="329">
        <v>3</v>
      </c>
      <c r="BH141" s="330">
        <v>2</v>
      </c>
      <c r="BI141" s="330">
        <v>1</v>
      </c>
      <c r="BJ141" s="329">
        <v>1</v>
      </c>
      <c r="BK141" s="330">
        <v>0</v>
      </c>
      <c r="BL141" s="331">
        <v>1</v>
      </c>
      <c r="BM141" s="2479">
        <v>10</v>
      </c>
      <c r="BN141" s="332">
        <v>3</v>
      </c>
      <c r="BO141" s="332">
        <v>7</v>
      </c>
      <c r="BP141" s="333">
        <v>10</v>
      </c>
      <c r="BQ141" s="334">
        <v>3</v>
      </c>
      <c r="BR141" s="334">
        <v>7</v>
      </c>
      <c r="BS141" s="333">
        <v>0</v>
      </c>
      <c r="BT141" s="334">
        <v>0</v>
      </c>
      <c r="BU141" s="335">
        <v>0</v>
      </c>
      <c r="BV141" s="336">
        <v>31</v>
      </c>
      <c r="BW141" s="337">
        <v>20</v>
      </c>
      <c r="BX141" s="337">
        <v>11</v>
      </c>
      <c r="BY141" s="338">
        <v>19</v>
      </c>
      <c r="BZ141" s="339">
        <v>16</v>
      </c>
      <c r="CA141" s="339">
        <v>3</v>
      </c>
      <c r="CB141" s="338">
        <v>12</v>
      </c>
      <c r="CC141" s="339">
        <v>4</v>
      </c>
      <c r="CD141" s="340">
        <v>8</v>
      </c>
      <c r="CE141" s="2457">
        <v>9</v>
      </c>
      <c r="CF141" s="341">
        <v>2</v>
      </c>
      <c r="CG141" s="341">
        <v>7</v>
      </c>
      <c r="CH141" s="329">
        <v>4</v>
      </c>
      <c r="CI141" s="342">
        <v>0</v>
      </c>
      <c r="CJ141" s="342">
        <v>4</v>
      </c>
      <c r="CK141" s="329">
        <v>5</v>
      </c>
      <c r="CL141" s="342">
        <v>2</v>
      </c>
      <c r="CM141" s="1126">
        <v>3</v>
      </c>
      <c r="CN141" s="1439">
        <v>91</v>
      </c>
      <c r="CO141" s="1879">
        <v>12</v>
      </c>
      <c r="CP141" s="477">
        <v>8</v>
      </c>
      <c r="CQ141" s="478">
        <v>4</v>
      </c>
      <c r="CR141" s="1110">
        <v>11</v>
      </c>
      <c r="CS141" s="470">
        <v>6</v>
      </c>
      <c r="CT141" s="464">
        <v>5</v>
      </c>
      <c r="CU141" s="1115">
        <v>11</v>
      </c>
      <c r="CV141" s="477">
        <v>2</v>
      </c>
      <c r="CW141" s="478">
        <v>9</v>
      </c>
      <c r="CX141" s="1110">
        <v>22</v>
      </c>
      <c r="CY141" s="470">
        <v>9</v>
      </c>
      <c r="CZ141" s="464">
        <v>13</v>
      </c>
      <c r="DA141" s="1115">
        <v>12</v>
      </c>
      <c r="DB141" s="477">
        <v>5</v>
      </c>
      <c r="DC141" s="478">
        <v>7</v>
      </c>
      <c r="DD141" s="1110">
        <v>23</v>
      </c>
      <c r="DE141" s="470">
        <v>9</v>
      </c>
      <c r="DF141" s="458">
        <v>14</v>
      </c>
      <c r="DG141" s="343">
        <v>118</v>
      </c>
      <c r="DH141" s="344">
        <v>7.0533067219563232E-5</v>
      </c>
      <c r="DI141" s="345">
        <v>7.5051546391752579E-3</v>
      </c>
      <c r="DJ141" s="346" t="s">
        <v>163</v>
      </c>
      <c r="DK141" s="307"/>
    </row>
    <row r="142" spans="1:115" s="380" customFormat="1" ht="53.1" customHeight="1" x14ac:dyDescent="0.15">
      <c r="A142" s="2501" t="s">
        <v>1030</v>
      </c>
      <c r="B142" s="2539"/>
      <c r="C142" s="2539"/>
      <c r="D142" s="2319">
        <v>401</v>
      </c>
      <c r="E142" s="2516">
        <v>0.13597733711048154</v>
      </c>
      <c r="F142" s="2337">
        <v>48</v>
      </c>
      <c r="G142" s="2235">
        <v>187</v>
      </c>
      <c r="H142" s="2236">
        <v>214</v>
      </c>
      <c r="I142" s="349">
        <v>258</v>
      </c>
      <c r="J142" s="2387">
        <v>138</v>
      </c>
      <c r="K142" s="2387">
        <v>120</v>
      </c>
      <c r="L142" s="2388">
        <v>143</v>
      </c>
      <c r="M142" s="2387">
        <v>49</v>
      </c>
      <c r="N142" s="2389">
        <v>94</v>
      </c>
      <c r="O142" s="2658" t="s">
        <v>856</v>
      </c>
      <c r="P142" s="2430">
        <v>114</v>
      </c>
      <c r="Q142" s="350">
        <v>0.16326530612244894</v>
      </c>
      <c r="R142" s="491">
        <v>16</v>
      </c>
      <c r="S142" s="351">
        <v>58</v>
      </c>
      <c r="T142" s="352">
        <v>56</v>
      </c>
      <c r="U142" s="353">
        <v>57</v>
      </c>
      <c r="V142" s="354">
        <v>34</v>
      </c>
      <c r="W142" s="355">
        <v>23</v>
      </c>
      <c r="X142" s="353">
        <v>57</v>
      </c>
      <c r="Y142" s="355">
        <v>24</v>
      </c>
      <c r="Z142" s="356">
        <v>33</v>
      </c>
      <c r="AA142" s="2443">
        <v>287</v>
      </c>
      <c r="AB142" s="2237">
        <v>0.12549019607843137</v>
      </c>
      <c r="AC142" s="2418">
        <v>32</v>
      </c>
      <c r="AD142" s="357">
        <v>129</v>
      </c>
      <c r="AE142" s="358">
        <v>158</v>
      </c>
      <c r="AF142" s="353">
        <v>201</v>
      </c>
      <c r="AG142" s="353">
        <v>104</v>
      </c>
      <c r="AH142" s="359">
        <v>97</v>
      </c>
      <c r="AI142" s="353">
        <v>86</v>
      </c>
      <c r="AJ142" s="359">
        <v>25</v>
      </c>
      <c r="AK142" s="360">
        <v>61</v>
      </c>
      <c r="AL142" s="2742">
        <v>35</v>
      </c>
      <c r="AM142" s="361">
        <v>21</v>
      </c>
      <c r="AN142" s="361">
        <v>14</v>
      </c>
      <c r="AO142" s="361">
        <v>22</v>
      </c>
      <c r="AP142" s="362">
        <v>17</v>
      </c>
      <c r="AQ142" s="363">
        <v>5</v>
      </c>
      <c r="AR142" s="361">
        <v>13</v>
      </c>
      <c r="AS142" s="363">
        <v>4</v>
      </c>
      <c r="AT142" s="364">
        <v>9</v>
      </c>
      <c r="AU142" s="2766">
        <v>0</v>
      </c>
      <c r="AV142" s="2789">
        <v>0</v>
      </c>
      <c r="AW142" s="2789">
        <v>0</v>
      </c>
      <c r="AX142" s="2789">
        <v>0</v>
      </c>
      <c r="AY142" s="2792">
        <v>0</v>
      </c>
      <c r="AZ142" s="2792">
        <v>0</v>
      </c>
      <c r="BA142" s="2789">
        <v>0</v>
      </c>
      <c r="BB142" s="2792">
        <v>0</v>
      </c>
      <c r="BC142" s="2793">
        <v>0</v>
      </c>
      <c r="BD142" s="2456">
        <v>41</v>
      </c>
      <c r="BE142" s="366">
        <v>18</v>
      </c>
      <c r="BF142" s="366">
        <v>23</v>
      </c>
      <c r="BG142" s="366">
        <v>29</v>
      </c>
      <c r="BH142" s="367">
        <v>18</v>
      </c>
      <c r="BI142" s="367">
        <v>11</v>
      </c>
      <c r="BJ142" s="366">
        <v>12</v>
      </c>
      <c r="BK142" s="367">
        <v>0</v>
      </c>
      <c r="BL142" s="368">
        <v>12</v>
      </c>
      <c r="BM142" s="2478">
        <v>7</v>
      </c>
      <c r="BN142" s="369">
        <v>6</v>
      </c>
      <c r="BO142" s="369">
        <v>1</v>
      </c>
      <c r="BP142" s="369">
        <v>5</v>
      </c>
      <c r="BQ142" s="370">
        <v>4</v>
      </c>
      <c r="BR142" s="370">
        <v>1</v>
      </c>
      <c r="BS142" s="369">
        <v>2</v>
      </c>
      <c r="BT142" s="370">
        <v>2</v>
      </c>
      <c r="BU142" s="371">
        <v>0</v>
      </c>
      <c r="BV142" s="372">
        <v>87</v>
      </c>
      <c r="BW142" s="373">
        <v>44</v>
      </c>
      <c r="BX142" s="373">
        <v>43</v>
      </c>
      <c r="BY142" s="373">
        <v>59</v>
      </c>
      <c r="BZ142" s="374">
        <v>33</v>
      </c>
      <c r="CA142" s="374">
        <v>26</v>
      </c>
      <c r="CB142" s="373">
        <v>28</v>
      </c>
      <c r="CC142" s="374">
        <v>11</v>
      </c>
      <c r="CD142" s="375">
        <v>17</v>
      </c>
      <c r="CE142" s="2456">
        <v>117</v>
      </c>
      <c r="CF142" s="366">
        <v>40</v>
      </c>
      <c r="CG142" s="366">
        <v>77</v>
      </c>
      <c r="CH142" s="366">
        <v>86</v>
      </c>
      <c r="CI142" s="367">
        <v>32</v>
      </c>
      <c r="CJ142" s="367">
        <v>54</v>
      </c>
      <c r="CK142" s="366">
        <v>31</v>
      </c>
      <c r="CL142" s="367">
        <v>8</v>
      </c>
      <c r="CM142" s="1127">
        <v>23</v>
      </c>
      <c r="CN142" s="1438">
        <v>401</v>
      </c>
      <c r="CO142" s="1878">
        <v>37</v>
      </c>
      <c r="CP142" s="479">
        <v>28</v>
      </c>
      <c r="CQ142" s="480">
        <v>9</v>
      </c>
      <c r="CR142" s="1111">
        <v>29</v>
      </c>
      <c r="CS142" s="471">
        <v>17</v>
      </c>
      <c r="CT142" s="465">
        <v>12</v>
      </c>
      <c r="CU142" s="1116">
        <v>72</v>
      </c>
      <c r="CV142" s="479">
        <v>27</v>
      </c>
      <c r="CW142" s="480">
        <v>45</v>
      </c>
      <c r="CX142" s="1111">
        <v>126</v>
      </c>
      <c r="CY142" s="471">
        <v>46</v>
      </c>
      <c r="CZ142" s="465">
        <v>80</v>
      </c>
      <c r="DA142" s="1116">
        <v>65</v>
      </c>
      <c r="DB142" s="479">
        <v>31</v>
      </c>
      <c r="DC142" s="480">
        <v>34</v>
      </c>
      <c r="DD142" s="1111">
        <v>72</v>
      </c>
      <c r="DE142" s="471">
        <v>38</v>
      </c>
      <c r="DF142" s="459">
        <v>34</v>
      </c>
      <c r="DG142" s="376">
        <v>67</v>
      </c>
      <c r="DH142" s="377">
        <v>3.1081054895653693E-4</v>
      </c>
      <c r="DI142" s="378">
        <v>3.3072164948453608E-2</v>
      </c>
      <c r="DJ142" s="379" t="s">
        <v>163</v>
      </c>
      <c r="DK142" s="392"/>
    </row>
    <row r="143" spans="1:115" s="259" customFormat="1" ht="53.1" customHeight="1" x14ac:dyDescent="0.15">
      <c r="A143" s="4054" t="s">
        <v>871</v>
      </c>
      <c r="B143" s="4055"/>
      <c r="C143" s="4056"/>
      <c r="D143" s="2320">
        <v>4</v>
      </c>
      <c r="E143" s="2340">
        <v>0</v>
      </c>
      <c r="F143" s="2341">
        <v>0</v>
      </c>
      <c r="G143" s="2239">
        <v>1</v>
      </c>
      <c r="H143" s="2240">
        <v>3</v>
      </c>
      <c r="I143" s="309">
        <v>3</v>
      </c>
      <c r="J143" s="2390">
        <v>0</v>
      </c>
      <c r="K143" s="2390">
        <v>3</v>
      </c>
      <c r="L143" s="2391">
        <v>1</v>
      </c>
      <c r="M143" s="2390">
        <v>1</v>
      </c>
      <c r="N143" s="2626">
        <v>0</v>
      </c>
      <c r="O143" s="2654" t="s">
        <v>854</v>
      </c>
      <c r="P143" s="2431">
        <v>1</v>
      </c>
      <c r="Q143" s="310">
        <v>0</v>
      </c>
      <c r="R143" s="490">
        <v>0</v>
      </c>
      <c r="S143" s="311">
        <v>0</v>
      </c>
      <c r="T143" s="312">
        <v>1</v>
      </c>
      <c r="U143" s="313">
        <v>1</v>
      </c>
      <c r="V143" s="314">
        <v>0</v>
      </c>
      <c r="W143" s="315">
        <v>1</v>
      </c>
      <c r="X143" s="313">
        <v>0</v>
      </c>
      <c r="Y143" s="315">
        <v>0</v>
      </c>
      <c r="Z143" s="316">
        <v>0</v>
      </c>
      <c r="AA143" s="2696">
        <v>3</v>
      </c>
      <c r="AB143" s="2419">
        <v>0</v>
      </c>
      <c r="AC143" s="2713">
        <v>0</v>
      </c>
      <c r="AD143" s="317">
        <v>1</v>
      </c>
      <c r="AE143" s="318">
        <v>2</v>
      </c>
      <c r="AF143" s="313">
        <v>2</v>
      </c>
      <c r="AG143" s="319">
        <v>0</v>
      </c>
      <c r="AH143" s="320">
        <v>2</v>
      </c>
      <c r="AI143" s="313">
        <v>1</v>
      </c>
      <c r="AJ143" s="320">
        <v>1</v>
      </c>
      <c r="AK143" s="321">
        <v>0</v>
      </c>
      <c r="AL143" s="2743">
        <v>0</v>
      </c>
      <c r="AM143" s="322">
        <v>0</v>
      </c>
      <c r="AN143" s="322">
        <v>0</v>
      </c>
      <c r="AO143" s="323">
        <v>0</v>
      </c>
      <c r="AP143" s="324">
        <v>0</v>
      </c>
      <c r="AQ143" s="325">
        <v>0</v>
      </c>
      <c r="AR143" s="323">
        <v>0</v>
      </c>
      <c r="AS143" s="325">
        <v>0</v>
      </c>
      <c r="AT143" s="326">
        <v>0</v>
      </c>
      <c r="AU143" s="2767">
        <v>0</v>
      </c>
      <c r="AV143" s="2794">
        <v>0</v>
      </c>
      <c r="AW143" s="2794">
        <v>0</v>
      </c>
      <c r="AX143" s="2795">
        <v>0</v>
      </c>
      <c r="AY143" s="2796">
        <v>0</v>
      </c>
      <c r="AZ143" s="2796">
        <v>0</v>
      </c>
      <c r="BA143" s="2795">
        <v>0</v>
      </c>
      <c r="BB143" s="2796">
        <v>0</v>
      </c>
      <c r="BC143" s="2797">
        <v>0</v>
      </c>
      <c r="BD143" s="2457">
        <v>0</v>
      </c>
      <c r="BE143" s="328">
        <v>0</v>
      </c>
      <c r="BF143" s="328">
        <v>0</v>
      </c>
      <c r="BG143" s="329">
        <v>0</v>
      </c>
      <c r="BH143" s="330">
        <v>0</v>
      </c>
      <c r="BI143" s="330">
        <v>0</v>
      </c>
      <c r="BJ143" s="329">
        <v>0</v>
      </c>
      <c r="BK143" s="330">
        <v>0</v>
      </c>
      <c r="BL143" s="331">
        <v>0</v>
      </c>
      <c r="BM143" s="2479">
        <v>0</v>
      </c>
      <c r="BN143" s="332">
        <v>0</v>
      </c>
      <c r="BO143" s="332">
        <v>0</v>
      </c>
      <c r="BP143" s="333">
        <v>0</v>
      </c>
      <c r="BQ143" s="334">
        <v>0</v>
      </c>
      <c r="BR143" s="334">
        <v>0</v>
      </c>
      <c r="BS143" s="333">
        <v>0</v>
      </c>
      <c r="BT143" s="334">
        <v>0</v>
      </c>
      <c r="BU143" s="335">
        <v>0</v>
      </c>
      <c r="BV143" s="336">
        <v>0</v>
      </c>
      <c r="BW143" s="337">
        <v>0</v>
      </c>
      <c r="BX143" s="337">
        <v>0</v>
      </c>
      <c r="BY143" s="338">
        <v>0</v>
      </c>
      <c r="BZ143" s="339">
        <v>0</v>
      </c>
      <c r="CA143" s="339">
        <v>0</v>
      </c>
      <c r="CB143" s="338">
        <v>0</v>
      </c>
      <c r="CC143" s="339">
        <v>0</v>
      </c>
      <c r="CD143" s="340">
        <v>0</v>
      </c>
      <c r="CE143" s="2457">
        <v>3</v>
      </c>
      <c r="CF143" s="341">
        <v>1</v>
      </c>
      <c r="CG143" s="341">
        <v>2</v>
      </c>
      <c r="CH143" s="329">
        <v>2</v>
      </c>
      <c r="CI143" s="342">
        <v>0</v>
      </c>
      <c r="CJ143" s="342">
        <v>2</v>
      </c>
      <c r="CK143" s="329">
        <v>1</v>
      </c>
      <c r="CL143" s="342">
        <v>1</v>
      </c>
      <c r="CM143" s="1126">
        <v>0</v>
      </c>
      <c r="CN143" s="1439">
        <v>4</v>
      </c>
      <c r="CO143" s="1879">
        <v>0</v>
      </c>
      <c r="CP143" s="477">
        <v>0</v>
      </c>
      <c r="CQ143" s="478">
        <v>0</v>
      </c>
      <c r="CR143" s="1110">
        <v>0</v>
      </c>
      <c r="CS143" s="470">
        <v>0</v>
      </c>
      <c r="CT143" s="464">
        <v>0</v>
      </c>
      <c r="CU143" s="1115">
        <v>1</v>
      </c>
      <c r="CV143" s="477">
        <v>0</v>
      </c>
      <c r="CW143" s="478">
        <v>1</v>
      </c>
      <c r="CX143" s="1110">
        <v>1</v>
      </c>
      <c r="CY143" s="470">
        <v>0</v>
      </c>
      <c r="CZ143" s="464">
        <v>1</v>
      </c>
      <c r="DA143" s="1115">
        <v>1</v>
      </c>
      <c r="DB143" s="477">
        <v>0</v>
      </c>
      <c r="DC143" s="478">
        <v>1</v>
      </c>
      <c r="DD143" s="1110">
        <v>1</v>
      </c>
      <c r="DE143" s="470">
        <v>1</v>
      </c>
      <c r="DF143" s="458">
        <v>0</v>
      </c>
      <c r="DG143" s="343">
        <v>187</v>
      </c>
      <c r="DH143" s="344">
        <v>3.1003546030577246E-6</v>
      </c>
      <c r="DI143" s="345">
        <v>3.2989690721649484E-4</v>
      </c>
      <c r="DJ143" s="346" t="s">
        <v>163</v>
      </c>
      <c r="DK143" s="307"/>
    </row>
    <row r="144" spans="1:115" s="380" customFormat="1" ht="53.1" customHeight="1" x14ac:dyDescent="0.15">
      <c r="A144" s="2501" t="s">
        <v>872</v>
      </c>
      <c r="B144" s="2539"/>
      <c r="C144" s="2539"/>
      <c r="D144" s="2319">
        <v>2</v>
      </c>
      <c r="E144" s="2336">
        <v>0</v>
      </c>
      <c r="F144" s="2337">
        <v>0</v>
      </c>
      <c r="G144" s="2235">
        <v>1</v>
      </c>
      <c r="H144" s="2236">
        <v>1</v>
      </c>
      <c r="I144" s="349">
        <v>1</v>
      </c>
      <c r="J144" s="2387">
        <v>1</v>
      </c>
      <c r="K144" s="2387">
        <v>0</v>
      </c>
      <c r="L144" s="2388">
        <v>1</v>
      </c>
      <c r="M144" s="2387">
        <v>0</v>
      </c>
      <c r="N144" s="2389">
        <v>1</v>
      </c>
      <c r="O144" s="2658" t="s">
        <v>856</v>
      </c>
      <c r="P144" s="2430">
        <v>0</v>
      </c>
      <c r="Q144" s="350" t="s">
        <v>163</v>
      </c>
      <c r="R144" s="491">
        <v>0</v>
      </c>
      <c r="S144" s="351">
        <v>0</v>
      </c>
      <c r="T144" s="352">
        <v>0</v>
      </c>
      <c r="U144" s="353">
        <v>0</v>
      </c>
      <c r="V144" s="354">
        <v>0</v>
      </c>
      <c r="W144" s="355">
        <v>0</v>
      </c>
      <c r="X144" s="353">
        <v>0</v>
      </c>
      <c r="Y144" s="355">
        <v>0</v>
      </c>
      <c r="Z144" s="356">
        <v>0</v>
      </c>
      <c r="AA144" s="2443">
        <v>2</v>
      </c>
      <c r="AB144" s="2417">
        <v>0</v>
      </c>
      <c r="AC144" s="2418">
        <v>0</v>
      </c>
      <c r="AD144" s="357">
        <v>1</v>
      </c>
      <c r="AE144" s="358">
        <v>1</v>
      </c>
      <c r="AF144" s="353">
        <v>1</v>
      </c>
      <c r="AG144" s="353">
        <v>1</v>
      </c>
      <c r="AH144" s="359">
        <v>0</v>
      </c>
      <c r="AI144" s="353">
        <v>1</v>
      </c>
      <c r="AJ144" s="359">
        <v>0</v>
      </c>
      <c r="AK144" s="360">
        <v>1</v>
      </c>
      <c r="AL144" s="2742">
        <v>0</v>
      </c>
      <c r="AM144" s="361">
        <v>0</v>
      </c>
      <c r="AN144" s="361">
        <v>0</v>
      </c>
      <c r="AO144" s="361">
        <v>0</v>
      </c>
      <c r="AP144" s="362">
        <v>0</v>
      </c>
      <c r="AQ144" s="363">
        <v>0</v>
      </c>
      <c r="AR144" s="361">
        <v>0</v>
      </c>
      <c r="AS144" s="363">
        <v>0</v>
      </c>
      <c r="AT144" s="364">
        <v>0</v>
      </c>
      <c r="AU144" s="2766">
        <v>0</v>
      </c>
      <c r="AV144" s="2789">
        <v>0</v>
      </c>
      <c r="AW144" s="2789">
        <v>0</v>
      </c>
      <c r="AX144" s="2789">
        <v>0</v>
      </c>
      <c r="AY144" s="2792">
        <v>0</v>
      </c>
      <c r="AZ144" s="2792">
        <v>0</v>
      </c>
      <c r="BA144" s="2789">
        <v>0</v>
      </c>
      <c r="BB144" s="2792">
        <v>0</v>
      </c>
      <c r="BC144" s="2793">
        <v>0</v>
      </c>
      <c r="BD144" s="2456">
        <v>0</v>
      </c>
      <c r="BE144" s="366">
        <v>0</v>
      </c>
      <c r="BF144" s="366">
        <v>0</v>
      </c>
      <c r="BG144" s="366">
        <v>0</v>
      </c>
      <c r="BH144" s="367">
        <v>0</v>
      </c>
      <c r="BI144" s="367">
        <v>0</v>
      </c>
      <c r="BJ144" s="366">
        <v>0</v>
      </c>
      <c r="BK144" s="367">
        <v>0</v>
      </c>
      <c r="BL144" s="368">
        <v>0</v>
      </c>
      <c r="BM144" s="2478">
        <v>2</v>
      </c>
      <c r="BN144" s="369">
        <v>1</v>
      </c>
      <c r="BO144" s="369">
        <v>1</v>
      </c>
      <c r="BP144" s="369">
        <v>1</v>
      </c>
      <c r="BQ144" s="370">
        <v>1</v>
      </c>
      <c r="BR144" s="370">
        <v>0</v>
      </c>
      <c r="BS144" s="369">
        <v>1</v>
      </c>
      <c r="BT144" s="370">
        <v>0</v>
      </c>
      <c r="BU144" s="371">
        <v>1</v>
      </c>
      <c r="BV144" s="372">
        <v>0</v>
      </c>
      <c r="BW144" s="373">
        <v>0</v>
      </c>
      <c r="BX144" s="373">
        <v>0</v>
      </c>
      <c r="BY144" s="373">
        <v>0</v>
      </c>
      <c r="BZ144" s="374">
        <v>0</v>
      </c>
      <c r="CA144" s="374">
        <v>0</v>
      </c>
      <c r="CB144" s="373">
        <v>0</v>
      </c>
      <c r="CC144" s="374">
        <v>0</v>
      </c>
      <c r="CD144" s="375">
        <v>0</v>
      </c>
      <c r="CE144" s="2456">
        <v>0</v>
      </c>
      <c r="CF144" s="366">
        <v>0</v>
      </c>
      <c r="CG144" s="366">
        <v>0</v>
      </c>
      <c r="CH144" s="366">
        <v>0</v>
      </c>
      <c r="CI144" s="367">
        <v>0</v>
      </c>
      <c r="CJ144" s="367">
        <v>0</v>
      </c>
      <c r="CK144" s="366">
        <v>0</v>
      </c>
      <c r="CL144" s="367">
        <v>0</v>
      </c>
      <c r="CM144" s="1127">
        <v>0</v>
      </c>
      <c r="CN144" s="1438">
        <v>2</v>
      </c>
      <c r="CO144" s="1878">
        <v>0</v>
      </c>
      <c r="CP144" s="479">
        <v>0</v>
      </c>
      <c r="CQ144" s="480">
        <v>0</v>
      </c>
      <c r="CR144" s="1111">
        <v>0</v>
      </c>
      <c r="CS144" s="471">
        <v>0</v>
      </c>
      <c r="CT144" s="465">
        <v>0</v>
      </c>
      <c r="CU144" s="1116">
        <v>0</v>
      </c>
      <c r="CV144" s="479">
        <v>0</v>
      </c>
      <c r="CW144" s="480">
        <v>0</v>
      </c>
      <c r="CX144" s="1111">
        <v>2</v>
      </c>
      <c r="CY144" s="471">
        <v>1</v>
      </c>
      <c r="CZ144" s="465">
        <v>1</v>
      </c>
      <c r="DA144" s="1116">
        <v>0</v>
      </c>
      <c r="DB144" s="479">
        <v>0</v>
      </c>
      <c r="DC144" s="480">
        <v>0</v>
      </c>
      <c r="DD144" s="1111">
        <v>0</v>
      </c>
      <c r="DE144" s="471">
        <v>0</v>
      </c>
      <c r="DF144" s="459">
        <v>0</v>
      </c>
      <c r="DG144" s="376">
        <v>193</v>
      </c>
      <c r="DH144" s="377">
        <v>1.5501773015288623E-6</v>
      </c>
      <c r="DI144" s="378">
        <v>1.6494845360824742E-4</v>
      </c>
      <c r="DJ144" s="379" t="s">
        <v>163</v>
      </c>
      <c r="DK144" s="392"/>
    </row>
    <row r="145" spans="1:115" s="259" customFormat="1" ht="53.1" customHeight="1" x14ac:dyDescent="0.15">
      <c r="A145" s="2503" t="s">
        <v>1031</v>
      </c>
      <c r="B145" s="2542"/>
      <c r="C145" s="2542"/>
      <c r="D145" s="2320">
        <v>351</v>
      </c>
      <c r="E145" s="2517">
        <v>-0.11809045226130654</v>
      </c>
      <c r="F145" s="2341">
        <v>-47</v>
      </c>
      <c r="G145" s="2239">
        <v>177</v>
      </c>
      <c r="H145" s="2240">
        <v>174</v>
      </c>
      <c r="I145" s="309">
        <v>233</v>
      </c>
      <c r="J145" s="2390">
        <v>128</v>
      </c>
      <c r="K145" s="2390">
        <v>105</v>
      </c>
      <c r="L145" s="2391">
        <v>118</v>
      </c>
      <c r="M145" s="2390">
        <v>49</v>
      </c>
      <c r="N145" s="2626">
        <v>69</v>
      </c>
      <c r="O145" s="2654" t="s">
        <v>856</v>
      </c>
      <c r="P145" s="2431">
        <v>106</v>
      </c>
      <c r="Q145" s="310">
        <v>-5.3571428571428603E-2</v>
      </c>
      <c r="R145" s="490">
        <v>-6</v>
      </c>
      <c r="S145" s="311">
        <v>55</v>
      </c>
      <c r="T145" s="312">
        <v>51</v>
      </c>
      <c r="U145" s="313">
        <v>67</v>
      </c>
      <c r="V145" s="314">
        <v>43</v>
      </c>
      <c r="W145" s="315">
        <v>24</v>
      </c>
      <c r="X145" s="313">
        <v>39</v>
      </c>
      <c r="Y145" s="315">
        <v>12</v>
      </c>
      <c r="Z145" s="316">
        <v>27</v>
      </c>
      <c r="AA145" s="2696">
        <v>245</v>
      </c>
      <c r="AB145" s="2234">
        <v>-0.14335664335664333</v>
      </c>
      <c r="AC145" s="2713">
        <v>-41</v>
      </c>
      <c r="AD145" s="317">
        <v>122</v>
      </c>
      <c r="AE145" s="318">
        <v>123</v>
      </c>
      <c r="AF145" s="313">
        <v>166</v>
      </c>
      <c r="AG145" s="319">
        <v>85</v>
      </c>
      <c r="AH145" s="320">
        <v>81</v>
      </c>
      <c r="AI145" s="313">
        <v>79</v>
      </c>
      <c r="AJ145" s="320">
        <v>37</v>
      </c>
      <c r="AK145" s="321">
        <v>42</v>
      </c>
      <c r="AL145" s="2743">
        <v>30</v>
      </c>
      <c r="AM145" s="322">
        <v>18</v>
      </c>
      <c r="AN145" s="322">
        <v>12</v>
      </c>
      <c r="AO145" s="323">
        <v>17</v>
      </c>
      <c r="AP145" s="324">
        <v>15</v>
      </c>
      <c r="AQ145" s="325">
        <v>2</v>
      </c>
      <c r="AR145" s="323">
        <v>13</v>
      </c>
      <c r="AS145" s="325">
        <v>3</v>
      </c>
      <c r="AT145" s="326">
        <v>10</v>
      </c>
      <c r="AU145" s="2767">
        <v>0</v>
      </c>
      <c r="AV145" s="2794">
        <v>0</v>
      </c>
      <c r="AW145" s="2794">
        <v>0</v>
      </c>
      <c r="AX145" s="2795">
        <v>0</v>
      </c>
      <c r="AY145" s="2796">
        <v>0</v>
      </c>
      <c r="AZ145" s="2796">
        <v>0</v>
      </c>
      <c r="BA145" s="2795">
        <v>0</v>
      </c>
      <c r="BB145" s="2796">
        <v>0</v>
      </c>
      <c r="BC145" s="2797">
        <v>0</v>
      </c>
      <c r="BD145" s="2457">
        <v>68</v>
      </c>
      <c r="BE145" s="328">
        <v>42</v>
      </c>
      <c r="BF145" s="328">
        <v>26</v>
      </c>
      <c r="BG145" s="329">
        <v>35</v>
      </c>
      <c r="BH145" s="330">
        <v>24</v>
      </c>
      <c r="BI145" s="330">
        <v>11</v>
      </c>
      <c r="BJ145" s="329">
        <v>33</v>
      </c>
      <c r="BK145" s="330">
        <v>18</v>
      </c>
      <c r="BL145" s="331">
        <v>15</v>
      </c>
      <c r="BM145" s="2479">
        <v>47</v>
      </c>
      <c r="BN145" s="332">
        <v>16</v>
      </c>
      <c r="BO145" s="332">
        <v>31</v>
      </c>
      <c r="BP145" s="333">
        <v>44</v>
      </c>
      <c r="BQ145" s="334">
        <v>15</v>
      </c>
      <c r="BR145" s="334">
        <v>29</v>
      </c>
      <c r="BS145" s="333">
        <v>3</v>
      </c>
      <c r="BT145" s="334">
        <v>1</v>
      </c>
      <c r="BU145" s="335">
        <v>2</v>
      </c>
      <c r="BV145" s="336">
        <v>52</v>
      </c>
      <c r="BW145" s="337">
        <v>31</v>
      </c>
      <c r="BX145" s="337">
        <v>21</v>
      </c>
      <c r="BY145" s="338">
        <v>38</v>
      </c>
      <c r="BZ145" s="339">
        <v>23</v>
      </c>
      <c r="CA145" s="339">
        <v>15</v>
      </c>
      <c r="CB145" s="338">
        <v>14</v>
      </c>
      <c r="CC145" s="339">
        <v>8</v>
      </c>
      <c r="CD145" s="340">
        <v>6</v>
      </c>
      <c r="CE145" s="2457">
        <v>48</v>
      </c>
      <c r="CF145" s="341">
        <v>15</v>
      </c>
      <c r="CG145" s="341">
        <v>33</v>
      </c>
      <c r="CH145" s="329">
        <v>32</v>
      </c>
      <c r="CI145" s="342">
        <v>8</v>
      </c>
      <c r="CJ145" s="342">
        <v>24</v>
      </c>
      <c r="CK145" s="329">
        <v>16</v>
      </c>
      <c r="CL145" s="342">
        <v>7</v>
      </c>
      <c r="CM145" s="1126">
        <v>9</v>
      </c>
      <c r="CN145" s="1439">
        <v>351</v>
      </c>
      <c r="CO145" s="1879">
        <v>75</v>
      </c>
      <c r="CP145" s="477">
        <v>49</v>
      </c>
      <c r="CQ145" s="478">
        <v>26</v>
      </c>
      <c r="CR145" s="1110">
        <v>29</v>
      </c>
      <c r="CS145" s="470">
        <v>19</v>
      </c>
      <c r="CT145" s="464">
        <v>10</v>
      </c>
      <c r="CU145" s="1115">
        <v>50</v>
      </c>
      <c r="CV145" s="477">
        <v>22</v>
      </c>
      <c r="CW145" s="478">
        <v>28</v>
      </c>
      <c r="CX145" s="1110">
        <v>66</v>
      </c>
      <c r="CY145" s="470">
        <v>23</v>
      </c>
      <c r="CZ145" s="464">
        <v>43</v>
      </c>
      <c r="DA145" s="1115">
        <v>41</v>
      </c>
      <c r="DB145" s="477">
        <v>20</v>
      </c>
      <c r="DC145" s="478">
        <v>21</v>
      </c>
      <c r="DD145" s="1110">
        <v>90</v>
      </c>
      <c r="DE145" s="470">
        <v>44</v>
      </c>
      <c r="DF145" s="458">
        <v>46</v>
      </c>
      <c r="DG145" s="343">
        <v>72</v>
      </c>
      <c r="DH145" s="344">
        <v>2.7205611641831532E-4</v>
      </c>
      <c r="DI145" s="345">
        <v>2.8948453608247424E-2</v>
      </c>
      <c r="DJ145" s="346" t="s">
        <v>163</v>
      </c>
      <c r="DK145" s="307"/>
    </row>
    <row r="146" spans="1:115" s="380" customFormat="1" ht="53.1" customHeight="1" x14ac:dyDescent="0.15">
      <c r="A146" s="2501" t="s">
        <v>606</v>
      </c>
      <c r="B146" s="2539"/>
      <c r="C146" s="2539"/>
      <c r="D146" s="2319">
        <v>176</v>
      </c>
      <c r="E146" s="2336">
        <v>2.3255813953488413E-2</v>
      </c>
      <c r="F146" s="2337">
        <v>4</v>
      </c>
      <c r="G146" s="2235">
        <v>86</v>
      </c>
      <c r="H146" s="2236">
        <v>90</v>
      </c>
      <c r="I146" s="349">
        <v>120</v>
      </c>
      <c r="J146" s="2387">
        <v>60</v>
      </c>
      <c r="K146" s="2387">
        <v>60</v>
      </c>
      <c r="L146" s="2388">
        <v>56</v>
      </c>
      <c r="M146" s="2387">
        <v>26</v>
      </c>
      <c r="N146" s="2389">
        <v>30</v>
      </c>
      <c r="O146" s="2658" t="s">
        <v>856</v>
      </c>
      <c r="P146" s="2430">
        <v>16</v>
      </c>
      <c r="Q146" s="350">
        <v>-0.19999999999999996</v>
      </c>
      <c r="R146" s="491">
        <v>-4</v>
      </c>
      <c r="S146" s="351">
        <v>7</v>
      </c>
      <c r="T146" s="352">
        <v>9</v>
      </c>
      <c r="U146" s="353">
        <v>9</v>
      </c>
      <c r="V146" s="354">
        <v>3</v>
      </c>
      <c r="W146" s="355">
        <v>6</v>
      </c>
      <c r="X146" s="353">
        <v>7</v>
      </c>
      <c r="Y146" s="355">
        <v>4</v>
      </c>
      <c r="Z146" s="356">
        <v>3</v>
      </c>
      <c r="AA146" s="2443">
        <v>160</v>
      </c>
      <c r="AB146" s="2417">
        <v>5.2631578947368363E-2</v>
      </c>
      <c r="AC146" s="2418">
        <v>8</v>
      </c>
      <c r="AD146" s="357">
        <v>79</v>
      </c>
      <c r="AE146" s="358">
        <v>81</v>
      </c>
      <c r="AF146" s="353">
        <v>111</v>
      </c>
      <c r="AG146" s="353">
        <v>57</v>
      </c>
      <c r="AH146" s="359">
        <v>54</v>
      </c>
      <c r="AI146" s="353">
        <v>49</v>
      </c>
      <c r="AJ146" s="359">
        <v>22</v>
      </c>
      <c r="AK146" s="360">
        <v>27</v>
      </c>
      <c r="AL146" s="2742">
        <v>45</v>
      </c>
      <c r="AM146" s="361">
        <v>26</v>
      </c>
      <c r="AN146" s="361">
        <v>19</v>
      </c>
      <c r="AO146" s="361">
        <v>27</v>
      </c>
      <c r="AP146" s="362">
        <v>19</v>
      </c>
      <c r="AQ146" s="363">
        <v>8</v>
      </c>
      <c r="AR146" s="361">
        <v>18</v>
      </c>
      <c r="AS146" s="363">
        <v>7</v>
      </c>
      <c r="AT146" s="364">
        <v>11</v>
      </c>
      <c r="AU146" s="2766">
        <v>0</v>
      </c>
      <c r="AV146" s="2789">
        <v>0</v>
      </c>
      <c r="AW146" s="2789">
        <v>0</v>
      </c>
      <c r="AX146" s="2789">
        <v>0</v>
      </c>
      <c r="AY146" s="2792">
        <v>0</v>
      </c>
      <c r="AZ146" s="2792">
        <v>0</v>
      </c>
      <c r="BA146" s="2789">
        <v>0</v>
      </c>
      <c r="BB146" s="2792">
        <v>0</v>
      </c>
      <c r="BC146" s="2793">
        <v>0</v>
      </c>
      <c r="BD146" s="2456">
        <v>30</v>
      </c>
      <c r="BE146" s="366">
        <v>11</v>
      </c>
      <c r="BF146" s="366">
        <v>19</v>
      </c>
      <c r="BG146" s="366">
        <v>19</v>
      </c>
      <c r="BH146" s="367">
        <v>7</v>
      </c>
      <c r="BI146" s="367">
        <v>12</v>
      </c>
      <c r="BJ146" s="366">
        <v>11</v>
      </c>
      <c r="BK146" s="367">
        <v>4</v>
      </c>
      <c r="BL146" s="368">
        <v>7</v>
      </c>
      <c r="BM146" s="2478">
        <v>11</v>
      </c>
      <c r="BN146" s="369">
        <v>3</v>
      </c>
      <c r="BO146" s="369">
        <v>8</v>
      </c>
      <c r="BP146" s="369">
        <v>6</v>
      </c>
      <c r="BQ146" s="370">
        <v>1</v>
      </c>
      <c r="BR146" s="370">
        <v>5</v>
      </c>
      <c r="BS146" s="369">
        <v>5</v>
      </c>
      <c r="BT146" s="370">
        <v>2</v>
      </c>
      <c r="BU146" s="371">
        <v>3</v>
      </c>
      <c r="BV146" s="372">
        <v>59</v>
      </c>
      <c r="BW146" s="373">
        <v>34</v>
      </c>
      <c r="BX146" s="373">
        <v>25</v>
      </c>
      <c r="BY146" s="373">
        <v>46</v>
      </c>
      <c r="BZ146" s="374">
        <v>27</v>
      </c>
      <c r="CA146" s="374">
        <v>19</v>
      </c>
      <c r="CB146" s="373">
        <v>13</v>
      </c>
      <c r="CC146" s="374">
        <v>7</v>
      </c>
      <c r="CD146" s="375">
        <v>6</v>
      </c>
      <c r="CE146" s="2456">
        <v>15</v>
      </c>
      <c r="CF146" s="366">
        <v>5</v>
      </c>
      <c r="CG146" s="366">
        <v>10</v>
      </c>
      <c r="CH146" s="366">
        <v>13</v>
      </c>
      <c r="CI146" s="367">
        <v>3</v>
      </c>
      <c r="CJ146" s="367">
        <v>10</v>
      </c>
      <c r="CK146" s="366">
        <v>2</v>
      </c>
      <c r="CL146" s="367">
        <v>2</v>
      </c>
      <c r="CM146" s="1127">
        <v>0</v>
      </c>
      <c r="CN146" s="1438">
        <v>176</v>
      </c>
      <c r="CO146" s="1878">
        <v>11</v>
      </c>
      <c r="CP146" s="479">
        <v>5</v>
      </c>
      <c r="CQ146" s="480">
        <v>6</v>
      </c>
      <c r="CR146" s="1111">
        <v>17</v>
      </c>
      <c r="CS146" s="471">
        <v>8</v>
      </c>
      <c r="CT146" s="465">
        <v>9</v>
      </c>
      <c r="CU146" s="1116">
        <v>29</v>
      </c>
      <c r="CV146" s="479">
        <v>11</v>
      </c>
      <c r="CW146" s="480">
        <v>18</v>
      </c>
      <c r="CX146" s="1111">
        <v>50</v>
      </c>
      <c r="CY146" s="471">
        <v>25</v>
      </c>
      <c r="CZ146" s="465">
        <v>25</v>
      </c>
      <c r="DA146" s="1116">
        <v>21</v>
      </c>
      <c r="DB146" s="479">
        <v>11</v>
      </c>
      <c r="DC146" s="480">
        <v>10</v>
      </c>
      <c r="DD146" s="1111">
        <v>48</v>
      </c>
      <c r="DE146" s="471">
        <v>26</v>
      </c>
      <c r="DF146" s="459">
        <v>22</v>
      </c>
      <c r="DG146" s="376">
        <v>89</v>
      </c>
      <c r="DH146" s="377">
        <v>1.364156025345399E-4</v>
      </c>
      <c r="DI146" s="378">
        <v>1.4515463917525773E-2</v>
      </c>
      <c r="DJ146" s="379" t="s">
        <v>163</v>
      </c>
      <c r="DK146" s="392"/>
    </row>
    <row r="147" spans="1:115" s="259" customFormat="1" ht="53.1" customHeight="1" x14ac:dyDescent="0.15">
      <c r="A147" s="4054" t="s">
        <v>1669</v>
      </c>
      <c r="B147" s="4055"/>
      <c r="C147" s="4056"/>
      <c r="D147" s="2320">
        <v>0</v>
      </c>
      <c r="E147" s="2340" t="s">
        <v>163</v>
      </c>
      <c r="F147" s="2341">
        <v>0</v>
      </c>
      <c r="G147" s="2239">
        <v>0</v>
      </c>
      <c r="H147" s="2240">
        <v>0</v>
      </c>
      <c r="I147" s="309">
        <v>0</v>
      </c>
      <c r="J147" s="2390">
        <v>0</v>
      </c>
      <c r="K147" s="2390">
        <v>0</v>
      </c>
      <c r="L147" s="2391">
        <v>0</v>
      </c>
      <c r="M147" s="2390">
        <v>0</v>
      </c>
      <c r="N147" s="2626">
        <v>0</v>
      </c>
      <c r="O147" s="2654" t="s">
        <v>856</v>
      </c>
      <c r="P147" s="2431">
        <v>0</v>
      </c>
      <c r="Q147" s="310" t="s">
        <v>163</v>
      </c>
      <c r="R147" s="490">
        <v>0</v>
      </c>
      <c r="S147" s="311">
        <v>0</v>
      </c>
      <c r="T147" s="312">
        <v>0</v>
      </c>
      <c r="U147" s="313">
        <v>0</v>
      </c>
      <c r="V147" s="314">
        <v>0</v>
      </c>
      <c r="W147" s="315">
        <v>0</v>
      </c>
      <c r="X147" s="313">
        <v>0</v>
      </c>
      <c r="Y147" s="315">
        <v>0</v>
      </c>
      <c r="Z147" s="316">
        <v>0</v>
      </c>
      <c r="AA147" s="2696">
        <v>0</v>
      </c>
      <c r="AB147" s="2419" t="s">
        <v>163</v>
      </c>
      <c r="AC147" s="2713">
        <v>0</v>
      </c>
      <c r="AD147" s="317">
        <v>0</v>
      </c>
      <c r="AE147" s="318">
        <v>0</v>
      </c>
      <c r="AF147" s="313">
        <v>0</v>
      </c>
      <c r="AG147" s="319">
        <v>0</v>
      </c>
      <c r="AH147" s="320">
        <v>0</v>
      </c>
      <c r="AI147" s="313">
        <v>0</v>
      </c>
      <c r="AJ147" s="320">
        <v>0</v>
      </c>
      <c r="AK147" s="321">
        <v>0</v>
      </c>
      <c r="AL147" s="2743">
        <v>0</v>
      </c>
      <c r="AM147" s="322">
        <v>0</v>
      </c>
      <c r="AN147" s="322">
        <v>0</v>
      </c>
      <c r="AO147" s="323">
        <v>0</v>
      </c>
      <c r="AP147" s="324">
        <v>0</v>
      </c>
      <c r="AQ147" s="325">
        <v>0</v>
      </c>
      <c r="AR147" s="323">
        <v>0</v>
      </c>
      <c r="AS147" s="325">
        <v>0</v>
      </c>
      <c r="AT147" s="326">
        <v>0</v>
      </c>
      <c r="AU147" s="2767">
        <v>0</v>
      </c>
      <c r="AV147" s="2794">
        <v>0</v>
      </c>
      <c r="AW147" s="2794">
        <v>0</v>
      </c>
      <c r="AX147" s="2795">
        <v>0</v>
      </c>
      <c r="AY147" s="2796">
        <v>0</v>
      </c>
      <c r="AZ147" s="2796">
        <v>0</v>
      </c>
      <c r="BA147" s="2795">
        <v>0</v>
      </c>
      <c r="BB147" s="2796">
        <v>0</v>
      </c>
      <c r="BC147" s="2797">
        <v>0</v>
      </c>
      <c r="BD147" s="2457">
        <v>0</v>
      </c>
      <c r="BE147" s="328">
        <v>0</v>
      </c>
      <c r="BF147" s="328">
        <v>0</v>
      </c>
      <c r="BG147" s="329">
        <v>0</v>
      </c>
      <c r="BH147" s="330">
        <v>0</v>
      </c>
      <c r="BI147" s="330">
        <v>0</v>
      </c>
      <c r="BJ147" s="329">
        <v>0</v>
      </c>
      <c r="BK147" s="330">
        <v>0</v>
      </c>
      <c r="BL147" s="331">
        <v>0</v>
      </c>
      <c r="BM147" s="2479">
        <v>0</v>
      </c>
      <c r="BN147" s="332">
        <v>0</v>
      </c>
      <c r="BO147" s="332">
        <v>0</v>
      </c>
      <c r="BP147" s="333">
        <v>0</v>
      </c>
      <c r="BQ147" s="334">
        <v>0</v>
      </c>
      <c r="BR147" s="334">
        <v>0</v>
      </c>
      <c r="BS147" s="333">
        <v>0</v>
      </c>
      <c r="BT147" s="334">
        <v>0</v>
      </c>
      <c r="BU147" s="335">
        <v>0</v>
      </c>
      <c r="BV147" s="336">
        <v>0</v>
      </c>
      <c r="BW147" s="337">
        <v>0</v>
      </c>
      <c r="BX147" s="337">
        <v>0</v>
      </c>
      <c r="BY147" s="338">
        <v>0</v>
      </c>
      <c r="BZ147" s="339">
        <v>0</v>
      </c>
      <c r="CA147" s="339">
        <v>0</v>
      </c>
      <c r="CB147" s="338">
        <v>0</v>
      </c>
      <c r="CC147" s="339">
        <v>0</v>
      </c>
      <c r="CD147" s="340">
        <v>0</v>
      </c>
      <c r="CE147" s="2457">
        <v>0</v>
      </c>
      <c r="CF147" s="341">
        <v>0</v>
      </c>
      <c r="CG147" s="341">
        <v>0</v>
      </c>
      <c r="CH147" s="329">
        <v>0</v>
      </c>
      <c r="CI147" s="342">
        <v>0</v>
      </c>
      <c r="CJ147" s="342">
        <v>0</v>
      </c>
      <c r="CK147" s="329">
        <v>0</v>
      </c>
      <c r="CL147" s="342">
        <v>0</v>
      </c>
      <c r="CM147" s="1126">
        <v>0</v>
      </c>
      <c r="CN147" s="1439">
        <v>0</v>
      </c>
      <c r="CO147" s="1879">
        <v>0</v>
      </c>
      <c r="CP147" s="477">
        <v>0</v>
      </c>
      <c r="CQ147" s="478">
        <v>0</v>
      </c>
      <c r="CR147" s="1110">
        <v>0</v>
      </c>
      <c r="CS147" s="470">
        <v>0</v>
      </c>
      <c r="CT147" s="464">
        <v>0</v>
      </c>
      <c r="CU147" s="1115">
        <v>0</v>
      </c>
      <c r="CV147" s="477">
        <v>0</v>
      </c>
      <c r="CW147" s="478">
        <v>0</v>
      </c>
      <c r="CX147" s="1110">
        <v>0</v>
      </c>
      <c r="CY147" s="470">
        <v>0</v>
      </c>
      <c r="CZ147" s="464">
        <v>0</v>
      </c>
      <c r="DA147" s="1115">
        <v>0</v>
      </c>
      <c r="DB147" s="477">
        <v>0</v>
      </c>
      <c r="DC147" s="478">
        <v>0</v>
      </c>
      <c r="DD147" s="1110">
        <v>0</v>
      </c>
      <c r="DE147" s="470">
        <v>0</v>
      </c>
      <c r="DF147" s="458">
        <v>0</v>
      </c>
      <c r="DG147" s="343">
        <v>203</v>
      </c>
      <c r="DH147" s="344">
        <v>0</v>
      </c>
      <c r="DI147" s="345">
        <v>0</v>
      </c>
      <c r="DJ147" s="346" t="s">
        <v>163</v>
      </c>
      <c r="DK147" s="307"/>
    </row>
    <row r="148" spans="1:115" s="380" customFormat="1" ht="53.1" customHeight="1" x14ac:dyDescent="0.15">
      <c r="A148" s="4052" t="s">
        <v>874</v>
      </c>
      <c r="B148" s="4053"/>
      <c r="C148" s="4053"/>
      <c r="D148" s="2319">
        <v>4</v>
      </c>
      <c r="E148" s="2516">
        <v>-0.19999999999999996</v>
      </c>
      <c r="F148" s="2337">
        <v>-1</v>
      </c>
      <c r="G148" s="2235">
        <v>3</v>
      </c>
      <c r="H148" s="2236">
        <v>1</v>
      </c>
      <c r="I148" s="349">
        <v>4</v>
      </c>
      <c r="J148" s="2387">
        <v>3</v>
      </c>
      <c r="K148" s="2387">
        <v>1</v>
      </c>
      <c r="L148" s="2388">
        <v>0</v>
      </c>
      <c r="M148" s="2387">
        <v>0</v>
      </c>
      <c r="N148" s="2389">
        <v>0</v>
      </c>
      <c r="O148" s="2658" t="s">
        <v>856</v>
      </c>
      <c r="P148" s="2430">
        <v>0</v>
      </c>
      <c r="Q148" s="350" t="s">
        <v>163</v>
      </c>
      <c r="R148" s="491">
        <v>-3</v>
      </c>
      <c r="S148" s="351">
        <v>0</v>
      </c>
      <c r="T148" s="352">
        <v>0</v>
      </c>
      <c r="U148" s="353">
        <v>0</v>
      </c>
      <c r="V148" s="354">
        <v>0</v>
      </c>
      <c r="W148" s="355">
        <v>0</v>
      </c>
      <c r="X148" s="353">
        <v>0</v>
      </c>
      <c r="Y148" s="355">
        <v>0</v>
      </c>
      <c r="Z148" s="356">
        <v>0</v>
      </c>
      <c r="AA148" s="2443">
        <v>4</v>
      </c>
      <c r="AB148" s="2726">
        <v>1</v>
      </c>
      <c r="AC148" s="2418">
        <v>2</v>
      </c>
      <c r="AD148" s="357">
        <v>3</v>
      </c>
      <c r="AE148" s="358">
        <v>1</v>
      </c>
      <c r="AF148" s="353">
        <v>4</v>
      </c>
      <c r="AG148" s="353">
        <v>3</v>
      </c>
      <c r="AH148" s="359">
        <v>1</v>
      </c>
      <c r="AI148" s="353">
        <v>0</v>
      </c>
      <c r="AJ148" s="359">
        <v>0</v>
      </c>
      <c r="AK148" s="360">
        <v>0</v>
      </c>
      <c r="AL148" s="2742">
        <v>0</v>
      </c>
      <c r="AM148" s="361">
        <v>0</v>
      </c>
      <c r="AN148" s="361">
        <v>0</v>
      </c>
      <c r="AO148" s="361">
        <v>0</v>
      </c>
      <c r="AP148" s="362">
        <v>0</v>
      </c>
      <c r="AQ148" s="363">
        <v>0</v>
      </c>
      <c r="AR148" s="361">
        <v>0</v>
      </c>
      <c r="AS148" s="363">
        <v>0</v>
      </c>
      <c r="AT148" s="364">
        <v>0</v>
      </c>
      <c r="AU148" s="2766">
        <v>0</v>
      </c>
      <c r="AV148" s="2789">
        <v>0</v>
      </c>
      <c r="AW148" s="2789">
        <v>0</v>
      </c>
      <c r="AX148" s="2789">
        <v>0</v>
      </c>
      <c r="AY148" s="2792">
        <v>0</v>
      </c>
      <c r="AZ148" s="2792">
        <v>0</v>
      </c>
      <c r="BA148" s="2789">
        <v>0</v>
      </c>
      <c r="BB148" s="2792">
        <v>0</v>
      </c>
      <c r="BC148" s="2793">
        <v>0</v>
      </c>
      <c r="BD148" s="2456">
        <v>0</v>
      </c>
      <c r="BE148" s="366">
        <v>0</v>
      </c>
      <c r="BF148" s="366">
        <v>0</v>
      </c>
      <c r="BG148" s="366">
        <v>0</v>
      </c>
      <c r="BH148" s="367">
        <v>0</v>
      </c>
      <c r="BI148" s="367">
        <v>0</v>
      </c>
      <c r="BJ148" s="366">
        <v>0</v>
      </c>
      <c r="BK148" s="367">
        <v>0</v>
      </c>
      <c r="BL148" s="368">
        <v>0</v>
      </c>
      <c r="BM148" s="2478">
        <v>0</v>
      </c>
      <c r="BN148" s="369">
        <v>0</v>
      </c>
      <c r="BO148" s="369">
        <v>0</v>
      </c>
      <c r="BP148" s="369">
        <v>0</v>
      </c>
      <c r="BQ148" s="370">
        <v>0</v>
      </c>
      <c r="BR148" s="370">
        <v>0</v>
      </c>
      <c r="BS148" s="369">
        <v>0</v>
      </c>
      <c r="BT148" s="370">
        <v>0</v>
      </c>
      <c r="BU148" s="371">
        <v>0</v>
      </c>
      <c r="BV148" s="372">
        <v>1</v>
      </c>
      <c r="BW148" s="373">
        <v>1</v>
      </c>
      <c r="BX148" s="373">
        <v>0</v>
      </c>
      <c r="BY148" s="373">
        <v>1</v>
      </c>
      <c r="BZ148" s="374">
        <v>1</v>
      </c>
      <c r="CA148" s="374">
        <v>0</v>
      </c>
      <c r="CB148" s="373">
        <v>0</v>
      </c>
      <c r="CC148" s="374">
        <v>0</v>
      </c>
      <c r="CD148" s="375">
        <v>0</v>
      </c>
      <c r="CE148" s="2456">
        <v>3</v>
      </c>
      <c r="CF148" s="366">
        <v>2</v>
      </c>
      <c r="CG148" s="366">
        <v>1</v>
      </c>
      <c r="CH148" s="366">
        <v>3</v>
      </c>
      <c r="CI148" s="367">
        <v>2</v>
      </c>
      <c r="CJ148" s="367">
        <v>1</v>
      </c>
      <c r="CK148" s="366">
        <v>0</v>
      </c>
      <c r="CL148" s="367">
        <v>0</v>
      </c>
      <c r="CM148" s="1127">
        <v>0</v>
      </c>
      <c r="CN148" s="1438">
        <v>4</v>
      </c>
      <c r="CO148" s="1878">
        <v>0</v>
      </c>
      <c r="CP148" s="479">
        <v>0</v>
      </c>
      <c r="CQ148" s="480">
        <v>0</v>
      </c>
      <c r="CR148" s="1111">
        <v>1</v>
      </c>
      <c r="CS148" s="471">
        <v>1</v>
      </c>
      <c r="CT148" s="465">
        <v>0</v>
      </c>
      <c r="CU148" s="1116">
        <v>1</v>
      </c>
      <c r="CV148" s="479">
        <v>0</v>
      </c>
      <c r="CW148" s="480">
        <v>1</v>
      </c>
      <c r="CX148" s="1111">
        <v>0</v>
      </c>
      <c r="CY148" s="471">
        <v>0</v>
      </c>
      <c r="CZ148" s="465">
        <v>0</v>
      </c>
      <c r="DA148" s="1116">
        <v>0</v>
      </c>
      <c r="DB148" s="479">
        <v>0</v>
      </c>
      <c r="DC148" s="480">
        <v>0</v>
      </c>
      <c r="DD148" s="1111">
        <v>2</v>
      </c>
      <c r="DE148" s="471">
        <v>2</v>
      </c>
      <c r="DF148" s="459">
        <v>0</v>
      </c>
      <c r="DG148" s="376">
        <v>187</v>
      </c>
      <c r="DH148" s="377">
        <v>3.1003546030577246E-6</v>
      </c>
      <c r="DI148" s="378">
        <v>3.2989690721649484E-4</v>
      </c>
      <c r="DJ148" s="379" t="s">
        <v>163</v>
      </c>
      <c r="DK148" s="392"/>
    </row>
    <row r="149" spans="1:115" s="259" customFormat="1" ht="53.1" customHeight="1" x14ac:dyDescent="0.15">
      <c r="A149" s="2503" t="s">
        <v>875</v>
      </c>
      <c r="B149" s="2542"/>
      <c r="C149" s="2542"/>
      <c r="D149" s="2320">
        <v>15</v>
      </c>
      <c r="E149" s="2517">
        <v>-0.31818181818181823</v>
      </c>
      <c r="F149" s="2341">
        <v>-7</v>
      </c>
      <c r="G149" s="2239">
        <v>4</v>
      </c>
      <c r="H149" s="2240">
        <v>11</v>
      </c>
      <c r="I149" s="309">
        <v>10</v>
      </c>
      <c r="J149" s="2390">
        <v>3</v>
      </c>
      <c r="K149" s="2390">
        <v>7</v>
      </c>
      <c r="L149" s="2391">
        <v>5</v>
      </c>
      <c r="M149" s="2390">
        <v>1</v>
      </c>
      <c r="N149" s="2626">
        <v>4</v>
      </c>
      <c r="O149" s="2654" t="s">
        <v>856</v>
      </c>
      <c r="P149" s="2431">
        <v>4</v>
      </c>
      <c r="Q149" s="310">
        <v>0</v>
      </c>
      <c r="R149" s="490">
        <v>0</v>
      </c>
      <c r="S149" s="311">
        <v>1</v>
      </c>
      <c r="T149" s="312">
        <v>3</v>
      </c>
      <c r="U149" s="313">
        <v>1</v>
      </c>
      <c r="V149" s="314">
        <v>0</v>
      </c>
      <c r="W149" s="315">
        <v>1</v>
      </c>
      <c r="X149" s="313">
        <v>3</v>
      </c>
      <c r="Y149" s="315">
        <v>1</v>
      </c>
      <c r="Z149" s="316">
        <v>2</v>
      </c>
      <c r="AA149" s="2696">
        <v>11</v>
      </c>
      <c r="AB149" s="2234">
        <v>-0.38888888888888884</v>
      </c>
      <c r="AC149" s="2713">
        <v>-7</v>
      </c>
      <c r="AD149" s="317">
        <v>3</v>
      </c>
      <c r="AE149" s="318">
        <v>8</v>
      </c>
      <c r="AF149" s="313">
        <v>9</v>
      </c>
      <c r="AG149" s="319">
        <v>3</v>
      </c>
      <c r="AH149" s="320">
        <v>6</v>
      </c>
      <c r="AI149" s="313">
        <v>2</v>
      </c>
      <c r="AJ149" s="320">
        <v>0</v>
      </c>
      <c r="AK149" s="321">
        <v>2</v>
      </c>
      <c r="AL149" s="2743">
        <v>0</v>
      </c>
      <c r="AM149" s="322">
        <v>0</v>
      </c>
      <c r="AN149" s="322">
        <v>0</v>
      </c>
      <c r="AO149" s="323">
        <v>0</v>
      </c>
      <c r="AP149" s="324">
        <v>0</v>
      </c>
      <c r="AQ149" s="325">
        <v>0</v>
      </c>
      <c r="AR149" s="323">
        <v>0</v>
      </c>
      <c r="AS149" s="325">
        <v>0</v>
      </c>
      <c r="AT149" s="326">
        <v>0</v>
      </c>
      <c r="AU149" s="2767">
        <v>0</v>
      </c>
      <c r="AV149" s="2794">
        <v>0</v>
      </c>
      <c r="AW149" s="2794">
        <v>0</v>
      </c>
      <c r="AX149" s="2795">
        <v>0</v>
      </c>
      <c r="AY149" s="2796">
        <v>0</v>
      </c>
      <c r="AZ149" s="2796">
        <v>0</v>
      </c>
      <c r="BA149" s="2795">
        <v>0</v>
      </c>
      <c r="BB149" s="2796">
        <v>0</v>
      </c>
      <c r="BC149" s="2797">
        <v>0</v>
      </c>
      <c r="BD149" s="2457">
        <v>0</v>
      </c>
      <c r="BE149" s="328">
        <v>0</v>
      </c>
      <c r="BF149" s="328">
        <v>0</v>
      </c>
      <c r="BG149" s="329">
        <v>0</v>
      </c>
      <c r="BH149" s="330">
        <v>0</v>
      </c>
      <c r="BI149" s="330">
        <v>0</v>
      </c>
      <c r="BJ149" s="329">
        <v>0</v>
      </c>
      <c r="BK149" s="330">
        <v>0</v>
      </c>
      <c r="BL149" s="331">
        <v>0</v>
      </c>
      <c r="BM149" s="2479">
        <v>0</v>
      </c>
      <c r="BN149" s="332">
        <v>0</v>
      </c>
      <c r="BO149" s="332">
        <v>0</v>
      </c>
      <c r="BP149" s="333">
        <v>0</v>
      </c>
      <c r="BQ149" s="334">
        <v>0</v>
      </c>
      <c r="BR149" s="334">
        <v>0</v>
      </c>
      <c r="BS149" s="333">
        <v>0</v>
      </c>
      <c r="BT149" s="334">
        <v>0</v>
      </c>
      <c r="BU149" s="335">
        <v>0</v>
      </c>
      <c r="BV149" s="336">
        <v>10</v>
      </c>
      <c r="BW149" s="337">
        <v>3</v>
      </c>
      <c r="BX149" s="337">
        <v>7</v>
      </c>
      <c r="BY149" s="338">
        <v>8</v>
      </c>
      <c r="BZ149" s="339">
        <v>3</v>
      </c>
      <c r="CA149" s="339">
        <v>5</v>
      </c>
      <c r="CB149" s="338">
        <v>2</v>
      </c>
      <c r="CC149" s="339">
        <v>0</v>
      </c>
      <c r="CD149" s="340">
        <v>2</v>
      </c>
      <c r="CE149" s="2457">
        <v>1</v>
      </c>
      <c r="CF149" s="341">
        <v>0</v>
      </c>
      <c r="CG149" s="341">
        <v>1</v>
      </c>
      <c r="CH149" s="329">
        <v>1</v>
      </c>
      <c r="CI149" s="342">
        <v>0</v>
      </c>
      <c r="CJ149" s="342">
        <v>1</v>
      </c>
      <c r="CK149" s="329">
        <v>0</v>
      </c>
      <c r="CL149" s="342">
        <v>0</v>
      </c>
      <c r="CM149" s="1126">
        <v>0</v>
      </c>
      <c r="CN149" s="1439">
        <v>15</v>
      </c>
      <c r="CO149" s="1879">
        <v>1</v>
      </c>
      <c r="CP149" s="477">
        <v>0</v>
      </c>
      <c r="CQ149" s="478">
        <v>1</v>
      </c>
      <c r="CR149" s="1110">
        <v>0</v>
      </c>
      <c r="CS149" s="470">
        <v>0</v>
      </c>
      <c r="CT149" s="464">
        <v>0</v>
      </c>
      <c r="CU149" s="1115">
        <v>3</v>
      </c>
      <c r="CV149" s="477">
        <v>1</v>
      </c>
      <c r="CW149" s="478">
        <v>2</v>
      </c>
      <c r="CX149" s="1110">
        <v>3</v>
      </c>
      <c r="CY149" s="470">
        <v>0</v>
      </c>
      <c r="CZ149" s="464">
        <v>3</v>
      </c>
      <c r="DA149" s="1115">
        <v>6</v>
      </c>
      <c r="DB149" s="477">
        <v>3</v>
      </c>
      <c r="DC149" s="478">
        <v>3</v>
      </c>
      <c r="DD149" s="1110">
        <v>2</v>
      </c>
      <c r="DE149" s="470">
        <v>0</v>
      </c>
      <c r="DF149" s="458">
        <v>2</v>
      </c>
      <c r="DG149" s="343">
        <v>162</v>
      </c>
      <c r="DH149" s="344">
        <v>1.1626329761466468E-5</v>
      </c>
      <c r="DI149" s="345">
        <v>1.2371134020618556E-3</v>
      </c>
      <c r="DJ149" s="346" t="s">
        <v>163</v>
      </c>
      <c r="DK149" s="307"/>
    </row>
    <row r="150" spans="1:115" s="380" customFormat="1" ht="53.1" customHeight="1" x14ac:dyDescent="0.15">
      <c r="A150" s="2501" t="s">
        <v>877</v>
      </c>
      <c r="B150" s="2539"/>
      <c r="C150" s="2539"/>
      <c r="D150" s="2319">
        <v>807</v>
      </c>
      <c r="E150" s="2336">
        <v>-4.7225501770956302E-2</v>
      </c>
      <c r="F150" s="2337">
        <v>-40</v>
      </c>
      <c r="G150" s="2235">
        <v>397</v>
      </c>
      <c r="H150" s="2236">
        <v>410</v>
      </c>
      <c r="I150" s="349">
        <v>399</v>
      </c>
      <c r="J150" s="2387">
        <v>226</v>
      </c>
      <c r="K150" s="2387">
        <v>173</v>
      </c>
      <c r="L150" s="2388">
        <v>408</v>
      </c>
      <c r="M150" s="2387">
        <v>171</v>
      </c>
      <c r="N150" s="2389">
        <v>237</v>
      </c>
      <c r="O150" s="2659" t="s">
        <v>856</v>
      </c>
      <c r="P150" s="2430">
        <v>565</v>
      </c>
      <c r="Q150" s="350">
        <v>-1.5679442508710784E-2</v>
      </c>
      <c r="R150" s="491">
        <v>-9</v>
      </c>
      <c r="S150" s="351">
        <v>293</v>
      </c>
      <c r="T150" s="352">
        <v>272</v>
      </c>
      <c r="U150" s="353">
        <v>242</v>
      </c>
      <c r="V150" s="354">
        <v>151</v>
      </c>
      <c r="W150" s="355">
        <v>91</v>
      </c>
      <c r="X150" s="353">
        <v>323</v>
      </c>
      <c r="Y150" s="355">
        <v>142</v>
      </c>
      <c r="Z150" s="356">
        <v>181</v>
      </c>
      <c r="AA150" s="2443">
        <v>242</v>
      </c>
      <c r="AB150" s="2237">
        <v>-0.11355311355311359</v>
      </c>
      <c r="AC150" s="2418">
        <v>-31</v>
      </c>
      <c r="AD150" s="357">
        <v>104</v>
      </c>
      <c r="AE150" s="358">
        <v>138</v>
      </c>
      <c r="AF150" s="353">
        <v>157</v>
      </c>
      <c r="AG150" s="353">
        <v>75</v>
      </c>
      <c r="AH150" s="359">
        <v>82</v>
      </c>
      <c r="AI150" s="353">
        <v>85</v>
      </c>
      <c r="AJ150" s="359">
        <v>29</v>
      </c>
      <c r="AK150" s="360">
        <v>56</v>
      </c>
      <c r="AL150" s="2742">
        <v>21</v>
      </c>
      <c r="AM150" s="361">
        <v>15</v>
      </c>
      <c r="AN150" s="361">
        <v>6</v>
      </c>
      <c r="AO150" s="361">
        <v>15</v>
      </c>
      <c r="AP150" s="362">
        <v>14</v>
      </c>
      <c r="AQ150" s="363">
        <v>1</v>
      </c>
      <c r="AR150" s="361">
        <v>6</v>
      </c>
      <c r="AS150" s="363">
        <v>1</v>
      </c>
      <c r="AT150" s="364">
        <v>5</v>
      </c>
      <c r="AU150" s="2766">
        <v>1</v>
      </c>
      <c r="AV150" s="2789">
        <v>1</v>
      </c>
      <c r="AW150" s="2789">
        <v>0</v>
      </c>
      <c r="AX150" s="2789">
        <v>1</v>
      </c>
      <c r="AY150" s="2792">
        <v>1</v>
      </c>
      <c r="AZ150" s="2792">
        <v>0</v>
      </c>
      <c r="BA150" s="2789">
        <v>0</v>
      </c>
      <c r="BB150" s="2792">
        <v>0</v>
      </c>
      <c r="BC150" s="2793">
        <v>0</v>
      </c>
      <c r="BD150" s="2456">
        <v>76</v>
      </c>
      <c r="BE150" s="366">
        <v>35</v>
      </c>
      <c r="BF150" s="366">
        <v>41</v>
      </c>
      <c r="BG150" s="366">
        <v>36</v>
      </c>
      <c r="BH150" s="367">
        <v>18</v>
      </c>
      <c r="BI150" s="367">
        <v>18</v>
      </c>
      <c r="BJ150" s="366">
        <v>40</v>
      </c>
      <c r="BK150" s="367">
        <v>17</v>
      </c>
      <c r="BL150" s="368">
        <v>23</v>
      </c>
      <c r="BM150" s="2478">
        <v>13</v>
      </c>
      <c r="BN150" s="369">
        <v>6</v>
      </c>
      <c r="BO150" s="369">
        <v>7</v>
      </c>
      <c r="BP150" s="369">
        <v>10</v>
      </c>
      <c r="BQ150" s="370">
        <v>5</v>
      </c>
      <c r="BR150" s="370">
        <v>5</v>
      </c>
      <c r="BS150" s="369">
        <v>3</v>
      </c>
      <c r="BT150" s="370">
        <v>1</v>
      </c>
      <c r="BU150" s="371">
        <v>2</v>
      </c>
      <c r="BV150" s="372">
        <v>99</v>
      </c>
      <c r="BW150" s="373">
        <v>38</v>
      </c>
      <c r="BX150" s="373">
        <v>61</v>
      </c>
      <c r="BY150" s="373">
        <v>70</v>
      </c>
      <c r="BZ150" s="374">
        <v>31</v>
      </c>
      <c r="CA150" s="374">
        <v>39</v>
      </c>
      <c r="CB150" s="373">
        <v>29</v>
      </c>
      <c r="CC150" s="374">
        <v>7</v>
      </c>
      <c r="CD150" s="375">
        <v>22</v>
      </c>
      <c r="CE150" s="2456">
        <v>32</v>
      </c>
      <c r="CF150" s="366">
        <v>9</v>
      </c>
      <c r="CG150" s="366">
        <v>23</v>
      </c>
      <c r="CH150" s="366">
        <v>25</v>
      </c>
      <c r="CI150" s="367">
        <v>6</v>
      </c>
      <c r="CJ150" s="367">
        <v>19</v>
      </c>
      <c r="CK150" s="366">
        <v>7</v>
      </c>
      <c r="CL150" s="367">
        <v>3</v>
      </c>
      <c r="CM150" s="1127">
        <v>4</v>
      </c>
      <c r="CN150" s="1438">
        <v>807</v>
      </c>
      <c r="CO150" s="1878">
        <v>179</v>
      </c>
      <c r="CP150" s="479">
        <v>89</v>
      </c>
      <c r="CQ150" s="480">
        <v>90</v>
      </c>
      <c r="CR150" s="1111">
        <v>72</v>
      </c>
      <c r="CS150" s="471">
        <v>42</v>
      </c>
      <c r="CT150" s="465">
        <v>30</v>
      </c>
      <c r="CU150" s="1116">
        <v>80</v>
      </c>
      <c r="CV150" s="479">
        <v>38</v>
      </c>
      <c r="CW150" s="480">
        <v>42</v>
      </c>
      <c r="CX150" s="1111">
        <v>109</v>
      </c>
      <c r="CY150" s="471">
        <v>48</v>
      </c>
      <c r="CZ150" s="465">
        <v>61</v>
      </c>
      <c r="DA150" s="1116">
        <v>130</v>
      </c>
      <c r="DB150" s="479">
        <v>54</v>
      </c>
      <c r="DC150" s="480">
        <v>76</v>
      </c>
      <c r="DD150" s="1111">
        <v>237</v>
      </c>
      <c r="DE150" s="471">
        <v>126</v>
      </c>
      <c r="DF150" s="459">
        <v>111</v>
      </c>
      <c r="DG150" s="376">
        <v>56</v>
      </c>
      <c r="DH150" s="377">
        <v>6.2549654116689593E-4</v>
      </c>
      <c r="DI150" s="378">
        <v>6.655670103092784E-2</v>
      </c>
      <c r="DJ150" s="379" t="s">
        <v>163</v>
      </c>
      <c r="DK150" s="307"/>
    </row>
    <row r="151" spans="1:115" s="259" customFormat="1" ht="53.1" customHeight="1" x14ac:dyDescent="0.15">
      <c r="A151" s="2503" t="s">
        <v>876</v>
      </c>
      <c r="B151" s="2542"/>
      <c r="C151" s="2542"/>
      <c r="D151" s="2320">
        <v>0</v>
      </c>
      <c r="E151" s="2340" t="s">
        <v>163</v>
      </c>
      <c r="F151" s="2341">
        <v>-6</v>
      </c>
      <c r="G151" s="2239">
        <v>0</v>
      </c>
      <c r="H151" s="2240">
        <v>0</v>
      </c>
      <c r="I151" s="309">
        <v>0</v>
      </c>
      <c r="J151" s="2390">
        <v>0</v>
      </c>
      <c r="K151" s="2390">
        <v>0</v>
      </c>
      <c r="L151" s="2391">
        <v>0</v>
      </c>
      <c r="M151" s="2390">
        <v>0</v>
      </c>
      <c r="N151" s="2626">
        <v>0</v>
      </c>
      <c r="O151" s="2654" t="s">
        <v>856</v>
      </c>
      <c r="P151" s="2431">
        <v>0</v>
      </c>
      <c r="Q151" s="310" t="s">
        <v>163</v>
      </c>
      <c r="R151" s="490">
        <v>0</v>
      </c>
      <c r="S151" s="311">
        <v>0</v>
      </c>
      <c r="T151" s="312">
        <v>0</v>
      </c>
      <c r="U151" s="313">
        <v>0</v>
      </c>
      <c r="V151" s="314">
        <v>0</v>
      </c>
      <c r="W151" s="315">
        <v>0</v>
      </c>
      <c r="X151" s="313">
        <v>0</v>
      </c>
      <c r="Y151" s="315">
        <v>0</v>
      </c>
      <c r="Z151" s="316">
        <v>0</v>
      </c>
      <c r="AA151" s="2696">
        <v>0</v>
      </c>
      <c r="AB151" s="2419" t="s">
        <v>163</v>
      </c>
      <c r="AC151" s="2713">
        <v>-6</v>
      </c>
      <c r="AD151" s="317">
        <v>0</v>
      </c>
      <c r="AE151" s="318">
        <v>0</v>
      </c>
      <c r="AF151" s="313">
        <v>0</v>
      </c>
      <c r="AG151" s="319">
        <v>0</v>
      </c>
      <c r="AH151" s="320">
        <v>0</v>
      </c>
      <c r="AI151" s="313">
        <v>0</v>
      </c>
      <c r="AJ151" s="320">
        <v>0</v>
      </c>
      <c r="AK151" s="321">
        <v>0</v>
      </c>
      <c r="AL151" s="2743">
        <v>0</v>
      </c>
      <c r="AM151" s="322">
        <v>0</v>
      </c>
      <c r="AN151" s="322">
        <v>0</v>
      </c>
      <c r="AO151" s="323">
        <v>0</v>
      </c>
      <c r="AP151" s="324">
        <v>0</v>
      </c>
      <c r="AQ151" s="325">
        <v>0</v>
      </c>
      <c r="AR151" s="323">
        <v>0</v>
      </c>
      <c r="AS151" s="325">
        <v>0</v>
      </c>
      <c r="AT151" s="326">
        <v>0</v>
      </c>
      <c r="AU151" s="2767">
        <v>0</v>
      </c>
      <c r="AV151" s="2794">
        <v>0</v>
      </c>
      <c r="AW151" s="2794">
        <v>0</v>
      </c>
      <c r="AX151" s="2795">
        <v>0</v>
      </c>
      <c r="AY151" s="2796">
        <v>0</v>
      </c>
      <c r="AZ151" s="2796">
        <v>0</v>
      </c>
      <c r="BA151" s="2795">
        <v>0</v>
      </c>
      <c r="BB151" s="2796">
        <v>0</v>
      </c>
      <c r="BC151" s="2797">
        <v>0</v>
      </c>
      <c r="BD151" s="2457">
        <v>0</v>
      </c>
      <c r="BE151" s="328">
        <v>0</v>
      </c>
      <c r="BF151" s="328">
        <v>0</v>
      </c>
      <c r="BG151" s="329">
        <v>0</v>
      </c>
      <c r="BH151" s="330">
        <v>0</v>
      </c>
      <c r="BI151" s="330">
        <v>0</v>
      </c>
      <c r="BJ151" s="329">
        <v>0</v>
      </c>
      <c r="BK151" s="330">
        <v>0</v>
      </c>
      <c r="BL151" s="331">
        <v>0</v>
      </c>
      <c r="BM151" s="2479">
        <v>0</v>
      </c>
      <c r="BN151" s="332">
        <v>0</v>
      </c>
      <c r="BO151" s="332">
        <v>0</v>
      </c>
      <c r="BP151" s="333">
        <v>0</v>
      </c>
      <c r="BQ151" s="334">
        <v>0</v>
      </c>
      <c r="BR151" s="334">
        <v>0</v>
      </c>
      <c r="BS151" s="333">
        <v>0</v>
      </c>
      <c r="BT151" s="334">
        <v>0</v>
      </c>
      <c r="BU151" s="335">
        <v>0</v>
      </c>
      <c r="BV151" s="336">
        <v>0</v>
      </c>
      <c r="BW151" s="337">
        <v>0</v>
      </c>
      <c r="BX151" s="337">
        <v>0</v>
      </c>
      <c r="BY151" s="338">
        <v>0</v>
      </c>
      <c r="BZ151" s="339">
        <v>0</v>
      </c>
      <c r="CA151" s="339">
        <v>0</v>
      </c>
      <c r="CB151" s="338">
        <v>0</v>
      </c>
      <c r="CC151" s="339">
        <v>0</v>
      </c>
      <c r="CD151" s="340">
        <v>0</v>
      </c>
      <c r="CE151" s="2457">
        <v>0</v>
      </c>
      <c r="CF151" s="341">
        <v>0</v>
      </c>
      <c r="CG151" s="341">
        <v>0</v>
      </c>
      <c r="CH151" s="329">
        <v>0</v>
      </c>
      <c r="CI151" s="342">
        <v>0</v>
      </c>
      <c r="CJ151" s="342">
        <v>0</v>
      </c>
      <c r="CK151" s="329">
        <v>0</v>
      </c>
      <c r="CL151" s="342">
        <v>0</v>
      </c>
      <c r="CM151" s="1126">
        <v>0</v>
      </c>
      <c r="CN151" s="1439">
        <v>0</v>
      </c>
      <c r="CO151" s="1879">
        <v>0</v>
      </c>
      <c r="CP151" s="477">
        <v>0</v>
      </c>
      <c r="CQ151" s="478">
        <v>0</v>
      </c>
      <c r="CR151" s="1110">
        <v>0</v>
      </c>
      <c r="CS151" s="470">
        <v>0</v>
      </c>
      <c r="CT151" s="464">
        <v>0</v>
      </c>
      <c r="CU151" s="1115">
        <v>0</v>
      </c>
      <c r="CV151" s="477">
        <v>0</v>
      </c>
      <c r="CW151" s="478">
        <v>0</v>
      </c>
      <c r="CX151" s="1110">
        <v>0</v>
      </c>
      <c r="CY151" s="470">
        <v>0</v>
      </c>
      <c r="CZ151" s="464">
        <v>0</v>
      </c>
      <c r="DA151" s="1115">
        <v>0</v>
      </c>
      <c r="DB151" s="477">
        <v>0</v>
      </c>
      <c r="DC151" s="478">
        <v>0</v>
      </c>
      <c r="DD151" s="1110">
        <v>0</v>
      </c>
      <c r="DE151" s="470">
        <v>0</v>
      </c>
      <c r="DF151" s="458">
        <v>0</v>
      </c>
      <c r="DG151" s="343">
        <v>203</v>
      </c>
      <c r="DH151" s="344">
        <v>0</v>
      </c>
      <c r="DI151" s="345">
        <v>0</v>
      </c>
      <c r="DJ151" s="346" t="s">
        <v>163</v>
      </c>
      <c r="DK151" s="307"/>
    </row>
    <row r="152" spans="1:115" s="380" customFormat="1" ht="53.1" customHeight="1" x14ac:dyDescent="0.15">
      <c r="A152" s="4052" t="s">
        <v>1032</v>
      </c>
      <c r="B152" s="4053"/>
      <c r="C152" s="4058"/>
      <c r="D152" s="2319">
        <v>44</v>
      </c>
      <c r="E152" s="2516">
        <v>-0.22807017543859653</v>
      </c>
      <c r="F152" s="2337">
        <v>-13</v>
      </c>
      <c r="G152" s="2235">
        <v>25</v>
      </c>
      <c r="H152" s="2236">
        <v>19</v>
      </c>
      <c r="I152" s="349">
        <v>31</v>
      </c>
      <c r="J152" s="2387">
        <v>20</v>
      </c>
      <c r="K152" s="2387">
        <v>11</v>
      </c>
      <c r="L152" s="2388">
        <v>13</v>
      </c>
      <c r="M152" s="2387">
        <v>5</v>
      </c>
      <c r="N152" s="2389">
        <v>8</v>
      </c>
      <c r="O152" s="2658" t="s">
        <v>856</v>
      </c>
      <c r="P152" s="2430">
        <v>7</v>
      </c>
      <c r="Q152" s="350">
        <v>0</v>
      </c>
      <c r="R152" s="491">
        <v>0</v>
      </c>
      <c r="S152" s="351">
        <v>2</v>
      </c>
      <c r="T152" s="352">
        <v>5</v>
      </c>
      <c r="U152" s="353">
        <v>7</v>
      </c>
      <c r="V152" s="354">
        <v>2</v>
      </c>
      <c r="W152" s="355">
        <v>5</v>
      </c>
      <c r="X152" s="353">
        <v>0</v>
      </c>
      <c r="Y152" s="355">
        <v>0</v>
      </c>
      <c r="Z152" s="356">
        <v>0</v>
      </c>
      <c r="AA152" s="2443">
        <v>37</v>
      </c>
      <c r="AB152" s="2237">
        <v>-0.26</v>
      </c>
      <c r="AC152" s="2418">
        <v>-13</v>
      </c>
      <c r="AD152" s="357">
        <v>23</v>
      </c>
      <c r="AE152" s="358">
        <v>14</v>
      </c>
      <c r="AF152" s="353">
        <v>24</v>
      </c>
      <c r="AG152" s="353">
        <v>18</v>
      </c>
      <c r="AH152" s="359">
        <v>6</v>
      </c>
      <c r="AI152" s="353">
        <v>13</v>
      </c>
      <c r="AJ152" s="359">
        <v>5</v>
      </c>
      <c r="AK152" s="360">
        <v>8</v>
      </c>
      <c r="AL152" s="2742">
        <v>10</v>
      </c>
      <c r="AM152" s="361">
        <v>7</v>
      </c>
      <c r="AN152" s="361">
        <v>3</v>
      </c>
      <c r="AO152" s="361">
        <v>7</v>
      </c>
      <c r="AP152" s="362">
        <v>7</v>
      </c>
      <c r="AQ152" s="363">
        <v>0</v>
      </c>
      <c r="AR152" s="361">
        <v>3</v>
      </c>
      <c r="AS152" s="363">
        <v>0</v>
      </c>
      <c r="AT152" s="364">
        <v>3</v>
      </c>
      <c r="AU152" s="2766">
        <v>0</v>
      </c>
      <c r="AV152" s="2789">
        <v>0</v>
      </c>
      <c r="AW152" s="2789">
        <v>0</v>
      </c>
      <c r="AX152" s="2789">
        <v>0</v>
      </c>
      <c r="AY152" s="2792">
        <v>0</v>
      </c>
      <c r="AZ152" s="2792">
        <v>0</v>
      </c>
      <c r="BA152" s="2789">
        <v>0</v>
      </c>
      <c r="BB152" s="2792">
        <v>0</v>
      </c>
      <c r="BC152" s="2793">
        <v>0</v>
      </c>
      <c r="BD152" s="2456">
        <v>3</v>
      </c>
      <c r="BE152" s="366">
        <v>2</v>
      </c>
      <c r="BF152" s="366">
        <v>1</v>
      </c>
      <c r="BG152" s="366">
        <v>3</v>
      </c>
      <c r="BH152" s="367">
        <v>2</v>
      </c>
      <c r="BI152" s="367">
        <v>1</v>
      </c>
      <c r="BJ152" s="366">
        <v>0</v>
      </c>
      <c r="BK152" s="367">
        <v>0</v>
      </c>
      <c r="BL152" s="368">
        <v>0</v>
      </c>
      <c r="BM152" s="2478">
        <v>0</v>
      </c>
      <c r="BN152" s="369">
        <v>0</v>
      </c>
      <c r="BO152" s="369">
        <v>0</v>
      </c>
      <c r="BP152" s="369">
        <v>0</v>
      </c>
      <c r="BQ152" s="370">
        <v>0</v>
      </c>
      <c r="BR152" s="370">
        <v>0</v>
      </c>
      <c r="BS152" s="369">
        <v>0</v>
      </c>
      <c r="BT152" s="370">
        <v>0</v>
      </c>
      <c r="BU152" s="371">
        <v>0</v>
      </c>
      <c r="BV152" s="372">
        <v>20</v>
      </c>
      <c r="BW152" s="373">
        <v>13</v>
      </c>
      <c r="BX152" s="373">
        <v>7</v>
      </c>
      <c r="BY152" s="373">
        <v>13</v>
      </c>
      <c r="BZ152" s="374">
        <v>9</v>
      </c>
      <c r="CA152" s="374">
        <v>4</v>
      </c>
      <c r="CB152" s="373">
        <v>7</v>
      </c>
      <c r="CC152" s="374">
        <v>4</v>
      </c>
      <c r="CD152" s="375">
        <v>3</v>
      </c>
      <c r="CE152" s="2456">
        <v>4</v>
      </c>
      <c r="CF152" s="366">
        <v>1</v>
      </c>
      <c r="CG152" s="366">
        <v>3</v>
      </c>
      <c r="CH152" s="366">
        <v>1</v>
      </c>
      <c r="CI152" s="367">
        <v>0</v>
      </c>
      <c r="CJ152" s="367">
        <v>1</v>
      </c>
      <c r="CK152" s="366">
        <v>3</v>
      </c>
      <c r="CL152" s="367">
        <v>1</v>
      </c>
      <c r="CM152" s="1127">
        <v>2</v>
      </c>
      <c r="CN152" s="1438">
        <v>44</v>
      </c>
      <c r="CO152" s="1878">
        <v>5</v>
      </c>
      <c r="CP152" s="479">
        <v>3</v>
      </c>
      <c r="CQ152" s="480">
        <v>2</v>
      </c>
      <c r="CR152" s="1111">
        <v>9</v>
      </c>
      <c r="CS152" s="471">
        <v>4</v>
      </c>
      <c r="CT152" s="465">
        <v>5</v>
      </c>
      <c r="CU152" s="1116">
        <v>14</v>
      </c>
      <c r="CV152" s="479">
        <v>8</v>
      </c>
      <c r="CW152" s="480">
        <v>6</v>
      </c>
      <c r="CX152" s="1111">
        <v>6</v>
      </c>
      <c r="CY152" s="471">
        <v>3</v>
      </c>
      <c r="CZ152" s="465">
        <v>3</v>
      </c>
      <c r="DA152" s="1116">
        <v>4</v>
      </c>
      <c r="DB152" s="479">
        <v>2</v>
      </c>
      <c r="DC152" s="480">
        <v>2</v>
      </c>
      <c r="DD152" s="1111">
        <v>6</v>
      </c>
      <c r="DE152" s="471">
        <v>5</v>
      </c>
      <c r="DF152" s="459">
        <v>1</v>
      </c>
      <c r="DG152" s="376">
        <v>142</v>
      </c>
      <c r="DH152" s="377">
        <v>3.4103900633634974E-5</v>
      </c>
      <c r="DI152" s="378">
        <v>3.6288659793814433E-3</v>
      </c>
      <c r="DJ152" s="379" t="s">
        <v>163</v>
      </c>
      <c r="DK152" s="392"/>
    </row>
    <row r="153" spans="1:115" s="259" customFormat="1" ht="53.1" customHeight="1" x14ac:dyDescent="0.15">
      <c r="A153" s="2503" t="s">
        <v>1033</v>
      </c>
      <c r="B153" s="2542"/>
      <c r="C153" s="2542"/>
      <c r="D153" s="2320">
        <v>143</v>
      </c>
      <c r="E153" s="2340">
        <v>-1.379310344827589E-2</v>
      </c>
      <c r="F153" s="2341">
        <v>-2</v>
      </c>
      <c r="G153" s="2239">
        <v>74</v>
      </c>
      <c r="H153" s="2240">
        <v>69</v>
      </c>
      <c r="I153" s="309">
        <v>107</v>
      </c>
      <c r="J153" s="2390">
        <v>59</v>
      </c>
      <c r="K153" s="2390">
        <v>48</v>
      </c>
      <c r="L153" s="2391">
        <v>36</v>
      </c>
      <c r="M153" s="2390">
        <v>15</v>
      </c>
      <c r="N153" s="2626">
        <v>21</v>
      </c>
      <c r="O153" s="2654" t="s">
        <v>854</v>
      </c>
      <c r="P153" s="2431">
        <v>0</v>
      </c>
      <c r="Q153" s="310" t="s">
        <v>163</v>
      </c>
      <c r="R153" s="490">
        <v>0</v>
      </c>
      <c r="S153" s="311">
        <v>0</v>
      </c>
      <c r="T153" s="312">
        <v>0</v>
      </c>
      <c r="U153" s="313">
        <v>0</v>
      </c>
      <c r="V153" s="314">
        <v>0</v>
      </c>
      <c r="W153" s="315">
        <v>0</v>
      </c>
      <c r="X153" s="313">
        <v>0</v>
      </c>
      <c r="Y153" s="315">
        <v>0</v>
      </c>
      <c r="Z153" s="316">
        <v>0</v>
      </c>
      <c r="AA153" s="2696">
        <v>143</v>
      </c>
      <c r="AB153" s="2419">
        <v>-1.379310344827589E-2</v>
      </c>
      <c r="AC153" s="2713">
        <v>-2</v>
      </c>
      <c r="AD153" s="317">
        <v>74</v>
      </c>
      <c r="AE153" s="318">
        <v>69</v>
      </c>
      <c r="AF153" s="313">
        <v>107</v>
      </c>
      <c r="AG153" s="319">
        <v>59</v>
      </c>
      <c r="AH153" s="320">
        <v>48</v>
      </c>
      <c r="AI153" s="313">
        <v>36</v>
      </c>
      <c r="AJ153" s="320">
        <v>15</v>
      </c>
      <c r="AK153" s="321">
        <v>21</v>
      </c>
      <c r="AL153" s="2743">
        <v>13</v>
      </c>
      <c r="AM153" s="322">
        <v>12</v>
      </c>
      <c r="AN153" s="322">
        <v>1</v>
      </c>
      <c r="AO153" s="323">
        <v>10</v>
      </c>
      <c r="AP153" s="324">
        <v>10</v>
      </c>
      <c r="AQ153" s="325">
        <v>0</v>
      </c>
      <c r="AR153" s="323">
        <v>3</v>
      </c>
      <c r="AS153" s="325">
        <v>2</v>
      </c>
      <c r="AT153" s="326">
        <v>1</v>
      </c>
      <c r="AU153" s="2767">
        <v>0</v>
      </c>
      <c r="AV153" s="2794">
        <v>0</v>
      </c>
      <c r="AW153" s="2794">
        <v>0</v>
      </c>
      <c r="AX153" s="2795">
        <v>0</v>
      </c>
      <c r="AY153" s="2796">
        <v>0</v>
      </c>
      <c r="AZ153" s="2796">
        <v>0</v>
      </c>
      <c r="BA153" s="2795">
        <v>0</v>
      </c>
      <c r="BB153" s="2796">
        <v>0</v>
      </c>
      <c r="BC153" s="2797">
        <v>0</v>
      </c>
      <c r="BD153" s="2457">
        <v>35</v>
      </c>
      <c r="BE153" s="328">
        <v>17</v>
      </c>
      <c r="BF153" s="328">
        <v>18</v>
      </c>
      <c r="BG153" s="329">
        <v>23</v>
      </c>
      <c r="BH153" s="330">
        <v>13</v>
      </c>
      <c r="BI153" s="330">
        <v>10</v>
      </c>
      <c r="BJ153" s="329">
        <v>12</v>
      </c>
      <c r="BK153" s="330">
        <v>4</v>
      </c>
      <c r="BL153" s="331">
        <v>8</v>
      </c>
      <c r="BM153" s="2479">
        <v>0</v>
      </c>
      <c r="BN153" s="332">
        <v>0</v>
      </c>
      <c r="BO153" s="332">
        <v>0</v>
      </c>
      <c r="BP153" s="333">
        <v>0</v>
      </c>
      <c r="BQ153" s="334">
        <v>0</v>
      </c>
      <c r="BR153" s="334">
        <v>0</v>
      </c>
      <c r="BS153" s="333">
        <v>0</v>
      </c>
      <c r="BT153" s="334">
        <v>0</v>
      </c>
      <c r="BU153" s="335">
        <v>0</v>
      </c>
      <c r="BV153" s="336">
        <v>88</v>
      </c>
      <c r="BW153" s="337">
        <v>42</v>
      </c>
      <c r="BX153" s="337">
        <v>46</v>
      </c>
      <c r="BY153" s="338">
        <v>69</v>
      </c>
      <c r="BZ153" s="339">
        <v>34</v>
      </c>
      <c r="CA153" s="339">
        <v>35</v>
      </c>
      <c r="CB153" s="338">
        <v>19</v>
      </c>
      <c r="CC153" s="339">
        <v>8</v>
      </c>
      <c r="CD153" s="340">
        <v>11</v>
      </c>
      <c r="CE153" s="2457">
        <v>7</v>
      </c>
      <c r="CF153" s="341">
        <v>3</v>
      </c>
      <c r="CG153" s="341">
        <v>4</v>
      </c>
      <c r="CH153" s="329">
        <v>5</v>
      </c>
      <c r="CI153" s="342">
        <v>2</v>
      </c>
      <c r="CJ153" s="342">
        <v>3</v>
      </c>
      <c r="CK153" s="329">
        <v>2</v>
      </c>
      <c r="CL153" s="342">
        <v>1</v>
      </c>
      <c r="CM153" s="1126">
        <v>1</v>
      </c>
      <c r="CN153" s="1439">
        <v>143</v>
      </c>
      <c r="CO153" s="1879">
        <v>18</v>
      </c>
      <c r="CP153" s="477">
        <v>14</v>
      </c>
      <c r="CQ153" s="478">
        <v>4</v>
      </c>
      <c r="CR153" s="1110">
        <v>18</v>
      </c>
      <c r="CS153" s="470">
        <v>11</v>
      </c>
      <c r="CT153" s="464">
        <v>7</v>
      </c>
      <c r="CU153" s="1115">
        <v>18</v>
      </c>
      <c r="CV153" s="477">
        <v>7</v>
      </c>
      <c r="CW153" s="478">
        <v>11</v>
      </c>
      <c r="CX153" s="1110">
        <v>37</v>
      </c>
      <c r="CY153" s="470">
        <v>14</v>
      </c>
      <c r="CZ153" s="464">
        <v>23</v>
      </c>
      <c r="DA153" s="1115">
        <v>35</v>
      </c>
      <c r="DB153" s="477">
        <v>16</v>
      </c>
      <c r="DC153" s="478">
        <v>19</v>
      </c>
      <c r="DD153" s="1110">
        <v>17</v>
      </c>
      <c r="DE153" s="470">
        <v>12</v>
      </c>
      <c r="DF153" s="458">
        <v>5</v>
      </c>
      <c r="DG153" s="343">
        <v>101</v>
      </c>
      <c r="DH153" s="344">
        <v>1.1083767705931365E-4</v>
      </c>
      <c r="DI153" s="345">
        <v>1.1793814432989691E-2</v>
      </c>
      <c r="DJ153" s="346" t="s">
        <v>163</v>
      </c>
      <c r="DK153" s="307"/>
    </row>
    <row r="154" spans="1:115" s="380" customFormat="1" ht="53.1" customHeight="1" x14ac:dyDescent="0.15">
      <c r="A154" s="4052" t="s">
        <v>1034</v>
      </c>
      <c r="B154" s="4053"/>
      <c r="C154" s="4058"/>
      <c r="D154" s="2319">
        <v>5</v>
      </c>
      <c r="E154" s="2516">
        <v>-0.16666666666666663</v>
      </c>
      <c r="F154" s="2337">
        <v>-1</v>
      </c>
      <c r="G154" s="2235">
        <v>1</v>
      </c>
      <c r="H154" s="2236">
        <v>4</v>
      </c>
      <c r="I154" s="349">
        <v>4</v>
      </c>
      <c r="J154" s="2387">
        <v>1</v>
      </c>
      <c r="K154" s="2387">
        <v>3</v>
      </c>
      <c r="L154" s="2388">
        <v>1</v>
      </c>
      <c r="M154" s="2387">
        <v>0</v>
      </c>
      <c r="N154" s="2389">
        <v>1</v>
      </c>
      <c r="O154" s="2658" t="s">
        <v>856</v>
      </c>
      <c r="P154" s="2430">
        <v>3</v>
      </c>
      <c r="Q154" s="350">
        <v>-0.25</v>
      </c>
      <c r="R154" s="491">
        <v>-1</v>
      </c>
      <c r="S154" s="351">
        <v>0</v>
      </c>
      <c r="T154" s="352">
        <v>3</v>
      </c>
      <c r="U154" s="353">
        <v>3</v>
      </c>
      <c r="V154" s="354">
        <v>0</v>
      </c>
      <c r="W154" s="355">
        <v>3</v>
      </c>
      <c r="X154" s="353">
        <v>0</v>
      </c>
      <c r="Y154" s="355">
        <v>0</v>
      </c>
      <c r="Z154" s="356">
        <v>0</v>
      </c>
      <c r="AA154" s="2443">
        <v>2</v>
      </c>
      <c r="AB154" s="2417">
        <v>0</v>
      </c>
      <c r="AC154" s="2418">
        <v>0</v>
      </c>
      <c r="AD154" s="357">
        <v>1</v>
      </c>
      <c r="AE154" s="358">
        <v>1</v>
      </c>
      <c r="AF154" s="353">
        <v>1</v>
      </c>
      <c r="AG154" s="353">
        <v>1</v>
      </c>
      <c r="AH154" s="359">
        <v>0</v>
      </c>
      <c r="AI154" s="353">
        <v>1</v>
      </c>
      <c r="AJ154" s="359">
        <v>0</v>
      </c>
      <c r="AK154" s="360">
        <v>1</v>
      </c>
      <c r="AL154" s="2742">
        <v>2</v>
      </c>
      <c r="AM154" s="361">
        <v>1</v>
      </c>
      <c r="AN154" s="361">
        <v>1</v>
      </c>
      <c r="AO154" s="361">
        <v>1</v>
      </c>
      <c r="AP154" s="362">
        <v>1</v>
      </c>
      <c r="AQ154" s="363">
        <v>0</v>
      </c>
      <c r="AR154" s="361">
        <v>1</v>
      </c>
      <c r="AS154" s="363">
        <v>0</v>
      </c>
      <c r="AT154" s="364">
        <v>1</v>
      </c>
      <c r="AU154" s="2766">
        <v>0</v>
      </c>
      <c r="AV154" s="2789">
        <v>0</v>
      </c>
      <c r="AW154" s="2789">
        <v>0</v>
      </c>
      <c r="AX154" s="2789">
        <v>0</v>
      </c>
      <c r="AY154" s="2792">
        <v>0</v>
      </c>
      <c r="AZ154" s="2792">
        <v>0</v>
      </c>
      <c r="BA154" s="2789">
        <v>0</v>
      </c>
      <c r="BB154" s="2792">
        <v>0</v>
      </c>
      <c r="BC154" s="2793">
        <v>0</v>
      </c>
      <c r="BD154" s="2456">
        <v>0</v>
      </c>
      <c r="BE154" s="366">
        <v>0</v>
      </c>
      <c r="BF154" s="366">
        <v>0</v>
      </c>
      <c r="BG154" s="366">
        <v>0</v>
      </c>
      <c r="BH154" s="367">
        <v>0</v>
      </c>
      <c r="BI154" s="367">
        <v>0</v>
      </c>
      <c r="BJ154" s="366">
        <v>0</v>
      </c>
      <c r="BK154" s="367">
        <v>0</v>
      </c>
      <c r="BL154" s="368">
        <v>0</v>
      </c>
      <c r="BM154" s="2478">
        <v>0</v>
      </c>
      <c r="BN154" s="369">
        <v>0</v>
      </c>
      <c r="BO154" s="369">
        <v>0</v>
      </c>
      <c r="BP154" s="369">
        <v>0</v>
      </c>
      <c r="BQ154" s="370">
        <v>0</v>
      </c>
      <c r="BR154" s="370">
        <v>0</v>
      </c>
      <c r="BS154" s="369">
        <v>0</v>
      </c>
      <c r="BT154" s="370">
        <v>0</v>
      </c>
      <c r="BU154" s="371">
        <v>0</v>
      </c>
      <c r="BV154" s="372">
        <v>0</v>
      </c>
      <c r="BW154" s="373">
        <v>0</v>
      </c>
      <c r="BX154" s="373">
        <v>0</v>
      </c>
      <c r="BY154" s="373">
        <v>0</v>
      </c>
      <c r="BZ154" s="374">
        <v>0</v>
      </c>
      <c r="CA154" s="374">
        <v>0</v>
      </c>
      <c r="CB154" s="373">
        <v>0</v>
      </c>
      <c r="CC154" s="374">
        <v>0</v>
      </c>
      <c r="CD154" s="375">
        <v>0</v>
      </c>
      <c r="CE154" s="2456">
        <v>0</v>
      </c>
      <c r="CF154" s="366">
        <v>0</v>
      </c>
      <c r="CG154" s="366">
        <v>0</v>
      </c>
      <c r="CH154" s="366">
        <v>0</v>
      </c>
      <c r="CI154" s="367">
        <v>0</v>
      </c>
      <c r="CJ154" s="367">
        <v>0</v>
      </c>
      <c r="CK154" s="366">
        <v>0</v>
      </c>
      <c r="CL154" s="367">
        <v>0</v>
      </c>
      <c r="CM154" s="1127">
        <v>0</v>
      </c>
      <c r="CN154" s="1438">
        <v>5</v>
      </c>
      <c r="CO154" s="1878">
        <v>3</v>
      </c>
      <c r="CP154" s="479">
        <v>1</v>
      </c>
      <c r="CQ154" s="480">
        <v>2</v>
      </c>
      <c r="CR154" s="1111">
        <v>2</v>
      </c>
      <c r="CS154" s="471">
        <v>0</v>
      </c>
      <c r="CT154" s="465">
        <v>2</v>
      </c>
      <c r="CU154" s="1116">
        <v>0</v>
      </c>
      <c r="CV154" s="479">
        <v>0</v>
      </c>
      <c r="CW154" s="480">
        <v>0</v>
      </c>
      <c r="CX154" s="1111">
        <v>0</v>
      </c>
      <c r="CY154" s="471">
        <v>0</v>
      </c>
      <c r="CZ154" s="465">
        <v>0</v>
      </c>
      <c r="DA154" s="1116">
        <v>0</v>
      </c>
      <c r="DB154" s="479">
        <v>0</v>
      </c>
      <c r="DC154" s="480">
        <v>0</v>
      </c>
      <c r="DD154" s="1111">
        <v>0</v>
      </c>
      <c r="DE154" s="471">
        <v>0</v>
      </c>
      <c r="DF154" s="459">
        <v>0</v>
      </c>
      <c r="DG154" s="376">
        <v>183</v>
      </c>
      <c r="DH154" s="377">
        <v>3.8754432538221559E-6</v>
      </c>
      <c r="DI154" s="378">
        <v>4.1237113402061858E-4</v>
      </c>
      <c r="DJ154" s="379" t="s">
        <v>163</v>
      </c>
      <c r="DK154" s="392"/>
    </row>
    <row r="155" spans="1:115" s="259" customFormat="1" ht="53.1" customHeight="1" x14ac:dyDescent="0.15">
      <c r="A155" s="2503" t="s">
        <v>1035</v>
      </c>
      <c r="B155" s="2542"/>
      <c r="C155" s="2542"/>
      <c r="D155" s="2320">
        <v>41</v>
      </c>
      <c r="E155" s="2517">
        <v>0.46428571428571419</v>
      </c>
      <c r="F155" s="2341">
        <v>13</v>
      </c>
      <c r="G155" s="2239">
        <v>22</v>
      </c>
      <c r="H155" s="2240">
        <v>19</v>
      </c>
      <c r="I155" s="309">
        <v>33</v>
      </c>
      <c r="J155" s="2390">
        <v>17</v>
      </c>
      <c r="K155" s="2390">
        <v>16</v>
      </c>
      <c r="L155" s="2391">
        <v>8</v>
      </c>
      <c r="M155" s="2390">
        <v>5</v>
      </c>
      <c r="N155" s="2626">
        <v>3</v>
      </c>
      <c r="O155" s="2654" t="s">
        <v>856</v>
      </c>
      <c r="P155" s="2431">
        <v>0</v>
      </c>
      <c r="Q155" s="310" t="s">
        <v>163</v>
      </c>
      <c r="R155" s="490">
        <v>0</v>
      </c>
      <c r="S155" s="311">
        <v>0</v>
      </c>
      <c r="T155" s="312">
        <v>0</v>
      </c>
      <c r="U155" s="313">
        <v>0</v>
      </c>
      <c r="V155" s="314">
        <v>0</v>
      </c>
      <c r="W155" s="315">
        <v>0</v>
      </c>
      <c r="X155" s="313">
        <v>0</v>
      </c>
      <c r="Y155" s="315">
        <v>0</v>
      </c>
      <c r="Z155" s="316">
        <v>0</v>
      </c>
      <c r="AA155" s="2696">
        <v>41</v>
      </c>
      <c r="AB155" s="2234">
        <v>0.46428571428571419</v>
      </c>
      <c r="AC155" s="2713">
        <v>13</v>
      </c>
      <c r="AD155" s="317">
        <v>22</v>
      </c>
      <c r="AE155" s="318">
        <v>19</v>
      </c>
      <c r="AF155" s="313">
        <v>33</v>
      </c>
      <c r="AG155" s="319">
        <v>17</v>
      </c>
      <c r="AH155" s="320">
        <v>16</v>
      </c>
      <c r="AI155" s="313">
        <v>8</v>
      </c>
      <c r="AJ155" s="320">
        <v>5</v>
      </c>
      <c r="AK155" s="321">
        <v>3</v>
      </c>
      <c r="AL155" s="2743">
        <v>14</v>
      </c>
      <c r="AM155" s="322">
        <v>12</v>
      </c>
      <c r="AN155" s="322">
        <v>2</v>
      </c>
      <c r="AO155" s="323">
        <v>12</v>
      </c>
      <c r="AP155" s="324">
        <v>10</v>
      </c>
      <c r="AQ155" s="325">
        <v>2</v>
      </c>
      <c r="AR155" s="323">
        <v>2</v>
      </c>
      <c r="AS155" s="325">
        <v>2</v>
      </c>
      <c r="AT155" s="326">
        <v>0</v>
      </c>
      <c r="AU155" s="2767">
        <v>0</v>
      </c>
      <c r="AV155" s="2794">
        <v>0</v>
      </c>
      <c r="AW155" s="2794">
        <v>0</v>
      </c>
      <c r="AX155" s="2795">
        <v>0</v>
      </c>
      <c r="AY155" s="2796">
        <v>0</v>
      </c>
      <c r="AZ155" s="2796">
        <v>0</v>
      </c>
      <c r="BA155" s="2795">
        <v>0</v>
      </c>
      <c r="BB155" s="2796">
        <v>0</v>
      </c>
      <c r="BC155" s="2797">
        <v>0</v>
      </c>
      <c r="BD155" s="2457">
        <v>2</v>
      </c>
      <c r="BE155" s="328">
        <v>1</v>
      </c>
      <c r="BF155" s="328">
        <v>1</v>
      </c>
      <c r="BG155" s="329">
        <v>2</v>
      </c>
      <c r="BH155" s="330">
        <v>1</v>
      </c>
      <c r="BI155" s="330">
        <v>1</v>
      </c>
      <c r="BJ155" s="329">
        <v>0</v>
      </c>
      <c r="BK155" s="330">
        <v>0</v>
      </c>
      <c r="BL155" s="331">
        <v>0</v>
      </c>
      <c r="BM155" s="2479">
        <v>0</v>
      </c>
      <c r="BN155" s="332">
        <v>0</v>
      </c>
      <c r="BO155" s="332">
        <v>0</v>
      </c>
      <c r="BP155" s="333">
        <v>0</v>
      </c>
      <c r="BQ155" s="334">
        <v>0</v>
      </c>
      <c r="BR155" s="334">
        <v>0</v>
      </c>
      <c r="BS155" s="333">
        <v>0</v>
      </c>
      <c r="BT155" s="334">
        <v>0</v>
      </c>
      <c r="BU155" s="335">
        <v>0</v>
      </c>
      <c r="BV155" s="336">
        <v>15</v>
      </c>
      <c r="BW155" s="337">
        <v>6</v>
      </c>
      <c r="BX155" s="337">
        <v>9</v>
      </c>
      <c r="BY155" s="338">
        <v>15</v>
      </c>
      <c r="BZ155" s="339">
        <v>6</v>
      </c>
      <c r="CA155" s="339">
        <v>9</v>
      </c>
      <c r="CB155" s="338">
        <v>0</v>
      </c>
      <c r="CC155" s="339">
        <v>0</v>
      </c>
      <c r="CD155" s="340">
        <v>0</v>
      </c>
      <c r="CE155" s="2457">
        <v>10</v>
      </c>
      <c r="CF155" s="341">
        <v>3</v>
      </c>
      <c r="CG155" s="341">
        <v>7</v>
      </c>
      <c r="CH155" s="329">
        <v>4</v>
      </c>
      <c r="CI155" s="342">
        <v>0</v>
      </c>
      <c r="CJ155" s="342">
        <v>4</v>
      </c>
      <c r="CK155" s="329">
        <v>6</v>
      </c>
      <c r="CL155" s="342">
        <v>3</v>
      </c>
      <c r="CM155" s="1126">
        <v>3</v>
      </c>
      <c r="CN155" s="1439">
        <v>41</v>
      </c>
      <c r="CO155" s="1879">
        <v>7</v>
      </c>
      <c r="CP155" s="477">
        <v>5</v>
      </c>
      <c r="CQ155" s="478">
        <v>2</v>
      </c>
      <c r="CR155" s="1110">
        <v>2</v>
      </c>
      <c r="CS155" s="470">
        <v>2</v>
      </c>
      <c r="CT155" s="464">
        <v>0</v>
      </c>
      <c r="CU155" s="1115">
        <v>8</v>
      </c>
      <c r="CV155" s="477">
        <v>2</v>
      </c>
      <c r="CW155" s="478">
        <v>6</v>
      </c>
      <c r="CX155" s="1110">
        <v>16</v>
      </c>
      <c r="CY155" s="470">
        <v>8</v>
      </c>
      <c r="CZ155" s="464">
        <v>8</v>
      </c>
      <c r="DA155" s="1115">
        <v>0</v>
      </c>
      <c r="DB155" s="477">
        <v>0</v>
      </c>
      <c r="DC155" s="478">
        <v>0</v>
      </c>
      <c r="DD155" s="1110">
        <v>8</v>
      </c>
      <c r="DE155" s="470">
        <v>5</v>
      </c>
      <c r="DF155" s="458">
        <v>3</v>
      </c>
      <c r="DG155" s="343">
        <v>144</v>
      </c>
      <c r="DH155" s="344">
        <v>3.1778634681341675E-5</v>
      </c>
      <c r="DI155" s="345">
        <v>3.3814432989690722E-3</v>
      </c>
      <c r="DJ155" s="346" t="s">
        <v>163</v>
      </c>
      <c r="DK155" s="307"/>
    </row>
    <row r="156" spans="1:115" s="380" customFormat="1" ht="53.1" customHeight="1" x14ac:dyDescent="0.15">
      <c r="A156" s="2501" t="s">
        <v>1036</v>
      </c>
      <c r="B156" s="2539"/>
      <c r="C156" s="2539"/>
      <c r="D156" s="2319">
        <v>346</v>
      </c>
      <c r="E156" s="2336">
        <v>3.5928143712574911E-2</v>
      </c>
      <c r="F156" s="2337">
        <v>12</v>
      </c>
      <c r="G156" s="2235">
        <v>201</v>
      </c>
      <c r="H156" s="2236">
        <v>145</v>
      </c>
      <c r="I156" s="349">
        <v>216</v>
      </c>
      <c r="J156" s="2387">
        <v>158</v>
      </c>
      <c r="K156" s="2387">
        <v>58</v>
      </c>
      <c r="L156" s="2388">
        <v>130</v>
      </c>
      <c r="M156" s="2387">
        <v>43</v>
      </c>
      <c r="N156" s="2389">
        <v>87</v>
      </c>
      <c r="O156" s="2658" t="s">
        <v>856</v>
      </c>
      <c r="P156" s="2430">
        <v>48</v>
      </c>
      <c r="Q156" s="350">
        <v>0</v>
      </c>
      <c r="R156" s="491">
        <v>0</v>
      </c>
      <c r="S156" s="351">
        <v>29</v>
      </c>
      <c r="T156" s="352">
        <v>19</v>
      </c>
      <c r="U156" s="353">
        <v>27</v>
      </c>
      <c r="V156" s="354">
        <v>16</v>
      </c>
      <c r="W156" s="355">
        <v>11</v>
      </c>
      <c r="X156" s="353">
        <v>21</v>
      </c>
      <c r="Y156" s="355">
        <v>13</v>
      </c>
      <c r="Z156" s="356">
        <v>8</v>
      </c>
      <c r="AA156" s="2443">
        <v>298</v>
      </c>
      <c r="AB156" s="2417">
        <v>4.195804195804187E-2</v>
      </c>
      <c r="AC156" s="2418">
        <v>12</v>
      </c>
      <c r="AD156" s="357">
        <v>172</v>
      </c>
      <c r="AE156" s="358">
        <v>126</v>
      </c>
      <c r="AF156" s="353">
        <v>189</v>
      </c>
      <c r="AG156" s="353">
        <v>142</v>
      </c>
      <c r="AH156" s="359">
        <v>47</v>
      </c>
      <c r="AI156" s="353">
        <v>109</v>
      </c>
      <c r="AJ156" s="359">
        <v>30</v>
      </c>
      <c r="AK156" s="360">
        <v>79</v>
      </c>
      <c r="AL156" s="2742">
        <v>199</v>
      </c>
      <c r="AM156" s="361">
        <v>133</v>
      </c>
      <c r="AN156" s="361">
        <v>66</v>
      </c>
      <c r="AO156" s="361">
        <v>122</v>
      </c>
      <c r="AP156" s="362">
        <v>116</v>
      </c>
      <c r="AQ156" s="363">
        <v>6</v>
      </c>
      <c r="AR156" s="361">
        <v>77</v>
      </c>
      <c r="AS156" s="363">
        <v>17</v>
      </c>
      <c r="AT156" s="364">
        <v>60</v>
      </c>
      <c r="AU156" s="2766">
        <v>0</v>
      </c>
      <c r="AV156" s="2789">
        <v>0</v>
      </c>
      <c r="AW156" s="2789">
        <v>0</v>
      </c>
      <c r="AX156" s="2789">
        <v>0</v>
      </c>
      <c r="AY156" s="2792">
        <v>0</v>
      </c>
      <c r="AZ156" s="2792">
        <v>0</v>
      </c>
      <c r="BA156" s="2789">
        <v>0</v>
      </c>
      <c r="BB156" s="2792">
        <v>0</v>
      </c>
      <c r="BC156" s="2793">
        <v>0</v>
      </c>
      <c r="BD156" s="2456">
        <v>5</v>
      </c>
      <c r="BE156" s="366">
        <v>1</v>
      </c>
      <c r="BF156" s="366">
        <v>4</v>
      </c>
      <c r="BG156" s="366">
        <v>3</v>
      </c>
      <c r="BH156" s="367">
        <v>0</v>
      </c>
      <c r="BI156" s="367">
        <v>3</v>
      </c>
      <c r="BJ156" s="366">
        <v>2</v>
      </c>
      <c r="BK156" s="367">
        <v>1</v>
      </c>
      <c r="BL156" s="368">
        <v>1</v>
      </c>
      <c r="BM156" s="2478">
        <v>10</v>
      </c>
      <c r="BN156" s="369">
        <v>1</v>
      </c>
      <c r="BO156" s="369">
        <v>9</v>
      </c>
      <c r="BP156" s="369">
        <v>7</v>
      </c>
      <c r="BQ156" s="370">
        <v>0</v>
      </c>
      <c r="BR156" s="370">
        <v>7</v>
      </c>
      <c r="BS156" s="369">
        <v>3</v>
      </c>
      <c r="BT156" s="370">
        <v>1</v>
      </c>
      <c r="BU156" s="371">
        <v>2</v>
      </c>
      <c r="BV156" s="372">
        <v>61</v>
      </c>
      <c r="BW156" s="373">
        <v>32</v>
      </c>
      <c r="BX156" s="373">
        <v>29</v>
      </c>
      <c r="BY156" s="373">
        <v>41</v>
      </c>
      <c r="BZ156" s="374">
        <v>23</v>
      </c>
      <c r="CA156" s="374">
        <v>18</v>
      </c>
      <c r="CB156" s="373">
        <v>20</v>
      </c>
      <c r="CC156" s="374">
        <v>9</v>
      </c>
      <c r="CD156" s="375">
        <v>11</v>
      </c>
      <c r="CE156" s="2456">
        <v>23</v>
      </c>
      <c r="CF156" s="366">
        <v>5</v>
      </c>
      <c r="CG156" s="366">
        <v>18</v>
      </c>
      <c r="CH156" s="366">
        <v>16</v>
      </c>
      <c r="CI156" s="367">
        <v>3</v>
      </c>
      <c r="CJ156" s="367">
        <v>13</v>
      </c>
      <c r="CK156" s="366">
        <v>7</v>
      </c>
      <c r="CL156" s="367">
        <v>2</v>
      </c>
      <c r="CM156" s="1127">
        <v>5</v>
      </c>
      <c r="CN156" s="1438">
        <v>346</v>
      </c>
      <c r="CO156" s="1878">
        <v>34</v>
      </c>
      <c r="CP156" s="479">
        <v>26</v>
      </c>
      <c r="CQ156" s="480">
        <v>8</v>
      </c>
      <c r="CR156" s="1111">
        <v>43</v>
      </c>
      <c r="CS156" s="471">
        <v>28</v>
      </c>
      <c r="CT156" s="465">
        <v>15</v>
      </c>
      <c r="CU156" s="1116">
        <v>71</v>
      </c>
      <c r="CV156" s="479">
        <v>44</v>
      </c>
      <c r="CW156" s="480">
        <v>27</v>
      </c>
      <c r="CX156" s="1111">
        <v>87</v>
      </c>
      <c r="CY156" s="471">
        <v>46</v>
      </c>
      <c r="CZ156" s="465">
        <v>41</v>
      </c>
      <c r="DA156" s="1116">
        <v>45</v>
      </c>
      <c r="DB156" s="479">
        <v>23</v>
      </c>
      <c r="DC156" s="480">
        <v>22</v>
      </c>
      <c r="DD156" s="1111">
        <v>66</v>
      </c>
      <c r="DE156" s="471">
        <v>34</v>
      </c>
      <c r="DF156" s="459">
        <v>32</v>
      </c>
      <c r="DG156" s="376">
        <v>74</v>
      </c>
      <c r="DH156" s="377">
        <v>2.6818067316449319E-4</v>
      </c>
      <c r="DI156" s="378">
        <v>2.8536082474226804E-2</v>
      </c>
      <c r="DJ156" s="379" t="s">
        <v>163</v>
      </c>
      <c r="DK156" s="392"/>
    </row>
    <row r="157" spans="1:115" s="259" customFormat="1" ht="53.1" customHeight="1" x14ac:dyDescent="0.15">
      <c r="A157" s="2503" t="s">
        <v>1037</v>
      </c>
      <c r="B157" s="2542"/>
      <c r="C157" s="2542"/>
      <c r="D157" s="2320">
        <v>24</v>
      </c>
      <c r="E157" s="2340">
        <v>-7.6923076923076872E-2</v>
      </c>
      <c r="F157" s="2341">
        <v>-2</v>
      </c>
      <c r="G157" s="2239">
        <v>8</v>
      </c>
      <c r="H157" s="2240">
        <v>16</v>
      </c>
      <c r="I157" s="309">
        <v>12</v>
      </c>
      <c r="J157" s="2390">
        <v>1</v>
      </c>
      <c r="K157" s="2390">
        <v>11</v>
      </c>
      <c r="L157" s="2391">
        <v>12</v>
      </c>
      <c r="M157" s="2390">
        <v>7</v>
      </c>
      <c r="N157" s="2626">
        <v>5</v>
      </c>
      <c r="O157" s="2654" t="s">
        <v>856</v>
      </c>
      <c r="P157" s="2431">
        <v>5</v>
      </c>
      <c r="Q157" s="310">
        <v>0</v>
      </c>
      <c r="R157" s="490">
        <v>0</v>
      </c>
      <c r="S157" s="311">
        <v>2</v>
      </c>
      <c r="T157" s="312">
        <v>3</v>
      </c>
      <c r="U157" s="313">
        <v>3</v>
      </c>
      <c r="V157" s="314">
        <v>0</v>
      </c>
      <c r="W157" s="315">
        <v>3</v>
      </c>
      <c r="X157" s="313">
        <v>2</v>
      </c>
      <c r="Y157" s="315">
        <v>2</v>
      </c>
      <c r="Z157" s="316">
        <v>0</v>
      </c>
      <c r="AA157" s="2696">
        <v>19</v>
      </c>
      <c r="AB157" s="2419">
        <v>-9.5238095238095233E-2</v>
      </c>
      <c r="AC157" s="2713">
        <v>-2</v>
      </c>
      <c r="AD157" s="317">
        <v>6</v>
      </c>
      <c r="AE157" s="318">
        <v>13</v>
      </c>
      <c r="AF157" s="313">
        <v>9</v>
      </c>
      <c r="AG157" s="319">
        <v>1</v>
      </c>
      <c r="AH157" s="320">
        <v>8</v>
      </c>
      <c r="AI157" s="313">
        <v>10</v>
      </c>
      <c r="AJ157" s="320">
        <v>5</v>
      </c>
      <c r="AK157" s="321">
        <v>5</v>
      </c>
      <c r="AL157" s="2743">
        <v>11</v>
      </c>
      <c r="AM157" s="322">
        <v>3</v>
      </c>
      <c r="AN157" s="322">
        <v>8</v>
      </c>
      <c r="AO157" s="323">
        <v>5</v>
      </c>
      <c r="AP157" s="324">
        <v>1</v>
      </c>
      <c r="AQ157" s="325">
        <v>4</v>
      </c>
      <c r="AR157" s="323">
        <v>6</v>
      </c>
      <c r="AS157" s="325">
        <v>2</v>
      </c>
      <c r="AT157" s="326">
        <v>4</v>
      </c>
      <c r="AU157" s="2767">
        <v>0</v>
      </c>
      <c r="AV157" s="2794">
        <v>0</v>
      </c>
      <c r="AW157" s="2794">
        <v>0</v>
      </c>
      <c r="AX157" s="2795">
        <v>0</v>
      </c>
      <c r="AY157" s="2796">
        <v>0</v>
      </c>
      <c r="AZ157" s="2796">
        <v>0</v>
      </c>
      <c r="BA157" s="2795">
        <v>0</v>
      </c>
      <c r="BB157" s="2796">
        <v>0</v>
      </c>
      <c r="BC157" s="2797">
        <v>0</v>
      </c>
      <c r="BD157" s="2457">
        <v>1</v>
      </c>
      <c r="BE157" s="328">
        <v>0</v>
      </c>
      <c r="BF157" s="328">
        <v>1</v>
      </c>
      <c r="BG157" s="329">
        <v>1</v>
      </c>
      <c r="BH157" s="330">
        <v>0</v>
      </c>
      <c r="BI157" s="330">
        <v>1</v>
      </c>
      <c r="BJ157" s="329">
        <v>0</v>
      </c>
      <c r="BK157" s="330">
        <v>0</v>
      </c>
      <c r="BL157" s="331">
        <v>0</v>
      </c>
      <c r="BM157" s="2479">
        <v>0</v>
      </c>
      <c r="BN157" s="332">
        <v>0</v>
      </c>
      <c r="BO157" s="332">
        <v>0</v>
      </c>
      <c r="BP157" s="333">
        <v>0</v>
      </c>
      <c r="BQ157" s="334">
        <v>0</v>
      </c>
      <c r="BR157" s="334">
        <v>0</v>
      </c>
      <c r="BS157" s="333">
        <v>0</v>
      </c>
      <c r="BT157" s="334">
        <v>0</v>
      </c>
      <c r="BU157" s="335">
        <v>0</v>
      </c>
      <c r="BV157" s="336">
        <v>0</v>
      </c>
      <c r="BW157" s="337">
        <v>0</v>
      </c>
      <c r="BX157" s="337">
        <v>0</v>
      </c>
      <c r="BY157" s="338">
        <v>0</v>
      </c>
      <c r="BZ157" s="339">
        <v>0</v>
      </c>
      <c r="CA157" s="339">
        <v>0</v>
      </c>
      <c r="CB157" s="338">
        <v>0</v>
      </c>
      <c r="CC157" s="339">
        <v>0</v>
      </c>
      <c r="CD157" s="340">
        <v>0</v>
      </c>
      <c r="CE157" s="2457">
        <v>7</v>
      </c>
      <c r="CF157" s="341">
        <v>3</v>
      </c>
      <c r="CG157" s="341">
        <v>4</v>
      </c>
      <c r="CH157" s="329">
        <v>3</v>
      </c>
      <c r="CI157" s="342">
        <v>0</v>
      </c>
      <c r="CJ157" s="342">
        <v>3</v>
      </c>
      <c r="CK157" s="329">
        <v>4</v>
      </c>
      <c r="CL157" s="342">
        <v>3</v>
      </c>
      <c r="CM157" s="1126">
        <v>1</v>
      </c>
      <c r="CN157" s="1439">
        <v>24</v>
      </c>
      <c r="CO157" s="1879">
        <v>0</v>
      </c>
      <c r="CP157" s="477">
        <v>0</v>
      </c>
      <c r="CQ157" s="478">
        <v>0</v>
      </c>
      <c r="CR157" s="1110">
        <v>4</v>
      </c>
      <c r="CS157" s="470">
        <v>0</v>
      </c>
      <c r="CT157" s="464">
        <v>4</v>
      </c>
      <c r="CU157" s="1115">
        <v>4</v>
      </c>
      <c r="CV157" s="477">
        <v>1</v>
      </c>
      <c r="CW157" s="478">
        <v>3</v>
      </c>
      <c r="CX157" s="1110">
        <v>5</v>
      </c>
      <c r="CY157" s="470">
        <v>0</v>
      </c>
      <c r="CZ157" s="464">
        <v>5</v>
      </c>
      <c r="DA157" s="1115">
        <v>0</v>
      </c>
      <c r="DB157" s="477">
        <v>0</v>
      </c>
      <c r="DC157" s="478">
        <v>0</v>
      </c>
      <c r="DD157" s="1110">
        <v>11</v>
      </c>
      <c r="DE157" s="470">
        <v>7</v>
      </c>
      <c r="DF157" s="458">
        <v>4</v>
      </c>
      <c r="DG157" s="343">
        <v>149</v>
      </c>
      <c r="DH157" s="344">
        <v>1.8602127618346347E-5</v>
      </c>
      <c r="DI157" s="345">
        <v>1.9793814432989693E-3</v>
      </c>
      <c r="DJ157" s="346" t="s">
        <v>163</v>
      </c>
      <c r="DK157" s="307"/>
    </row>
    <row r="158" spans="1:115" s="380" customFormat="1" ht="53.1" customHeight="1" x14ac:dyDescent="0.15">
      <c r="A158" s="2501" t="s">
        <v>878</v>
      </c>
      <c r="B158" s="2539"/>
      <c r="C158" s="2539"/>
      <c r="D158" s="2319">
        <v>5</v>
      </c>
      <c r="E158" s="2336">
        <v>0</v>
      </c>
      <c r="F158" s="2337">
        <v>0</v>
      </c>
      <c r="G158" s="2235">
        <v>0</v>
      </c>
      <c r="H158" s="2236">
        <v>5</v>
      </c>
      <c r="I158" s="349">
        <v>5</v>
      </c>
      <c r="J158" s="2387">
        <v>0</v>
      </c>
      <c r="K158" s="2387">
        <v>5</v>
      </c>
      <c r="L158" s="2388">
        <v>0</v>
      </c>
      <c r="M158" s="2387">
        <v>0</v>
      </c>
      <c r="N158" s="2389">
        <v>0</v>
      </c>
      <c r="O158" s="2658" t="s">
        <v>856</v>
      </c>
      <c r="P158" s="2430">
        <v>2</v>
      </c>
      <c r="Q158" s="350">
        <v>0</v>
      </c>
      <c r="R158" s="491">
        <v>0</v>
      </c>
      <c r="S158" s="351">
        <v>0</v>
      </c>
      <c r="T158" s="352">
        <v>2</v>
      </c>
      <c r="U158" s="353">
        <v>2</v>
      </c>
      <c r="V158" s="354">
        <v>0</v>
      </c>
      <c r="W158" s="355">
        <v>2</v>
      </c>
      <c r="X158" s="353">
        <v>0</v>
      </c>
      <c r="Y158" s="355">
        <v>0</v>
      </c>
      <c r="Z158" s="356">
        <v>0</v>
      </c>
      <c r="AA158" s="2443">
        <v>3</v>
      </c>
      <c r="AB158" s="2417">
        <v>0</v>
      </c>
      <c r="AC158" s="2418">
        <v>0</v>
      </c>
      <c r="AD158" s="357">
        <v>0</v>
      </c>
      <c r="AE158" s="358">
        <v>3</v>
      </c>
      <c r="AF158" s="353">
        <v>3</v>
      </c>
      <c r="AG158" s="353">
        <v>0</v>
      </c>
      <c r="AH158" s="359">
        <v>3</v>
      </c>
      <c r="AI158" s="353">
        <v>0</v>
      </c>
      <c r="AJ158" s="359">
        <v>0</v>
      </c>
      <c r="AK158" s="360">
        <v>0</v>
      </c>
      <c r="AL158" s="2742">
        <v>0</v>
      </c>
      <c r="AM158" s="361">
        <v>0</v>
      </c>
      <c r="AN158" s="361">
        <v>0</v>
      </c>
      <c r="AO158" s="361">
        <v>0</v>
      </c>
      <c r="AP158" s="362">
        <v>0</v>
      </c>
      <c r="AQ158" s="363">
        <v>0</v>
      </c>
      <c r="AR158" s="361">
        <v>0</v>
      </c>
      <c r="AS158" s="363">
        <v>0</v>
      </c>
      <c r="AT158" s="364">
        <v>0</v>
      </c>
      <c r="AU158" s="2766">
        <v>0</v>
      </c>
      <c r="AV158" s="2789">
        <v>0</v>
      </c>
      <c r="AW158" s="2789">
        <v>0</v>
      </c>
      <c r="AX158" s="2789">
        <v>0</v>
      </c>
      <c r="AY158" s="2792">
        <v>0</v>
      </c>
      <c r="AZ158" s="2792">
        <v>0</v>
      </c>
      <c r="BA158" s="2789">
        <v>0</v>
      </c>
      <c r="BB158" s="2792">
        <v>0</v>
      </c>
      <c r="BC158" s="2793">
        <v>0</v>
      </c>
      <c r="BD158" s="2456">
        <v>0</v>
      </c>
      <c r="BE158" s="366">
        <v>0</v>
      </c>
      <c r="BF158" s="366">
        <v>0</v>
      </c>
      <c r="BG158" s="366">
        <v>0</v>
      </c>
      <c r="BH158" s="367">
        <v>0</v>
      </c>
      <c r="BI158" s="367">
        <v>0</v>
      </c>
      <c r="BJ158" s="366">
        <v>0</v>
      </c>
      <c r="BK158" s="367">
        <v>0</v>
      </c>
      <c r="BL158" s="368">
        <v>0</v>
      </c>
      <c r="BM158" s="2478">
        <v>0</v>
      </c>
      <c r="BN158" s="369">
        <v>0</v>
      </c>
      <c r="BO158" s="369">
        <v>0</v>
      </c>
      <c r="BP158" s="369">
        <v>0</v>
      </c>
      <c r="BQ158" s="370">
        <v>0</v>
      </c>
      <c r="BR158" s="370">
        <v>0</v>
      </c>
      <c r="BS158" s="369">
        <v>0</v>
      </c>
      <c r="BT158" s="370">
        <v>0</v>
      </c>
      <c r="BU158" s="371">
        <v>0</v>
      </c>
      <c r="BV158" s="372">
        <v>1</v>
      </c>
      <c r="BW158" s="373">
        <v>0</v>
      </c>
      <c r="BX158" s="373">
        <v>1</v>
      </c>
      <c r="BY158" s="373">
        <v>1</v>
      </c>
      <c r="BZ158" s="374">
        <v>0</v>
      </c>
      <c r="CA158" s="374">
        <v>1</v>
      </c>
      <c r="CB158" s="373">
        <v>0</v>
      </c>
      <c r="CC158" s="374">
        <v>0</v>
      </c>
      <c r="CD158" s="375">
        <v>0</v>
      </c>
      <c r="CE158" s="2456">
        <v>2</v>
      </c>
      <c r="CF158" s="366">
        <v>0</v>
      </c>
      <c r="CG158" s="366">
        <v>2</v>
      </c>
      <c r="CH158" s="366">
        <v>2</v>
      </c>
      <c r="CI158" s="367">
        <v>0</v>
      </c>
      <c r="CJ158" s="367">
        <v>2</v>
      </c>
      <c r="CK158" s="366">
        <v>0</v>
      </c>
      <c r="CL158" s="367">
        <v>0</v>
      </c>
      <c r="CM158" s="1127">
        <v>0</v>
      </c>
      <c r="CN158" s="1438">
        <v>5</v>
      </c>
      <c r="CO158" s="1878">
        <v>2</v>
      </c>
      <c r="CP158" s="479">
        <v>0</v>
      </c>
      <c r="CQ158" s="480">
        <v>2</v>
      </c>
      <c r="CR158" s="1111">
        <v>0</v>
      </c>
      <c r="CS158" s="471">
        <v>0</v>
      </c>
      <c r="CT158" s="465">
        <v>0</v>
      </c>
      <c r="CU158" s="1116">
        <v>3</v>
      </c>
      <c r="CV158" s="479">
        <v>0</v>
      </c>
      <c r="CW158" s="480">
        <v>3</v>
      </c>
      <c r="CX158" s="1111">
        <v>0</v>
      </c>
      <c r="CY158" s="471">
        <v>0</v>
      </c>
      <c r="CZ158" s="465">
        <v>0</v>
      </c>
      <c r="DA158" s="1116">
        <v>0</v>
      </c>
      <c r="DB158" s="479">
        <v>0</v>
      </c>
      <c r="DC158" s="480">
        <v>0</v>
      </c>
      <c r="DD158" s="1111">
        <v>0</v>
      </c>
      <c r="DE158" s="471">
        <v>0</v>
      </c>
      <c r="DF158" s="459">
        <v>0</v>
      </c>
      <c r="DG158" s="376">
        <v>183</v>
      </c>
      <c r="DH158" s="377">
        <v>3.8754432538221559E-6</v>
      </c>
      <c r="DI158" s="378">
        <v>4.1237113402061858E-4</v>
      </c>
      <c r="DJ158" s="379" t="s">
        <v>163</v>
      </c>
      <c r="DK158" s="392"/>
    </row>
    <row r="159" spans="1:115" s="259" customFormat="1" ht="53.1" customHeight="1" x14ac:dyDescent="0.15">
      <c r="A159" s="4054" t="s">
        <v>879</v>
      </c>
      <c r="B159" s="4055"/>
      <c r="C159" s="4056"/>
      <c r="D159" s="2320">
        <v>62</v>
      </c>
      <c r="E159" s="2340">
        <v>1.6393442622950838E-2</v>
      </c>
      <c r="F159" s="2341">
        <v>1</v>
      </c>
      <c r="G159" s="2239">
        <v>27</v>
      </c>
      <c r="H159" s="2240">
        <v>35</v>
      </c>
      <c r="I159" s="309">
        <v>35</v>
      </c>
      <c r="J159" s="2390">
        <v>12</v>
      </c>
      <c r="K159" s="2390">
        <v>23</v>
      </c>
      <c r="L159" s="2391">
        <v>27</v>
      </c>
      <c r="M159" s="2390">
        <v>15</v>
      </c>
      <c r="N159" s="2626">
        <v>12</v>
      </c>
      <c r="O159" s="2654" t="s">
        <v>856</v>
      </c>
      <c r="P159" s="2431">
        <v>22</v>
      </c>
      <c r="Q159" s="310">
        <v>0</v>
      </c>
      <c r="R159" s="490">
        <v>0</v>
      </c>
      <c r="S159" s="311">
        <v>6</v>
      </c>
      <c r="T159" s="312">
        <v>16</v>
      </c>
      <c r="U159" s="313">
        <v>14</v>
      </c>
      <c r="V159" s="314">
        <v>2</v>
      </c>
      <c r="W159" s="315">
        <v>12</v>
      </c>
      <c r="X159" s="313">
        <v>8</v>
      </c>
      <c r="Y159" s="315">
        <v>4</v>
      </c>
      <c r="Z159" s="316">
        <v>4</v>
      </c>
      <c r="AA159" s="2696">
        <v>40</v>
      </c>
      <c r="AB159" s="2419">
        <v>2.564102564102555E-2</v>
      </c>
      <c r="AC159" s="2713">
        <v>1</v>
      </c>
      <c r="AD159" s="317">
        <v>21</v>
      </c>
      <c r="AE159" s="318">
        <v>19</v>
      </c>
      <c r="AF159" s="313">
        <v>21</v>
      </c>
      <c r="AG159" s="319">
        <v>10</v>
      </c>
      <c r="AH159" s="320">
        <v>11</v>
      </c>
      <c r="AI159" s="313">
        <v>19</v>
      </c>
      <c r="AJ159" s="320">
        <v>11</v>
      </c>
      <c r="AK159" s="321">
        <v>8</v>
      </c>
      <c r="AL159" s="2743">
        <v>23</v>
      </c>
      <c r="AM159" s="322">
        <v>15</v>
      </c>
      <c r="AN159" s="322">
        <v>8</v>
      </c>
      <c r="AO159" s="323">
        <v>11</v>
      </c>
      <c r="AP159" s="324">
        <v>9</v>
      </c>
      <c r="AQ159" s="325">
        <v>2</v>
      </c>
      <c r="AR159" s="323">
        <v>12</v>
      </c>
      <c r="AS159" s="325">
        <v>6</v>
      </c>
      <c r="AT159" s="326">
        <v>6</v>
      </c>
      <c r="AU159" s="2767">
        <v>0</v>
      </c>
      <c r="AV159" s="2794">
        <v>0</v>
      </c>
      <c r="AW159" s="2794">
        <v>0</v>
      </c>
      <c r="AX159" s="2795">
        <v>0</v>
      </c>
      <c r="AY159" s="2796">
        <v>0</v>
      </c>
      <c r="AZ159" s="2796">
        <v>0</v>
      </c>
      <c r="BA159" s="2795">
        <v>0</v>
      </c>
      <c r="BB159" s="2796">
        <v>0</v>
      </c>
      <c r="BC159" s="2797">
        <v>0</v>
      </c>
      <c r="BD159" s="2457">
        <v>0</v>
      </c>
      <c r="BE159" s="328">
        <v>0</v>
      </c>
      <c r="BF159" s="328">
        <v>0</v>
      </c>
      <c r="BG159" s="329">
        <v>0</v>
      </c>
      <c r="BH159" s="330">
        <v>0</v>
      </c>
      <c r="BI159" s="330">
        <v>0</v>
      </c>
      <c r="BJ159" s="329">
        <v>0</v>
      </c>
      <c r="BK159" s="330">
        <v>0</v>
      </c>
      <c r="BL159" s="331">
        <v>0</v>
      </c>
      <c r="BM159" s="2479">
        <v>4</v>
      </c>
      <c r="BN159" s="332">
        <v>1</v>
      </c>
      <c r="BO159" s="332">
        <v>3</v>
      </c>
      <c r="BP159" s="333">
        <v>4</v>
      </c>
      <c r="BQ159" s="334">
        <v>1</v>
      </c>
      <c r="BR159" s="334">
        <v>3</v>
      </c>
      <c r="BS159" s="333">
        <v>0</v>
      </c>
      <c r="BT159" s="334">
        <v>0</v>
      </c>
      <c r="BU159" s="335">
        <v>0</v>
      </c>
      <c r="BV159" s="336">
        <v>0</v>
      </c>
      <c r="BW159" s="337">
        <v>0</v>
      </c>
      <c r="BX159" s="337">
        <v>0</v>
      </c>
      <c r="BY159" s="338">
        <v>0</v>
      </c>
      <c r="BZ159" s="339">
        <v>0</v>
      </c>
      <c r="CA159" s="339">
        <v>0</v>
      </c>
      <c r="CB159" s="338">
        <v>0</v>
      </c>
      <c r="CC159" s="339">
        <v>0</v>
      </c>
      <c r="CD159" s="340">
        <v>0</v>
      </c>
      <c r="CE159" s="2457">
        <v>13</v>
      </c>
      <c r="CF159" s="341">
        <v>5</v>
      </c>
      <c r="CG159" s="341">
        <v>8</v>
      </c>
      <c r="CH159" s="329">
        <v>6</v>
      </c>
      <c r="CI159" s="342">
        <v>0</v>
      </c>
      <c r="CJ159" s="342">
        <v>6</v>
      </c>
      <c r="CK159" s="329">
        <v>7</v>
      </c>
      <c r="CL159" s="342">
        <v>5</v>
      </c>
      <c r="CM159" s="1126">
        <v>2</v>
      </c>
      <c r="CN159" s="1439">
        <v>62</v>
      </c>
      <c r="CO159" s="1879">
        <v>11</v>
      </c>
      <c r="CP159" s="477">
        <v>3</v>
      </c>
      <c r="CQ159" s="478">
        <v>8</v>
      </c>
      <c r="CR159" s="1110">
        <v>11</v>
      </c>
      <c r="CS159" s="470">
        <v>7</v>
      </c>
      <c r="CT159" s="464">
        <v>4</v>
      </c>
      <c r="CU159" s="1115">
        <v>14</v>
      </c>
      <c r="CV159" s="477">
        <v>2</v>
      </c>
      <c r="CW159" s="478">
        <v>12</v>
      </c>
      <c r="CX159" s="1110">
        <v>6</v>
      </c>
      <c r="CY159" s="470">
        <v>0</v>
      </c>
      <c r="CZ159" s="464">
        <v>6</v>
      </c>
      <c r="DA159" s="1115">
        <v>4</v>
      </c>
      <c r="DB159" s="477">
        <v>3</v>
      </c>
      <c r="DC159" s="478">
        <v>1</v>
      </c>
      <c r="DD159" s="1110">
        <v>16</v>
      </c>
      <c r="DE159" s="470">
        <v>12</v>
      </c>
      <c r="DF159" s="458">
        <v>4</v>
      </c>
      <c r="DG159" s="343">
        <v>135</v>
      </c>
      <c r="DH159" s="344">
        <v>4.8055496347394731E-5</v>
      </c>
      <c r="DI159" s="345">
        <v>5.1134020618556703E-3</v>
      </c>
      <c r="DJ159" s="346" t="s">
        <v>163</v>
      </c>
      <c r="DK159" s="307"/>
    </row>
    <row r="160" spans="1:115" s="380" customFormat="1" ht="53.1" customHeight="1" x14ac:dyDescent="0.15">
      <c r="A160" s="2501" t="s">
        <v>880</v>
      </c>
      <c r="B160" s="2539"/>
      <c r="C160" s="2539"/>
      <c r="D160" s="2319">
        <v>46</v>
      </c>
      <c r="E160" s="2336">
        <v>-2.1276595744680882E-2</v>
      </c>
      <c r="F160" s="2337">
        <v>-1</v>
      </c>
      <c r="G160" s="2235">
        <v>27</v>
      </c>
      <c r="H160" s="2236">
        <v>19</v>
      </c>
      <c r="I160" s="349">
        <v>28</v>
      </c>
      <c r="J160" s="2387">
        <v>17</v>
      </c>
      <c r="K160" s="2387">
        <v>11</v>
      </c>
      <c r="L160" s="2388">
        <v>18</v>
      </c>
      <c r="M160" s="2387">
        <v>10</v>
      </c>
      <c r="N160" s="2389">
        <v>8</v>
      </c>
      <c r="O160" s="2658" t="s">
        <v>856</v>
      </c>
      <c r="P160" s="2430">
        <v>6</v>
      </c>
      <c r="Q160" s="350">
        <v>0.19999999999999996</v>
      </c>
      <c r="R160" s="491">
        <v>1</v>
      </c>
      <c r="S160" s="351">
        <v>1</v>
      </c>
      <c r="T160" s="352">
        <v>5</v>
      </c>
      <c r="U160" s="353">
        <v>4</v>
      </c>
      <c r="V160" s="354">
        <v>0</v>
      </c>
      <c r="W160" s="355">
        <v>4</v>
      </c>
      <c r="X160" s="353">
        <v>2</v>
      </c>
      <c r="Y160" s="355">
        <v>1</v>
      </c>
      <c r="Z160" s="356">
        <v>1</v>
      </c>
      <c r="AA160" s="2443">
        <v>40</v>
      </c>
      <c r="AB160" s="2417">
        <v>-4.7619047619047672E-2</v>
      </c>
      <c r="AC160" s="2418">
        <v>-2</v>
      </c>
      <c r="AD160" s="357">
        <v>26</v>
      </c>
      <c r="AE160" s="358">
        <v>14</v>
      </c>
      <c r="AF160" s="353">
        <v>24</v>
      </c>
      <c r="AG160" s="353">
        <v>17</v>
      </c>
      <c r="AH160" s="359">
        <v>7</v>
      </c>
      <c r="AI160" s="353">
        <v>16</v>
      </c>
      <c r="AJ160" s="359">
        <v>9</v>
      </c>
      <c r="AK160" s="360">
        <v>7</v>
      </c>
      <c r="AL160" s="2742">
        <v>4</v>
      </c>
      <c r="AM160" s="361">
        <v>2</v>
      </c>
      <c r="AN160" s="361">
        <v>2</v>
      </c>
      <c r="AO160" s="361">
        <v>3</v>
      </c>
      <c r="AP160" s="362">
        <v>2</v>
      </c>
      <c r="AQ160" s="363">
        <v>1</v>
      </c>
      <c r="AR160" s="361">
        <v>1</v>
      </c>
      <c r="AS160" s="363">
        <v>0</v>
      </c>
      <c r="AT160" s="364">
        <v>1</v>
      </c>
      <c r="AU160" s="2766">
        <v>0</v>
      </c>
      <c r="AV160" s="2789">
        <v>0</v>
      </c>
      <c r="AW160" s="2789">
        <v>0</v>
      </c>
      <c r="AX160" s="2789">
        <v>0</v>
      </c>
      <c r="AY160" s="2792">
        <v>0</v>
      </c>
      <c r="AZ160" s="2792">
        <v>0</v>
      </c>
      <c r="BA160" s="2789">
        <v>0</v>
      </c>
      <c r="BB160" s="2792">
        <v>0</v>
      </c>
      <c r="BC160" s="2793">
        <v>0</v>
      </c>
      <c r="BD160" s="2456">
        <v>8</v>
      </c>
      <c r="BE160" s="366">
        <v>5</v>
      </c>
      <c r="BF160" s="366">
        <v>3</v>
      </c>
      <c r="BG160" s="366">
        <v>3</v>
      </c>
      <c r="BH160" s="367">
        <v>2</v>
      </c>
      <c r="BI160" s="367">
        <v>1</v>
      </c>
      <c r="BJ160" s="366">
        <v>5</v>
      </c>
      <c r="BK160" s="367">
        <v>3</v>
      </c>
      <c r="BL160" s="368">
        <v>2</v>
      </c>
      <c r="BM160" s="2478">
        <v>0</v>
      </c>
      <c r="BN160" s="369">
        <v>0</v>
      </c>
      <c r="BO160" s="369">
        <v>0</v>
      </c>
      <c r="BP160" s="369">
        <v>0</v>
      </c>
      <c r="BQ160" s="370">
        <v>0</v>
      </c>
      <c r="BR160" s="370">
        <v>0</v>
      </c>
      <c r="BS160" s="369">
        <v>0</v>
      </c>
      <c r="BT160" s="370">
        <v>0</v>
      </c>
      <c r="BU160" s="371">
        <v>0</v>
      </c>
      <c r="BV160" s="372">
        <v>17</v>
      </c>
      <c r="BW160" s="373">
        <v>13</v>
      </c>
      <c r="BX160" s="373">
        <v>4</v>
      </c>
      <c r="BY160" s="373">
        <v>15</v>
      </c>
      <c r="BZ160" s="374">
        <v>13</v>
      </c>
      <c r="CA160" s="374">
        <v>2</v>
      </c>
      <c r="CB160" s="373">
        <v>2</v>
      </c>
      <c r="CC160" s="374">
        <v>0</v>
      </c>
      <c r="CD160" s="375">
        <v>2</v>
      </c>
      <c r="CE160" s="2456">
        <v>11</v>
      </c>
      <c r="CF160" s="366">
        <v>6</v>
      </c>
      <c r="CG160" s="366">
        <v>5</v>
      </c>
      <c r="CH160" s="366">
        <v>3</v>
      </c>
      <c r="CI160" s="367">
        <v>0</v>
      </c>
      <c r="CJ160" s="367">
        <v>3</v>
      </c>
      <c r="CK160" s="366">
        <v>8</v>
      </c>
      <c r="CL160" s="367">
        <v>6</v>
      </c>
      <c r="CM160" s="1127">
        <v>2</v>
      </c>
      <c r="CN160" s="1438">
        <v>46</v>
      </c>
      <c r="CO160" s="1878">
        <v>7</v>
      </c>
      <c r="CP160" s="479">
        <v>6</v>
      </c>
      <c r="CQ160" s="480">
        <v>1</v>
      </c>
      <c r="CR160" s="1111">
        <v>6</v>
      </c>
      <c r="CS160" s="471">
        <v>2</v>
      </c>
      <c r="CT160" s="465">
        <v>4</v>
      </c>
      <c r="CU160" s="1116">
        <v>4</v>
      </c>
      <c r="CV160" s="479">
        <v>0</v>
      </c>
      <c r="CW160" s="480">
        <v>4</v>
      </c>
      <c r="CX160" s="1111">
        <v>9</v>
      </c>
      <c r="CY160" s="471">
        <v>4</v>
      </c>
      <c r="CZ160" s="465">
        <v>5</v>
      </c>
      <c r="DA160" s="1116">
        <v>9</v>
      </c>
      <c r="DB160" s="479">
        <v>7</v>
      </c>
      <c r="DC160" s="480">
        <v>2</v>
      </c>
      <c r="DD160" s="1111">
        <v>11</v>
      </c>
      <c r="DE160" s="471">
        <v>8</v>
      </c>
      <c r="DF160" s="459">
        <v>3</v>
      </c>
      <c r="DG160" s="376">
        <v>141</v>
      </c>
      <c r="DH160" s="377">
        <v>3.5654077935163837E-5</v>
      </c>
      <c r="DI160" s="378">
        <v>3.7938144329896909E-3</v>
      </c>
      <c r="DJ160" s="379" t="s">
        <v>163</v>
      </c>
      <c r="DK160" s="392"/>
    </row>
    <row r="161" spans="1:115" s="259" customFormat="1" ht="53.1" customHeight="1" x14ac:dyDescent="0.15">
      <c r="A161" s="2503" t="s">
        <v>1038</v>
      </c>
      <c r="B161" s="2542"/>
      <c r="C161" s="2542"/>
      <c r="D161" s="2320">
        <v>167</v>
      </c>
      <c r="E161" s="2340">
        <v>4.3749999999999956E-2</v>
      </c>
      <c r="F161" s="2341">
        <v>7</v>
      </c>
      <c r="G161" s="2239">
        <v>95</v>
      </c>
      <c r="H161" s="2240">
        <v>72</v>
      </c>
      <c r="I161" s="309">
        <v>141</v>
      </c>
      <c r="J161" s="2390">
        <v>84</v>
      </c>
      <c r="K161" s="2390">
        <v>57</v>
      </c>
      <c r="L161" s="2391">
        <v>26</v>
      </c>
      <c r="M161" s="2390">
        <v>11</v>
      </c>
      <c r="N161" s="2626">
        <v>15</v>
      </c>
      <c r="O161" s="2654" t="s">
        <v>854</v>
      </c>
      <c r="P161" s="2431">
        <v>54</v>
      </c>
      <c r="Q161" s="310">
        <v>0.22727272727272729</v>
      </c>
      <c r="R161" s="490">
        <v>10</v>
      </c>
      <c r="S161" s="311">
        <v>33</v>
      </c>
      <c r="T161" s="312">
        <v>21</v>
      </c>
      <c r="U161" s="313">
        <v>54</v>
      </c>
      <c r="V161" s="314">
        <v>33</v>
      </c>
      <c r="W161" s="315">
        <v>21</v>
      </c>
      <c r="X161" s="313">
        <v>0</v>
      </c>
      <c r="Y161" s="315">
        <v>0</v>
      </c>
      <c r="Z161" s="316">
        <v>0</v>
      </c>
      <c r="AA161" s="2696">
        <v>113</v>
      </c>
      <c r="AB161" s="2419">
        <v>-2.5862068965517238E-2</v>
      </c>
      <c r="AC161" s="2713">
        <v>-3</v>
      </c>
      <c r="AD161" s="317">
        <v>62</v>
      </c>
      <c r="AE161" s="318">
        <v>51</v>
      </c>
      <c r="AF161" s="313">
        <v>87</v>
      </c>
      <c r="AG161" s="319">
        <v>51</v>
      </c>
      <c r="AH161" s="320">
        <v>36</v>
      </c>
      <c r="AI161" s="313">
        <v>26</v>
      </c>
      <c r="AJ161" s="320">
        <v>11</v>
      </c>
      <c r="AK161" s="321">
        <v>15</v>
      </c>
      <c r="AL161" s="2743">
        <v>17</v>
      </c>
      <c r="AM161" s="322">
        <v>17</v>
      </c>
      <c r="AN161" s="322">
        <v>0</v>
      </c>
      <c r="AO161" s="323">
        <v>14</v>
      </c>
      <c r="AP161" s="324">
        <v>14</v>
      </c>
      <c r="AQ161" s="325">
        <v>0</v>
      </c>
      <c r="AR161" s="323">
        <v>3</v>
      </c>
      <c r="AS161" s="325">
        <v>3</v>
      </c>
      <c r="AT161" s="326">
        <v>0</v>
      </c>
      <c r="AU161" s="2767">
        <v>0</v>
      </c>
      <c r="AV161" s="2794">
        <v>0</v>
      </c>
      <c r="AW161" s="2794">
        <v>0</v>
      </c>
      <c r="AX161" s="2795">
        <v>0</v>
      </c>
      <c r="AY161" s="2796">
        <v>0</v>
      </c>
      <c r="AZ161" s="2796">
        <v>0</v>
      </c>
      <c r="BA161" s="2795">
        <v>0</v>
      </c>
      <c r="BB161" s="2796">
        <v>0</v>
      </c>
      <c r="BC161" s="2797">
        <v>0</v>
      </c>
      <c r="BD161" s="2457">
        <v>13</v>
      </c>
      <c r="BE161" s="328">
        <v>10</v>
      </c>
      <c r="BF161" s="328">
        <v>3</v>
      </c>
      <c r="BG161" s="329">
        <v>6</v>
      </c>
      <c r="BH161" s="330">
        <v>6</v>
      </c>
      <c r="BI161" s="330">
        <v>0</v>
      </c>
      <c r="BJ161" s="329">
        <v>7</v>
      </c>
      <c r="BK161" s="330">
        <v>4</v>
      </c>
      <c r="BL161" s="331">
        <v>3</v>
      </c>
      <c r="BM161" s="2479">
        <v>1</v>
      </c>
      <c r="BN161" s="332">
        <v>0</v>
      </c>
      <c r="BO161" s="332">
        <v>1</v>
      </c>
      <c r="BP161" s="333">
        <v>1</v>
      </c>
      <c r="BQ161" s="334">
        <v>0</v>
      </c>
      <c r="BR161" s="334">
        <v>1</v>
      </c>
      <c r="BS161" s="333">
        <v>0</v>
      </c>
      <c r="BT161" s="334">
        <v>0</v>
      </c>
      <c r="BU161" s="335">
        <v>0</v>
      </c>
      <c r="BV161" s="336">
        <v>47</v>
      </c>
      <c r="BW161" s="337">
        <v>23</v>
      </c>
      <c r="BX161" s="337">
        <v>24</v>
      </c>
      <c r="BY161" s="338">
        <v>42</v>
      </c>
      <c r="BZ161" s="339">
        <v>22</v>
      </c>
      <c r="CA161" s="339">
        <v>20</v>
      </c>
      <c r="CB161" s="338">
        <v>5</v>
      </c>
      <c r="CC161" s="339">
        <v>1</v>
      </c>
      <c r="CD161" s="340">
        <v>4</v>
      </c>
      <c r="CE161" s="2457">
        <v>35</v>
      </c>
      <c r="CF161" s="341">
        <v>12</v>
      </c>
      <c r="CG161" s="341">
        <v>23</v>
      </c>
      <c r="CH161" s="329">
        <v>24</v>
      </c>
      <c r="CI161" s="342">
        <v>9</v>
      </c>
      <c r="CJ161" s="342">
        <v>15</v>
      </c>
      <c r="CK161" s="329">
        <v>11</v>
      </c>
      <c r="CL161" s="342">
        <v>3</v>
      </c>
      <c r="CM161" s="1126">
        <v>8</v>
      </c>
      <c r="CN161" s="1439">
        <v>167</v>
      </c>
      <c r="CO161" s="1879">
        <v>25</v>
      </c>
      <c r="CP161" s="477">
        <v>20</v>
      </c>
      <c r="CQ161" s="478">
        <v>5</v>
      </c>
      <c r="CR161" s="1110">
        <v>22</v>
      </c>
      <c r="CS161" s="470">
        <v>15</v>
      </c>
      <c r="CT161" s="464">
        <v>7</v>
      </c>
      <c r="CU161" s="1115">
        <v>26</v>
      </c>
      <c r="CV161" s="477">
        <v>15</v>
      </c>
      <c r="CW161" s="478">
        <v>11</v>
      </c>
      <c r="CX161" s="1110">
        <v>32</v>
      </c>
      <c r="CY161" s="470">
        <v>7</v>
      </c>
      <c r="CZ161" s="464">
        <v>25</v>
      </c>
      <c r="DA161" s="1115">
        <v>40</v>
      </c>
      <c r="DB161" s="477">
        <v>24</v>
      </c>
      <c r="DC161" s="478">
        <v>16</v>
      </c>
      <c r="DD161" s="1110">
        <v>22</v>
      </c>
      <c r="DE161" s="470">
        <v>14</v>
      </c>
      <c r="DF161" s="458">
        <v>8</v>
      </c>
      <c r="DG161" s="343">
        <v>93</v>
      </c>
      <c r="DH161" s="344">
        <v>1.2943980467766E-4</v>
      </c>
      <c r="DI161" s="345">
        <v>1.377319587628866E-2</v>
      </c>
      <c r="DJ161" s="346" t="s">
        <v>163</v>
      </c>
      <c r="DK161" s="307"/>
    </row>
    <row r="162" spans="1:115" s="380" customFormat="1" ht="53.1" customHeight="1" x14ac:dyDescent="0.15">
      <c r="A162" s="4052" t="s">
        <v>881</v>
      </c>
      <c r="B162" s="4053"/>
      <c r="C162" s="4058"/>
      <c r="D162" s="2319">
        <v>18</v>
      </c>
      <c r="E162" s="2516">
        <v>0.125</v>
      </c>
      <c r="F162" s="2337">
        <v>2</v>
      </c>
      <c r="G162" s="2235">
        <v>5</v>
      </c>
      <c r="H162" s="2236">
        <v>13</v>
      </c>
      <c r="I162" s="349">
        <v>8</v>
      </c>
      <c r="J162" s="2387">
        <v>2</v>
      </c>
      <c r="K162" s="2387">
        <v>6</v>
      </c>
      <c r="L162" s="2388">
        <v>10</v>
      </c>
      <c r="M162" s="2387">
        <v>3</v>
      </c>
      <c r="N162" s="2389">
        <v>7</v>
      </c>
      <c r="O162" s="2658" t="s">
        <v>854</v>
      </c>
      <c r="P162" s="2430">
        <v>14</v>
      </c>
      <c r="Q162" s="350">
        <v>0.16666666666666674</v>
      </c>
      <c r="R162" s="491">
        <v>2</v>
      </c>
      <c r="S162" s="351">
        <v>2</v>
      </c>
      <c r="T162" s="352">
        <v>12</v>
      </c>
      <c r="U162" s="353">
        <v>5</v>
      </c>
      <c r="V162" s="354">
        <v>0</v>
      </c>
      <c r="W162" s="355">
        <v>5</v>
      </c>
      <c r="X162" s="353">
        <v>9</v>
      </c>
      <c r="Y162" s="355">
        <v>2</v>
      </c>
      <c r="Z162" s="356">
        <v>7</v>
      </c>
      <c r="AA162" s="2443">
        <v>4</v>
      </c>
      <c r="AB162" s="2417">
        <v>0</v>
      </c>
      <c r="AC162" s="2418">
        <v>0</v>
      </c>
      <c r="AD162" s="357">
        <v>3</v>
      </c>
      <c r="AE162" s="358">
        <v>1</v>
      </c>
      <c r="AF162" s="353">
        <v>3</v>
      </c>
      <c r="AG162" s="353">
        <v>2</v>
      </c>
      <c r="AH162" s="359">
        <v>1</v>
      </c>
      <c r="AI162" s="353">
        <v>1</v>
      </c>
      <c r="AJ162" s="359">
        <v>1</v>
      </c>
      <c r="AK162" s="360">
        <v>0</v>
      </c>
      <c r="AL162" s="2742">
        <v>0</v>
      </c>
      <c r="AM162" s="361">
        <v>0</v>
      </c>
      <c r="AN162" s="361">
        <v>0</v>
      </c>
      <c r="AO162" s="361">
        <v>0</v>
      </c>
      <c r="AP162" s="362">
        <v>0</v>
      </c>
      <c r="AQ162" s="363">
        <v>0</v>
      </c>
      <c r="AR162" s="361">
        <v>0</v>
      </c>
      <c r="AS162" s="363">
        <v>0</v>
      </c>
      <c r="AT162" s="364">
        <v>0</v>
      </c>
      <c r="AU162" s="2766">
        <v>0</v>
      </c>
      <c r="AV162" s="2789">
        <v>0</v>
      </c>
      <c r="AW162" s="2789">
        <v>0</v>
      </c>
      <c r="AX162" s="2789">
        <v>0</v>
      </c>
      <c r="AY162" s="2792">
        <v>0</v>
      </c>
      <c r="AZ162" s="2792">
        <v>0</v>
      </c>
      <c r="BA162" s="2789">
        <v>0</v>
      </c>
      <c r="BB162" s="2792">
        <v>0</v>
      </c>
      <c r="BC162" s="2793">
        <v>0</v>
      </c>
      <c r="BD162" s="2456">
        <v>0</v>
      </c>
      <c r="BE162" s="366">
        <v>0</v>
      </c>
      <c r="BF162" s="366">
        <v>0</v>
      </c>
      <c r="BG162" s="366">
        <v>0</v>
      </c>
      <c r="BH162" s="367">
        <v>0</v>
      </c>
      <c r="BI162" s="367">
        <v>0</v>
      </c>
      <c r="BJ162" s="366">
        <v>0</v>
      </c>
      <c r="BK162" s="367">
        <v>0</v>
      </c>
      <c r="BL162" s="368">
        <v>0</v>
      </c>
      <c r="BM162" s="2478">
        <v>1</v>
      </c>
      <c r="BN162" s="369">
        <v>1</v>
      </c>
      <c r="BO162" s="369">
        <v>0</v>
      </c>
      <c r="BP162" s="369">
        <v>1</v>
      </c>
      <c r="BQ162" s="370">
        <v>1</v>
      </c>
      <c r="BR162" s="370">
        <v>0</v>
      </c>
      <c r="BS162" s="369">
        <v>0</v>
      </c>
      <c r="BT162" s="370">
        <v>0</v>
      </c>
      <c r="BU162" s="371">
        <v>0</v>
      </c>
      <c r="BV162" s="372">
        <v>0</v>
      </c>
      <c r="BW162" s="373">
        <v>0</v>
      </c>
      <c r="BX162" s="373">
        <v>0</v>
      </c>
      <c r="BY162" s="373">
        <v>0</v>
      </c>
      <c r="BZ162" s="374">
        <v>0</v>
      </c>
      <c r="CA162" s="374">
        <v>0</v>
      </c>
      <c r="CB162" s="373">
        <v>0</v>
      </c>
      <c r="CC162" s="374">
        <v>0</v>
      </c>
      <c r="CD162" s="375">
        <v>0</v>
      </c>
      <c r="CE162" s="2456">
        <v>3</v>
      </c>
      <c r="CF162" s="366">
        <v>2</v>
      </c>
      <c r="CG162" s="366">
        <v>1</v>
      </c>
      <c r="CH162" s="366">
        <v>2</v>
      </c>
      <c r="CI162" s="367">
        <v>1</v>
      </c>
      <c r="CJ162" s="367">
        <v>1</v>
      </c>
      <c r="CK162" s="366">
        <v>1</v>
      </c>
      <c r="CL162" s="367">
        <v>1</v>
      </c>
      <c r="CM162" s="1127">
        <v>0</v>
      </c>
      <c r="CN162" s="1438">
        <v>18</v>
      </c>
      <c r="CO162" s="1878">
        <v>2</v>
      </c>
      <c r="CP162" s="479">
        <v>0</v>
      </c>
      <c r="CQ162" s="480">
        <v>2</v>
      </c>
      <c r="CR162" s="1111">
        <v>3</v>
      </c>
      <c r="CS162" s="471">
        <v>1</v>
      </c>
      <c r="CT162" s="465">
        <v>2</v>
      </c>
      <c r="CU162" s="1116">
        <v>1</v>
      </c>
      <c r="CV162" s="479">
        <v>0</v>
      </c>
      <c r="CW162" s="480">
        <v>1</v>
      </c>
      <c r="CX162" s="1111">
        <v>7</v>
      </c>
      <c r="CY162" s="471">
        <v>2</v>
      </c>
      <c r="CZ162" s="465">
        <v>5</v>
      </c>
      <c r="DA162" s="1116">
        <v>1</v>
      </c>
      <c r="DB162" s="479">
        <v>0</v>
      </c>
      <c r="DC162" s="480">
        <v>1</v>
      </c>
      <c r="DD162" s="1111">
        <v>4</v>
      </c>
      <c r="DE162" s="471">
        <v>2</v>
      </c>
      <c r="DF162" s="459">
        <v>2</v>
      </c>
      <c r="DG162" s="376">
        <v>158</v>
      </c>
      <c r="DH162" s="377">
        <v>1.3951595713759762E-5</v>
      </c>
      <c r="DI162" s="378">
        <v>1.4845360824742267E-3</v>
      </c>
      <c r="DJ162" s="379" t="s">
        <v>163</v>
      </c>
      <c r="DK162" s="392"/>
    </row>
    <row r="163" spans="1:115" s="259" customFormat="1" ht="53.1" customHeight="1" thickBot="1" x14ac:dyDescent="0.2">
      <c r="A163" s="2528" t="s">
        <v>1039</v>
      </c>
      <c r="B163" s="2543"/>
      <c r="C163" s="2543"/>
      <c r="D163" s="2553">
        <v>9186</v>
      </c>
      <c r="E163" s="2576">
        <v>9.5266483844044458E-2</v>
      </c>
      <c r="F163" s="2577">
        <v>799</v>
      </c>
      <c r="G163" s="2599">
        <v>5208</v>
      </c>
      <c r="H163" s="2600">
        <v>3978</v>
      </c>
      <c r="I163" s="1443">
        <v>5660</v>
      </c>
      <c r="J163" s="2627">
        <v>3829</v>
      </c>
      <c r="K163" s="2627">
        <v>1831</v>
      </c>
      <c r="L163" s="2628">
        <v>3526</v>
      </c>
      <c r="M163" s="2627">
        <v>1379</v>
      </c>
      <c r="N163" s="2629">
        <v>2147</v>
      </c>
      <c r="O163" s="2665" t="s">
        <v>856</v>
      </c>
      <c r="P163" s="2685">
        <v>2351</v>
      </c>
      <c r="Q163" s="1445">
        <v>2.1729682746632006E-2</v>
      </c>
      <c r="R163" s="1446">
        <v>50</v>
      </c>
      <c r="S163" s="1447">
        <v>1103</v>
      </c>
      <c r="T163" s="1448">
        <v>1248</v>
      </c>
      <c r="U163" s="1449">
        <v>1134</v>
      </c>
      <c r="V163" s="1450">
        <v>553</v>
      </c>
      <c r="W163" s="1451">
        <v>581</v>
      </c>
      <c r="X163" s="1449">
        <v>1217</v>
      </c>
      <c r="Y163" s="1451">
        <v>550</v>
      </c>
      <c r="Z163" s="1452">
        <v>667</v>
      </c>
      <c r="AA163" s="2698">
        <v>6835</v>
      </c>
      <c r="AB163" s="2710">
        <v>0.12306933946763055</v>
      </c>
      <c r="AC163" s="2716">
        <v>749</v>
      </c>
      <c r="AD163" s="1453">
        <v>4105</v>
      </c>
      <c r="AE163" s="1454">
        <v>2730</v>
      </c>
      <c r="AF163" s="1449">
        <v>4526</v>
      </c>
      <c r="AG163" s="1455">
        <v>3276</v>
      </c>
      <c r="AH163" s="1456">
        <v>1250</v>
      </c>
      <c r="AI163" s="1449">
        <v>2309</v>
      </c>
      <c r="AJ163" s="1456">
        <v>829</v>
      </c>
      <c r="AK163" s="1457">
        <v>1480</v>
      </c>
      <c r="AL163" s="2747">
        <v>4738</v>
      </c>
      <c r="AM163" s="1458">
        <v>3186</v>
      </c>
      <c r="AN163" s="1458">
        <v>1552</v>
      </c>
      <c r="AO163" s="1459">
        <v>3140</v>
      </c>
      <c r="AP163" s="1460">
        <v>2661</v>
      </c>
      <c r="AQ163" s="1461">
        <v>479</v>
      </c>
      <c r="AR163" s="1459">
        <v>1598</v>
      </c>
      <c r="AS163" s="1461">
        <v>525</v>
      </c>
      <c r="AT163" s="1462">
        <v>1073</v>
      </c>
      <c r="AU163" s="2812">
        <v>6</v>
      </c>
      <c r="AV163" s="2813">
        <v>5</v>
      </c>
      <c r="AW163" s="2813">
        <v>1</v>
      </c>
      <c r="AX163" s="2814">
        <v>4</v>
      </c>
      <c r="AY163" s="2815">
        <v>4</v>
      </c>
      <c r="AZ163" s="2815">
        <v>0</v>
      </c>
      <c r="BA163" s="2814">
        <v>2</v>
      </c>
      <c r="BB163" s="2815">
        <v>1</v>
      </c>
      <c r="BC163" s="2816">
        <v>1</v>
      </c>
      <c r="BD163" s="2850">
        <v>429</v>
      </c>
      <c r="BE163" s="1463">
        <v>240</v>
      </c>
      <c r="BF163" s="1463">
        <v>189</v>
      </c>
      <c r="BG163" s="1464">
        <v>270</v>
      </c>
      <c r="BH163" s="1465">
        <v>177</v>
      </c>
      <c r="BI163" s="1465">
        <v>93</v>
      </c>
      <c r="BJ163" s="1464">
        <v>159</v>
      </c>
      <c r="BK163" s="1465">
        <v>63</v>
      </c>
      <c r="BL163" s="1466">
        <v>96</v>
      </c>
      <c r="BM163" s="2860">
        <v>684</v>
      </c>
      <c r="BN163" s="1467">
        <v>275</v>
      </c>
      <c r="BO163" s="1467">
        <v>409</v>
      </c>
      <c r="BP163" s="1468">
        <v>560</v>
      </c>
      <c r="BQ163" s="1469">
        <v>221</v>
      </c>
      <c r="BR163" s="1469">
        <v>339</v>
      </c>
      <c r="BS163" s="1468">
        <v>124</v>
      </c>
      <c r="BT163" s="1469">
        <v>54</v>
      </c>
      <c r="BU163" s="1470">
        <v>70</v>
      </c>
      <c r="BV163" s="1471">
        <v>183</v>
      </c>
      <c r="BW163" s="1472">
        <v>91</v>
      </c>
      <c r="BX163" s="1472">
        <v>92</v>
      </c>
      <c r="BY163" s="1473">
        <v>97</v>
      </c>
      <c r="BZ163" s="1474">
        <v>68</v>
      </c>
      <c r="CA163" s="1474">
        <v>29</v>
      </c>
      <c r="CB163" s="1473">
        <v>86</v>
      </c>
      <c r="CC163" s="1474">
        <v>23</v>
      </c>
      <c r="CD163" s="1475">
        <v>63</v>
      </c>
      <c r="CE163" s="2850">
        <v>795</v>
      </c>
      <c r="CF163" s="1476">
        <v>308</v>
      </c>
      <c r="CG163" s="1476">
        <v>487</v>
      </c>
      <c r="CH163" s="1464">
        <v>455</v>
      </c>
      <c r="CI163" s="1477">
        <v>145</v>
      </c>
      <c r="CJ163" s="1477">
        <v>310</v>
      </c>
      <c r="CK163" s="1464">
        <v>340</v>
      </c>
      <c r="CL163" s="1477">
        <v>163</v>
      </c>
      <c r="CM163" s="1498">
        <v>177</v>
      </c>
      <c r="CN163" s="1442">
        <v>9186</v>
      </c>
      <c r="CO163" s="1922">
        <v>1210</v>
      </c>
      <c r="CP163" s="1927">
        <v>711</v>
      </c>
      <c r="CQ163" s="1928">
        <v>499</v>
      </c>
      <c r="CR163" s="1924">
        <v>1098</v>
      </c>
      <c r="CS163" s="1478">
        <v>832</v>
      </c>
      <c r="CT163" s="1479">
        <v>266</v>
      </c>
      <c r="CU163" s="1930">
        <v>2003</v>
      </c>
      <c r="CV163" s="1927">
        <v>1191</v>
      </c>
      <c r="CW163" s="1928">
        <v>812</v>
      </c>
      <c r="CX163" s="1924">
        <v>2055</v>
      </c>
      <c r="CY163" s="1478">
        <v>1057</v>
      </c>
      <c r="CZ163" s="1479">
        <v>998</v>
      </c>
      <c r="DA163" s="1930">
        <v>1024</v>
      </c>
      <c r="DB163" s="1927">
        <v>503</v>
      </c>
      <c r="DC163" s="1928">
        <v>521</v>
      </c>
      <c r="DD163" s="1924">
        <v>1796</v>
      </c>
      <c r="DE163" s="1478">
        <v>914</v>
      </c>
      <c r="DF163" s="1480">
        <v>882</v>
      </c>
      <c r="DG163" s="1481">
        <v>21</v>
      </c>
      <c r="DH163" s="1482">
        <v>7.1199643459220648E-3</v>
      </c>
      <c r="DI163" s="1483">
        <v>0.7576082474226804</v>
      </c>
      <c r="DJ163" s="1484" t="s">
        <v>163</v>
      </c>
      <c r="DK163" s="307"/>
    </row>
    <row r="164" spans="1:115" s="226" customFormat="1" ht="31.5" customHeight="1" thickTop="1" x14ac:dyDescent="0.15">
      <c r="A164" s="231" t="s">
        <v>882</v>
      </c>
      <c r="D164" s="215"/>
      <c r="E164" s="220"/>
      <c r="F164" s="232"/>
      <c r="G164" s="215"/>
      <c r="H164" s="222"/>
      <c r="I164" s="233"/>
      <c r="J164" s="217"/>
      <c r="K164" s="220"/>
      <c r="L164" s="222"/>
      <c r="M164" s="222"/>
      <c r="N164" s="222"/>
      <c r="O164" s="223"/>
      <c r="P164" s="222"/>
      <c r="Q164" s="222"/>
      <c r="R164" s="222"/>
      <c r="S164" s="222"/>
      <c r="T164" s="224"/>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6" t="s">
        <v>2179</v>
      </c>
      <c r="AZ164" s="2226"/>
      <c r="BA164" s="222"/>
      <c r="BC164" s="234"/>
      <c r="BD164" s="217"/>
      <c r="BE164" s="235"/>
      <c r="DD164" s="271"/>
      <c r="DJ164" s="235" t="s">
        <v>1654</v>
      </c>
    </row>
    <row r="165" spans="1:115" customFormat="1" ht="21.75" customHeight="1" thickBot="1" x14ac:dyDescent="0.2"/>
    <row r="166" spans="1:115" s="265" customFormat="1" ht="37.5" customHeight="1" thickTop="1" thickBot="1" x14ac:dyDescent="0.2">
      <c r="A166" s="4011" t="s">
        <v>2014</v>
      </c>
      <c r="B166" s="4012"/>
      <c r="C166" s="4013"/>
      <c r="D166" s="4043" t="s">
        <v>1672</v>
      </c>
      <c r="E166" s="4044"/>
      <c r="F166" s="4044"/>
      <c r="G166" s="4044"/>
      <c r="H166" s="4044"/>
      <c r="I166" s="4044"/>
      <c r="J166" s="4044"/>
      <c r="K166" s="4044"/>
      <c r="L166" s="4044"/>
      <c r="M166" s="4044"/>
      <c r="N166" s="4045"/>
      <c r="O166" s="3996" t="s">
        <v>849</v>
      </c>
      <c r="P166" s="4046" t="s">
        <v>1670</v>
      </c>
      <c r="Q166" s="4047"/>
      <c r="R166" s="4047"/>
      <c r="S166" s="4047"/>
      <c r="T166" s="4047"/>
      <c r="U166" s="4047"/>
      <c r="V166" s="4047"/>
      <c r="W166" s="4047"/>
      <c r="X166" s="4047"/>
      <c r="Y166" s="4047"/>
      <c r="Z166" s="4048"/>
      <c r="AA166" s="4032" t="s">
        <v>1671</v>
      </c>
      <c r="AB166" s="4033"/>
      <c r="AC166" s="4033"/>
      <c r="AD166" s="4033"/>
      <c r="AE166" s="4033"/>
      <c r="AF166" s="4033"/>
      <c r="AG166" s="4033"/>
      <c r="AH166" s="4033"/>
      <c r="AI166" s="4033"/>
      <c r="AJ166" s="4033"/>
      <c r="AK166" s="4034"/>
      <c r="AL166" s="4020" t="s">
        <v>932</v>
      </c>
      <c r="AM166" s="4021"/>
      <c r="AN166" s="4021"/>
      <c r="AO166" s="4021"/>
      <c r="AP166" s="4021"/>
      <c r="AQ166" s="4021"/>
      <c r="AR166" s="4021"/>
      <c r="AS166" s="4021"/>
      <c r="AT166" s="4022"/>
      <c r="AU166" s="4023" t="s">
        <v>845</v>
      </c>
      <c r="AV166" s="4024"/>
      <c r="AW166" s="4024"/>
      <c r="AX166" s="4024"/>
      <c r="AY166" s="4024"/>
      <c r="AZ166" s="4024"/>
      <c r="BA166" s="4024"/>
      <c r="BB166" s="4024"/>
      <c r="BC166" s="4025"/>
      <c r="BD166" s="4026" t="s">
        <v>850</v>
      </c>
      <c r="BE166" s="4027"/>
      <c r="BF166" s="4027"/>
      <c r="BG166" s="4027"/>
      <c r="BH166" s="4027"/>
      <c r="BI166" s="4027"/>
      <c r="BJ166" s="4027"/>
      <c r="BK166" s="4027"/>
      <c r="BL166" s="4028"/>
      <c r="BM166" s="4029" t="s">
        <v>2253</v>
      </c>
      <c r="BN166" s="4030"/>
      <c r="BO166" s="4030"/>
      <c r="BP166" s="4030"/>
      <c r="BQ166" s="4030"/>
      <c r="BR166" s="4030"/>
      <c r="BS166" s="4030"/>
      <c r="BT166" s="4030"/>
      <c r="BU166" s="4031"/>
      <c r="BV166" s="3987" t="s">
        <v>846</v>
      </c>
      <c r="BW166" s="3988"/>
      <c r="BX166" s="3988"/>
      <c r="BY166" s="3988"/>
      <c r="BZ166" s="3988"/>
      <c r="CA166" s="3988"/>
      <c r="CB166" s="3988"/>
      <c r="CC166" s="3988"/>
      <c r="CD166" s="3989"/>
      <c r="CE166" s="3990" t="s">
        <v>847</v>
      </c>
      <c r="CF166" s="3991"/>
      <c r="CG166" s="3991"/>
      <c r="CH166" s="3991"/>
      <c r="CI166" s="3991"/>
      <c r="CJ166" s="3991"/>
      <c r="CK166" s="3991"/>
      <c r="CL166" s="3991"/>
      <c r="CM166" s="3992"/>
      <c r="CN166" s="3993" t="s">
        <v>931</v>
      </c>
      <c r="CO166" s="3994"/>
      <c r="CP166" s="3994"/>
      <c r="CQ166" s="3994"/>
      <c r="CR166" s="3994"/>
      <c r="CS166" s="3994"/>
      <c r="CT166" s="3994"/>
      <c r="CU166" s="3994"/>
      <c r="CV166" s="3994"/>
      <c r="CW166" s="3994"/>
      <c r="CX166" s="3994"/>
      <c r="CY166" s="3994"/>
      <c r="CZ166" s="3994"/>
      <c r="DA166" s="3994"/>
      <c r="DB166" s="3994"/>
      <c r="DC166" s="3994"/>
      <c r="DD166" s="3994"/>
      <c r="DE166" s="3994"/>
      <c r="DF166" s="3995"/>
      <c r="DG166" s="3999" t="s">
        <v>2180</v>
      </c>
      <c r="DH166" s="4002" t="s">
        <v>853</v>
      </c>
      <c r="DI166" s="4005" t="s">
        <v>2251</v>
      </c>
      <c r="DJ166" s="3984" t="s">
        <v>933</v>
      </c>
      <c r="DK166" s="264"/>
    </row>
    <row r="167" spans="1:115" s="280" customFormat="1" ht="81" customHeight="1" x14ac:dyDescent="0.15">
      <c r="A167" s="4014"/>
      <c r="B167" s="4015"/>
      <c r="C167" s="4016"/>
      <c r="D167" s="3944" t="s">
        <v>1218</v>
      </c>
      <c r="E167" s="3850" t="s">
        <v>2191</v>
      </c>
      <c r="F167" s="3851"/>
      <c r="G167" s="3844" t="s">
        <v>2210</v>
      </c>
      <c r="H167" s="3845"/>
      <c r="I167" s="3846" t="s">
        <v>2192</v>
      </c>
      <c r="J167" s="3847"/>
      <c r="K167" s="3848"/>
      <c r="L167" s="3846" t="s">
        <v>2193</v>
      </c>
      <c r="M167" s="3847"/>
      <c r="N167" s="3849"/>
      <c r="O167" s="3997"/>
      <c r="P167" s="3952" t="s">
        <v>1217</v>
      </c>
      <c r="Q167" s="3852" t="s">
        <v>2191</v>
      </c>
      <c r="R167" s="3853"/>
      <c r="S167" s="3842" t="s">
        <v>2210</v>
      </c>
      <c r="T167" s="3843"/>
      <c r="U167" s="3963" t="s">
        <v>2194</v>
      </c>
      <c r="V167" s="3964"/>
      <c r="W167" s="3965"/>
      <c r="X167" s="3963" t="s">
        <v>2195</v>
      </c>
      <c r="Y167" s="3964"/>
      <c r="Z167" s="4008"/>
      <c r="AA167" s="4009" t="s">
        <v>2252</v>
      </c>
      <c r="AB167" s="3903" t="s">
        <v>2191</v>
      </c>
      <c r="AC167" s="3904"/>
      <c r="AD167" s="3905" t="s">
        <v>2210</v>
      </c>
      <c r="AE167" s="3906"/>
      <c r="AF167" s="3898" t="s">
        <v>2196</v>
      </c>
      <c r="AG167" s="3899"/>
      <c r="AH167" s="3900"/>
      <c r="AI167" s="3969" t="s">
        <v>2197</v>
      </c>
      <c r="AJ167" s="3899"/>
      <c r="AK167" s="3970"/>
      <c r="AL167" s="3967" t="s">
        <v>1662</v>
      </c>
      <c r="AM167" s="3971" t="s">
        <v>2210</v>
      </c>
      <c r="AN167" s="3972"/>
      <c r="AO167" s="3894" t="s">
        <v>2198</v>
      </c>
      <c r="AP167" s="3895"/>
      <c r="AQ167" s="3896"/>
      <c r="AR167" s="3894" t="s">
        <v>2199</v>
      </c>
      <c r="AS167" s="3895"/>
      <c r="AT167" s="3897"/>
      <c r="AU167" s="3890" t="s">
        <v>1663</v>
      </c>
      <c r="AV167" s="3892" t="s">
        <v>2210</v>
      </c>
      <c r="AW167" s="3893"/>
      <c r="AX167" s="3887" t="s">
        <v>2200</v>
      </c>
      <c r="AY167" s="3888"/>
      <c r="AZ167" s="3907"/>
      <c r="BA167" s="3887" t="s">
        <v>2201</v>
      </c>
      <c r="BB167" s="3888"/>
      <c r="BC167" s="3889"/>
      <c r="BD167" s="3866" t="s">
        <v>1664</v>
      </c>
      <c r="BE167" s="3871" t="s">
        <v>2210</v>
      </c>
      <c r="BF167" s="3872"/>
      <c r="BG167" s="3859" t="s">
        <v>2202</v>
      </c>
      <c r="BH167" s="3860"/>
      <c r="BI167" s="3865"/>
      <c r="BJ167" s="3859" t="s">
        <v>2203</v>
      </c>
      <c r="BK167" s="3860"/>
      <c r="BL167" s="3884"/>
      <c r="BM167" s="3878" t="s">
        <v>1666</v>
      </c>
      <c r="BN167" s="3885" t="s">
        <v>2210</v>
      </c>
      <c r="BO167" s="3886"/>
      <c r="BP167" s="3880" t="s">
        <v>2204</v>
      </c>
      <c r="BQ167" s="3881"/>
      <c r="BR167" s="3882"/>
      <c r="BS167" s="3880" t="s">
        <v>2205</v>
      </c>
      <c r="BT167" s="3881"/>
      <c r="BU167" s="3883"/>
      <c r="BV167" s="3874" t="s">
        <v>1665</v>
      </c>
      <c r="BW167" s="3876" t="s">
        <v>2210</v>
      </c>
      <c r="BX167" s="3877"/>
      <c r="BY167" s="3868" t="s">
        <v>2206</v>
      </c>
      <c r="BZ167" s="3869"/>
      <c r="CA167" s="3873"/>
      <c r="CB167" s="3868" t="s">
        <v>2207</v>
      </c>
      <c r="CC167" s="3869"/>
      <c r="CD167" s="3870"/>
      <c r="CE167" s="3866" t="s">
        <v>1667</v>
      </c>
      <c r="CF167" s="3871" t="s">
        <v>2210</v>
      </c>
      <c r="CG167" s="3872"/>
      <c r="CH167" s="3859" t="s">
        <v>2208</v>
      </c>
      <c r="CI167" s="3860"/>
      <c r="CJ167" s="3865"/>
      <c r="CK167" s="3859" t="s">
        <v>2209</v>
      </c>
      <c r="CL167" s="3860"/>
      <c r="CM167" s="3980"/>
      <c r="CN167" s="3981" t="s">
        <v>1216</v>
      </c>
      <c r="CO167" s="3983" t="s">
        <v>1644</v>
      </c>
      <c r="CP167" s="3855"/>
      <c r="CQ167" s="3863"/>
      <c r="CR167" s="3855" t="s">
        <v>1645</v>
      </c>
      <c r="CS167" s="3855"/>
      <c r="CT167" s="3864"/>
      <c r="CU167" s="3854" t="s">
        <v>1646</v>
      </c>
      <c r="CV167" s="3855"/>
      <c r="CW167" s="3864"/>
      <c r="CX167" s="3855" t="s">
        <v>1647</v>
      </c>
      <c r="CY167" s="3855"/>
      <c r="CZ167" s="3864"/>
      <c r="DA167" s="3854" t="s">
        <v>1648</v>
      </c>
      <c r="DB167" s="3855"/>
      <c r="DC167" s="3864"/>
      <c r="DD167" s="3854" t="s">
        <v>1649</v>
      </c>
      <c r="DE167" s="3855"/>
      <c r="DF167" s="3979"/>
      <c r="DG167" s="4000"/>
      <c r="DH167" s="4003"/>
      <c r="DI167" s="4006"/>
      <c r="DJ167" s="3985"/>
      <c r="DK167" s="279"/>
    </row>
    <row r="168" spans="1:115" s="280" customFormat="1" ht="81" customHeight="1" thickBot="1" x14ac:dyDescent="0.2">
      <c r="A168" s="4017"/>
      <c r="B168" s="4018"/>
      <c r="C168" s="4019"/>
      <c r="D168" s="3945"/>
      <c r="E168" s="2278" t="s">
        <v>2188</v>
      </c>
      <c r="F168" s="2279" t="s">
        <v>2190</v>
      </c>
      <c r="G168" s="2286" t="s">
        <v>2214</v>
      </c>
      <c r="H168" s="2281" t="s">
        <v>2213</v>
      </c>
      <c r="I168" s="2257" t="s">
        <v>1485</v>
      </c>
      <c r="J168" s="2258" t="s">
        <v>2219</v>
      </c>
      <c r="K168" s="2258" t="s">
        <v>2220</v>
      </c>
      <c r="L168" s="2257" t="s">
        <v>1485</v>
      </c>
      <c r="M168" s="2258" t="s">
        <v>2221</v>
      </c>
      <c r="N168" s="2277" t="s">
        <v>2222</v>
      </c>
      <c r="O168" s="3998"/>
      <c r="P168" s="3953"/>
      <c r="Q168" s="2299" t="s">
        <v>2187</v>
      </c>
      <c r="R168" s="2300" t="s">
        <v>2189</v>
      </c>
      <c r="S168" s="2293" t="s">
        <v>2212</v>
      </c>
      <c r="T168" s="2287" t="s">
        <v>2211</v>
      </c>
      <c r="U168" s="2272" t="s">
        <v>1485</v>
      </c>
      <c r="V168" s="2275" t="s">
        <v>2223</v>
      </c>
      <c r="W168" s="2275" t="s">
        <v>2224</v>
      </c>
      <c r="X168" s="2272" t="s">
        <v>1485</v>
      </c>
      <c r="Y168" s="2275" t="s">
        <v>2225</v>
      </c>
      <c r="Z168" s="2306" t="s">
        <v>2226</v>
      </c>
      <c r="AA168" s="4010"/>
      <c r="AB168" s="2302" t="s">
        <v>2187</v>
      </c>
      <c r="AC168" s="2303" t="s">
        <v>2189</v>
      </c>
      <c r="AD168" s="2301" t="s">
        <v>2185</v>
      </c>
      <c r="AE168" s="2285" t="s">
        <v>2186</v>
      </c>
      <c r="AF168" s="2271" t="s">
        <v>1485</v>
      </c>
      <c r="AG168" s="2273" t="s">
        <v>2227</v>
      </c>
      <c r="AH168" s="2273" t="s">
        <v>2228</v>
      </c>
      <c r="AI168" s="2272" t="s">
        <v>1485</v>
      </c>
      <c r="AJ168" s="2273" t="s">
        <v>2229</v>
      </c>
      <c r="AK168" s="2274" t="s">
        <v>2230</v>
      </c>
      <c r="AL168" s="3968"/>
      <c r="AM168" s="2284" t="s">
        <v>2167</v>
      </c>
      <c r="AN168" s="2284" t="s">
        <v>2168</v>
      </c>
      <c r="AO168" s="2267" t="s">
        <v>1485</v>
      </c>
      <c r="AP168" s="2268" t="s">
        <v>2231</v>
      </c>
      <c r="AQ168" s="2269" t="s">
        <v>2232</v>
      </c>
      <c r="AR168" s="2267" t="s">
        <v>1485</v>
      </c>
      <c r="AS168" s="2269" t="s">
        <v>2233</v>
      </c>
      <c r="AT168" s="2270" t="s">
        <v>2234</v>
      </c>
      <c r="AU168" s="3891"/>
      <c r="AV168" s="2283" t="s">
        <v>2169</v>
      </c>
      <c r="AW168" s="2283" t="s">
        <v>2170</v>
      </c>
      <c r="AX168" s="2264" t="s">
        <v>1485</v>
      </c>
      <c r="AY168" s="2265" t="s">
        <v>2235</v>
      </c>
      <c r="AZ168" s="2265" t="s">
        <v>2236</v>
      </c>
      <c r="BA168" s="2264" t="s">
        <v>1485</v>
      </c>
      <c r="BB168" s="2265" t="s">
        <v>2237</v>
      </c>
      <c r="BC168" s="2266" t="s">
        <v>2238</v>
      </c>
      <c r="BD168" s="3867"/>
      <c r="BE168" s="2280" t="s">
        <v>2171</v>
      </c>
      <c r="BF168" s="2280" t="s">
        <v>2172</v>
      </c>
      <c r="BG168" s="2256" t="s">
        <v>1485</v>
      </c>
      <c r="BH168" s="2254" t="s">
        <v>2215</v>
      </c>
      <c r="BI168" s="2254" t="s">
        <v>2216</v>
      </c>
      <c r="BJ168" s="2256" t="s">
        <v>1485</v>
      </c>
      <c r="BK168" s="2254" t="s">
        <v>2217</v>
      </c>
      <c r="BL168" s="2263" t="s">
        <v>2218</v>
      </c>
      <c r="BM168" s="3879"/>
      <c r="BN168" s="2282" t="s">
        <v>2173</v>
      </c>
      <c r="BO168" s="2282" t="s">
        <v>2174</v>
      </c>
      <c r="BP168" s="2260" t="s">
        <v>1485</v>
      </c>
      <c r="BQ168" s="2261" t="s">
        <v>2239</v>
      </c>
      <c r="BR168" s="2261" t="s">
        <v>2240</v>
      </c>
      <c r="BS168" s="2260" t="s">
        <v>1485</v>
      </c>
      <c r="BT168" s="2261" t="s">
        <v>2241</v>
      </c>
      <c r="BU168" s="2262" t="s">
        <v>2242</v>
      </c>
      <c r="BV168" s="3875"/>
      <c r="BW168" s="2281" t="s">
        <v>2175</v>
      </c>
      <c r="BX168" s="2281" t="s">
        <v>2176</v>
      </c>
      <c r="BY168" s="2257" t="s">
        <v>1485</v>
      </c>
      <c r="BZ168" s="2258" t="s">
        <v>2243</v>
      </c>
      <c r="CA168" s="2258" t="s">
        <v>2244</v>
      </c>
      <c r="CB168" s="2257" t="s">
        <v>1485</v>
      </c>
      <c r="CC168" s="2258" t="s">
        <v>2245</v>
      </c>
      <c r="CD168" s="2259" t="s">
        <v>2246</v>
      </c>
      <c r="CE168" s="3867"/>
      <c r="CF168" s="2280" t="s">
        <v>2177</v>
      </c>
      <c r="CG168" s="2280" t="s">
        <v>2178</v>
      </c>
      <c r="CH168" s="2256" t="s">
        <v>1485</v>
      </c>
      <c r="CI168" s="2254" t="s">
        <v>2247</v>
      </c>
      <c r="CJ168" s="2254" t="s">
        <v>2248</v>
      </c>
      <c r="CK168" s="2256" t="s">
        <v>1485</v>
      </c>
      <c r="CL168" s="2254" t="s">
        <v>2249</v>
      </c>
      <c r="CM168" s="2255" t="s">
        <v>2250</v>
      </c>
      <c r="CN168" s="3982"/>
      <c r="CO168" s="2307" t="s">
        <v>1485</v>
      </c>
      <c r="CP168" s="1972" t="s">
        <v>2183</v>
      </c>
      <c r="CQ168" s="2308" t="s">
        <v>2184</v>
      </c>
      <c r="CR168" s="2309" t="s">
        <v>1485</v>
      </c>
      <c r="CS168" s="1972" t="s">
        <v>2182</v>
      </c>
      <c r="CT168" s="1971" t="s">
        <v>2184</v>
      </c>
      <c r="CU168" s="2310" t="s">
        <v>1485</v>
      </c>
      <c r="CV168" s="1970" t="s">
        <v>2182</v>
      </c>
      <c r="CW168" s="1971" t="s">
        <v>2184</v>
      </c>
      <c r="CX168" s="2310" t="s">
        <v>1485</v>
      </c>
      <c r="CY168" s="1970" t="s">
        <v>2182</v>
      </c>
      <c r="CZ168" s="1971" t="s">
        <v>2184</v>
      </c>
      <c r="DA168" s="2310" t="s">
        <v>1485</v>
      </c>
      <c r="DB168" s="1970" t="s">
        <v>2182</v>
      </c>
      <c r="DC168" s="1971" t="s">
        <v>2184</v>
      </c>
      <c r="DD168" s="2311" t="s">
        <v>1485</v>
      </c>
      <c r="DE168" s="1972" t="s">
        <v>2182</v>
      </c>
      <c r="DF168" s="2312" t="s">
        <v>2184</v>
      </c>
      <c r="DG168" s="4001"/>
      <c r="DH168" s="4004"/>
      <c r="DI168" s="4007"/>
      <c r="DJ168" s="3986"/>
      <c r="DK168" s="279"/>
    </row>
    <row r="169" spans="1:115" s="380" customFormat="1" ht="57.95" customHeight="1" x14ac:dyDescent="0.15">
      <c r="A169" s="2530" t="s">
        <v>1040</v>
      </c>
      <c r="B169" s="2544"/>
      <c r="C169" s="2544"/>
      <c r="D169" s="2554">
        <v>11675</v>
      </c>
      <c r="E169" s="2578">
        <v>-2.991275446614039E-2</v>
      </c>
      <c r="F169" s="2579">
        <v>-360</v>
      </c>
      <c r="G169" s="2603">
        <v>5899</v>
      </c>
      <c r="H169" s="2604">
        <v>5776</v>
      </c>
      <c r="I169" s="1752">
        <v>6395</v>
      </c>
      <c r="J169" s="2630">
        <v>3782</v>
      </c>
      <c r="K169" s="2630">
        <v>2613</v>
      </c>
      <c r="L169" s="2631">
        <v>5280</v>
      </c>
      <c r="M169" s="2630">
        <v>2117</v>
      </c>
      <c r="N169" s="2632">
        <v>3163</v>
      </c>
      <c r="O169" s="2666" t="s">
        <v>856</v>
      </c>
      <c r="P169" s="2691">
        <v>11246</v>
      </c>
      <c r="Q169" s="1850">
        <v>-1.7902366605536679E-2</v>
      </c>
      <c r="R169" s="1851">
        <v>-205</v>
      </c>
      <c r="S169" s="283">
        <v>5679</v>
      </c>
      <c r="T169" s="1852">
        <v>5567</v>
      </c>
      <c r="U169" s="285">
        <v>6090</v>
      </c>
      <c r="V169" s="1853">
        <v>3591</v>
      </c>
      <c r="W169" s="1854">
        <v>2499</v>
      </c>
      <c r="X169" s="285">
        <v>5156</v>
      </c>
      <c r="Y169" s="1854">
        <v>2088</v>
      </c>
      <c r="Z169" s="1855">
        <v>3068</v>
      </c>
      <c r="AA169" s="2699">
        <v>429</v>
      </c>
      <c r="AB169" s="2727">
        <v>-0.2654109589041096</v>
      </c>
      <c r="AC169" s="2718">
        <v>-155</v>
      </c>
      <c r="AD169" s="1734">
        <v>220</v>
      </c>
      <c r="AE169" s="1735">
        <v>209</v>
      </c>
      <c r="AF169" s="285">
        <v>305</v>
      </c>
      <c r="AG169" s="285">
        <v>191</v>
      </c>
      <c r="AH169" s="286">
        <v>114</v>
      </c>
      <c r="AI169" s="285">
        <v>124</v>
      </c>
      <c r="AJ169" s="286">
        <v>29</v>
      </c>
      <c r="AK169" s="290">
        <v>95</v>
      </c>
      <c r="AL169" s="2748">
        <v>124</v>
      </c>
      <c r="AM169" s="1736">
        <v>81</v>
      </c>
      <c r="AN169" s="1736">
        <v>43</v>
      </c>
      <c r="AO169" s="1736">
        <v>80</v>
      </c>
      <c r="AP169" s="1856">
        <v>76</v>
      </c>
      <c r="AQ169" s="1857">
        <v>4</v>
      </c>
      <c r="AR169" s="1736">
        <v>44</v>
      </c>
      <c r="AS169" s="1857">
        <v>5</v>
      </c>
      <c r="AT169" s="1858">
        <v>39</v>
      </c>
      <c r="AU169" s="2817">
        <v>2</v>
      </c>
      <c r="AV169" s="2818">
        <v>2</v>
      </c>
      <c r="AW169" s="2818">
        <v>0</v>
      </c>
      <c r="AX169" s="2818">
        <v>2</v>
      </c>
      <c r="AY169" s="2830">
        <v>2</v>
      </c>
      <c r="AZ169" s="2830">
        <v>0</v>
      </c>
      <c r="BA169" s="2818">
        <v>0</v>
      </c>
      <c r="BB169" s="2830">
        <v>0</v>
      </c>
      <c r="BC169" s="2831">
        <v>0</v>
      </c>
      <c r="BD169" s="2851">
        <v>66</v>
      </c>
      <c r="BE169" s="1740">
        <v>35</v>
      </c>
      <c r="BF169" s="1740">
        <v>31</v>
      </c>
      <c r="BG169" s="1740">
        <v>48</v>
      </c>
      <c r="BH169" s="1859">
        <v>29</v>
      </c>
      <c r="BI169" s="1859">
        <v>19</v>
      </c>
      <c r="BJ169" s="1740">
        <v>18</v>
      </c>
      <c r="BK169" s="1859">
        <v>6</v>
      </c>
      <c r="BL169" s="1860">
        <v>12</v>
      </c>
      <c r="BM169" s="2861">
        <v>67</v>
      </c>
      <c r="BN169" s="1861">
        <v>33</v>
      </c>
      <c r="BO169" s="1861">
        <v>34</v>
      </c>
      <c r="BP169" s="1861">
        <v>62</v>
      </c>
      <c r="BQ169" s="1862">
        <v>31</v>
      </c>
      <c r="BR169" s="1862">
        <v>31</v>
      </c>
      <c r="BS169" s="1861">
        <v>5</v>
      </c>
      <c r="BT169" s="1862">
        <v>2</v>
      </c>
      <c r="BU169" s="1863">
        <v>3</v>
      </c>
      <c r="BV169" s="1750">
        <v>68</v>
      </c>
      <c r="BW169" s="1751">
        <v>36</v>
      </c>
      <c r="BX169" s="1751">
        <v>32</v>
      </c>
      <c r="BY169" s="1751">
        <v>43</v>
      </c>
      <c r="BZ169" s="1864">
        <v>28</v>
      </c>
      <c r="CA169" s="1864">
        <v>15</v>
      </c>
      <c r="CB169" s="1751">
        <v>25</v>
      </c>
      <c r="CC169" s="1864">
        <v>8</v>
      </c>
      <c r="CD169" s="1865">
        <v>17</v>
      </c>
      <c r="CE169" s="2851">
        <v>102</v>
      </c>
      <c r="CF169" s="1740">
        <v>33</v>
      </c>
      <c r="CG169" s="1740">
        <v>69</v>
      </c>
      <c r="CH169" s="1740">
        <v>70</v>
      </c>
      <c r="CI169" s="1859">
        <v>25</v>
      </c>
      <c r="CJ169" s="1859">
        <v>45</v>
      </c>
      <c r="CK169" s="1740">
        <v>32</v>
      </c>
      <c r="CL169" s="1859">
        <v>8</v>
      </c>
      <c r="CM169" s="1866">
        <v>24</v>
      </c>
      <c r="CN169" s="1726">
        <v>11675</v>
      </c>
      <c r="CO169" s="1951">
        <v>7085</v>
      </c>
      <c r="CP169" s="1954">
        <v>3549</v>
      </c>
      <c r="CQ169" s="1955">
        <v>3536</v>
      </c>
      <c r="CR169" s="1953">
        <v>1060</v>
      </c>
      <c r="CS169" s="1867">
        <v>553</v>
      </c>
      <c r="CT169" s="1868">
        <v>507</v>
      </c>
      <c r="CU169" s="1958">
        <v>848</v>
      </c>
      <c r="CV169" s="1954">
        <v>481</v>
      </c>
      <c r="CW169" s="1955">
        <v>367</v>
      </c>
      <c r="CX169" s="1953">
        <v>934</v>
      </c>
      <c r="CY169" s="1867">
        <v>443</v>
      </c>
      <c r="CZ169" s="1868">
        <v>491</v>
      </c>
      <c r="DA169" s="1958">
        <v>776</v>
      </c>
      <c r="DB169" s="1954">
        <v>389</v>
      </c>
      <c r="DC169" s="1955">
        <v>387</v>
      </c>
      <c r="DD169" s="1953">
        <v>972</v>
      </c>
      <c r="DE169" s="1867">
        <v>484</v>
      </c>
      <c r="DF169" s="1869">
        <v>488</v>
      </c>
      <c r="DG169" s="1762">
        <v>19</v>
      </c>
      <c r="DH169" s="1763">
        <v>9.0491599976747338E-3</v>
      </c>
      <c r="DI169" s="1764">
        <v>0.14554997319636467</v>
      </c>
      <c r="DJ169" s="1765" t="s">
        <v>163</v>
      </c>
      <c r="DK169" s="392"/>
    </row>
    <row r="170" spans="1:115" s="259" customFormat="1" ht="57.95" customHeight="1" x14ac:dyDescent="0.15">
      <c r="A170" s="2503" t="s">
        <v>1041</v>
      </c>
      <c r="B170" s="2542"/>
      <c r="C170" s="2542"/>
      <c r="D170" s="2320">
        <v>344</v>
      </c>
      <c r="E170" s="2340">
        <v>-4.9723756906077332E-2</v>
      </c>
      <c r="F170" s="2341">
        <v>-18</v>
      </c>
      <c r="G170" s="2239">
        <v>167</v>
      </c>
      <c r="H170" s="2240">
        <v>177</v>
      </c>
      <c r="I170" s="309">
        <v>158</v>
      </c>
      <c r="J170" s="2390">
        <v>95</v>
      </c>
      <c r="K170" s="2390">
        <v>63</v>
      </c>
      <c r="L170" s="2391">
        <v>186</v>
      </c>
      <c r="M170" s="2390">
        <v>72</v>
      </c>
      <c r="N170" s="2626">
        <v>114</v>
      </c>
      <c r="O170" s="2654" t="s">
        <v>856</v>
      </c>
      <c r="P170" s="2431">
        <v>249</v>
      </c>
      <c r="Q170" s="310">
        <v>-6.7415730337078705E-2</v>
      </c>
      <c r="R170" s="490">
        <v>-18</v>
      </c>
      <c r="S170" s="311">
        <v>122</v>
      </c>
      <c r="T170" s="312">
        <v>127</v>
      </c>
      <c r="U170" s="313">
        <v>101</v>
      </c>
      <c r="V170" s="314">
        <v>62</v>
      </c>
      <c r="W170" s="315">
        <v>39</v>
      </c>
      <c r="X170" s="313">
        <v>148</v>
      </c>
      <c r="Y170" s="315">
        <v>60</v>
      </c>
      <c r="Z170" s="316">
        <v>88</v>
      </c>
      <c r="AA170" s="2696">
        <v>95</v>
      </c>
      <c r="AB170" s="2419">
        <v>0</v>
      </c>
      <c r="AC170" s="2713">
        <v>0</v>
      </c>
      <c r="AD170" s="317">
        <v>45</v>
      </c>
      <c r="AE170" s="318">
        <v>50</v>
      </c>
      <c r="AF170" s="313">
        <v>57</v>
      </c>
      <c r="AG170" s="319">
        <v>33</v>
      </c>
      <c r="AH170" s="320">
        <v>24</v>
      </c>
      <c r="AI170" s="313">
        <v>38</v>
      </c>
      <c r="AJ170" s="320">
        <v>12</v>
      </c>
      <c r="AK170" s="321">
        <v>26</v>
      </c>
      <c r="AL170" s="2743">
        <v>19</v>
      </c>
      <c r="AM170" s="322">
        <v>13</v>
      </c>
      <c r="AN170" s="322">
        <v>6</v>
      </c>
      <c r="AO170" s="323">
        <v>11</v>
      </c>
      <c r="AP170" s="324">
        <v>11</v>
      </c>
      <c r="AQ170" s="325">
        <v>0</v>
      </c>
      <c r="AR170" s="323">
        <v>8</v>
      </c>
      <c r="AS170" s="325">
        <v>2</v>
      </c>
      <c r="AT170" s="326">
        <v>6</v>
      </c>
      <c r="AU170" s="2767">
        <v>0</v>
      </c>
      <c r="AV170" s="2794">
        <v>0</v>
      </c>
      <c r="AW170" s="2794">
        <v>0</v>
      </c>
      <c r="AX170" s="2795">
        <v>0</v>
      </c>
      <c r="AY170" s="2796">
        <v>0</v>
      </c>
      <c r="AZ170" s="2796">
        <v>0</v>
      </c>
      <c r="BA170" s="2795">
        <v>0</v>
      </c>
      <c r="BB170" s="2796">
        <v>0</v>
      </c>
      <c r="BC170" s="2797">
        <v>0</v>
      </c>
      <c r="BD170" s="2457">
        <v>38</v>
      </c>
      <c r="BE170" s="328">
        <v>16</v>
      </c>
      <c r="BF170" s="328">
        <v>22</v>
      </c>
      <c r="BG170" s="329">
        <v>17</v>
      </c>
      <c r="BH170" s="330">
        <v>7</v>
      </c>
      <c r="BI170" s="330">
        <v>10</v>
      </c>
      <c r="BJ170" s="329">
        <v>21</v>
      </c>
      <c r="BK170" s="330">
        <v>9</v>
      </c>
      <c r="BL170" s="331">
        <v>12</v>
      </c>
      <c r="BM170" s="2479">
        <v>0</v>
      </c>
      <c r="BN170" s="332">
        <v>0</v>
      </c>
      <c r="BO170" s="332">
        <v>0</v>
      </c>
      <c r="BP170" s="333">
        <v>0</v>
      </c>
      <c r="BQ170" s="334">
        <v>0</v>
      </c>
      <c r="BR170" s="334">
        <v>0</v>
      </c>
      <c r="BS170" s="333">
        <v>0</v>
      </c>
      <c r="BT170" s="334">
        <v>0</v>
      </c>
      <c r="BU170" s="335">
        <v>0</v>
      </c>
      <c r="BV170" s="336">
        <v>27</v>
      </c>
      <c r="BW170" s="337">
        <v>12</v>
      </c>
      <c r="BX170" s="337">
        <v>15</v>
      </c>
      <c r="BY170" s="338">
        <v>18</v>
      </c>
      <c r="BZ170" s="339">
        <v>11</v>
      </c>
      <c r="CA170" s="339">
        <v>7</v>
      </c>
      <c r="CB170" s="338">
        <v>9</v>
      </c>
      <c r="CC170" s="339">
        <v>1</v>
      </c>
      <c r="CD170" s="340">
        <v>8</v>
      </c>
      <c r="CE170" s="2457">
        <v>11</v>
      </c>
      <c r="CF170" s="341">
        <v>4</v>
      </c>
      <c r="CG170" s="341">
        <v>7</v>
      </c>
      <c r="CH170" s="329">
        <v>11</v>
      </c>
      <c r="CI170" s="342">
        <v>4</v>
      </c>
      <c r="CJ170" s="342">
        <v>7</v>
      </c>
      <c r="CK170" s="329">
        <v>0</v>
      </c>
      <c r="CL170" s="342">
        <v>0</v>
      </c>
      <c r="CM170" s="1126">
        <v>0</v>
      </c>
      <c r="CN170" s="1439">
        <v>344</v>
      </c>
      <c r="CO170" s="1879">
        <v>114</v>
      </c>
      <c r="CP170" s="477">
        <v>60</v>
      </c>
      <c r="CQ170" s="478">
        <v>54</v>
      </c>
      <c r="CR170" s="1110">
        <v>35</v>
      </c>
      <c r="CS170" s="470">
        <v>14</v>
      </c>
      <c r="CT170" s="464">
        <v>21</v>
      </c>
      <c r="CU170" s="1115">
        <v>61</v>
      </c>
      <c r="CV170" s="477">
        <v>30</v>
      </c>
      <c r="CW170" s="478">
        <v>31</v>
      </c>
      <c r="CX170" s="1110">
        <v>39</v>
      </c>
      <c r="CY170" s="470">
        <v>17</v>
      </c>
      <c r="CZ170" s="464">
        <v>22</v>
      </c>
      <c r="DA170" s="1115">
        <v>34</v>
      </c>
      <c r="DB170" s="477">
        <v>16</v>
      </c>
      <c r="DC170" s="478">
        <v>18</v>
      </c>
      <c r="DD170" s="1110">
        <v>61</v>
      </c>
      <c r="DE170" s="470">
        <v>30</v>
      </c>
      <c r="DF170" s="458">
        <v>31</v>
      </c>
      <c r="DG170" s="343">
        <v>75</v>
      </c>
      <c r="DH170" s="344">
        <v>2.6663049586296431E-4</v>
      </c>
      <c r="DI170" s="345">
        <v>4.2885816513532722E-3</v>
      </c>
      <c r="DJ170" s="346" t="s">
        <v>163</v>
      </c>
      <c r="DK170" s="307"/>
    </row>
    <row r="171" spans="1:115" s="380" customFormat="1" ht="57.95" customHeight="1" x14ac:dyDescent="0.15">
      <c r="A171" s="2501" t="s">
        <v>1042</v>
      </c>
      <c r="B171" s="2539"/>
      <c r="C171" s="2539"/>
      <c r="D171" s="2319">
        <v>382</v>
      </c>
      <c r="E171" s="2336">
        <v>-2.3017902813299185E-2</v>
      </c>
      <c r="F171" s="2337">
        <v>-9</v>
      </c>
      <c r="G171" s="2235">
        <v>188</v>
      </c>
      <c r="H171" s="2236">
        <v>194</v>
      </c>
      <c r="I171" s="349">
        <v>248</v>
      </c>
      <c r="J171" s="2387">
        <v>150</v>
      </c>
      <c r="K171" s="2387">
        <v>98</v>
      </c>
      <c r="L171" s="2388">
        <v>134</v>
      </c>
      <c r="M171" s="2387">
        <v>38</v>
      </c>
      <c r="N171" s="2389">
        <v>96</v>
      </c>
      <c r="O171" s="2658" t="s">
        <v>856</v>
      </c>
      <c r="P171" s="2430">
        <v>144</v>
      </c>
      <c r="Q171" s="350">
        <v>-6.8965517241379448E-3</v>
      </c>
      <c r="R171" s="491">
        <v>-1</v>
      </c>
      <c r="S171" s="351">
        <v>80</v>
      </c>
      <c r="T171" s="352">
        <v>64</v>
      </c>
      <c r="U171" s="353">
        <v>75</v>
      </c>
      <c r="V171" s="354">
        <v>58</v>
      </c>
      <c r="W171" s="355">
        <v>17</v>
      </c>
      <c r="X171" s="353">
        <v>69</v>
      </c>
      <c r="Y171" s="355">
        <v>22</v>
      </c>
      <c r="Z171" s="356">
        <v>47</v>
      </c>
      <c r="AA171" s="2443">
        <v>238</v>
      </c>
      <c r="AB171" s="2417">
        <v>-3.2520325203251987E-2</v>
      </c>
      <c r="AC171" s="2418">
        <v>-8</v>
      </c>
      <c r="AD171" s="357">
        <v>108</v>
      </c>
      <c r="AE171" s="358">
        <v>130</v>
      </c>
      <c r="AF171" s="353">
        <v>173</v>
      </c>
      <c r="AG171" s="353">
        <v>92</v>
      </c>
      <c r="AH171" s="359">
        <v>81</v>
      </c>
      <c r="AI171" s="353">
        <v>65</v>
      </c>
      <c r="AJ171" s="359">
        <v>16</v>
      </c>
      <c r="AK171" s="360">
        <v>49</v>
      </c>
      <c r="AL171" s="2742">
        <v>26</v>
      </c>
      <c r="AM171" s="361">
        <v>14</v>
      </c>
      <c r="AN171" s="361">
        <v>12</v>
      </c>
      <c r="AO171" s="361">
        <v>18</v>
      </c>
      <c r="AP171" s="362">
        <v>13</v>
      </c>
      <c r="AQ171" s="363">
        <v>5</v>
      </c>
      <c r="AR171" s="361">
        <v>8</v>
      </c>
      <c r="AS171" s="363">
        <v>1</v>
      </c>
      <c r="AT171" s="364">
        <v>7</v>
      </c>
      <c r="AU171" s="2766">
        <v>0</v>
      </c>
      <c r="AV171" s="2789">
        <v>0</v>
      </c>
      <c r="AW171" s="2789">
        <v>0</v>
      </c>
      <c r="AX171" s="2789">
        <v>0</v>
      </c>
      <c r="AY171" s="2792">
        <v>0</v>
      </c>
      <c r="AZ171" s="2792">
        <v>0</v>
      </c>
      <c r="BA171" s="2789">
        <v>0</v>
      </c>
      <c r="BB171" s="2792">
        <v>0</v>
      </c>
      <c r="BC171" s="2793">
        <v>0</v>
      </c>
      <c r="BD171" s="2456">
        <v>38</v>
      </c>
      <c r="BE171" s="366">
        <v>20</v>
      </c>
      <c r="BF171" s="366">
        <v>18</v>
      </c>
      <c r="BG171" s="366">
        <v>17</v>
      </c>
      <c r="BH171" s="367">
        <v>15</v>
      </c>
      <c r="BI171" s="367">
        <v>2</v>
      </c>
      <c r="BJ171" s="366">
        <v>21</v>
      </c>
      <c r="BK171" s="367">
        <v>5</v>
      </c>
      <c r="BL171" s="368">
        <v>16</v>
      </c>
      <c r="BM171" s="2478">
        <v>18</v>
      </c>
      <c r="BN171" s="369">
        <v>8</v>
      </c>
      <c r="BO171" s="369">
        <v>10</v>
      </c>
      <c r="BP171" s="369">
        <v>13</v>
      </c>
      <c r="BQ171" s="370">
        <v>7</v>
      </c>
      <c r="BR171" s="370">
        <v>6</v>
      </c>
      <c r="BS171" s="369">
        <v>5</v>
      </c>
      <c r="BT171" s="370">
        <v>1</v>
      </c>
      <c r="BU171" s="371">
        <v>4</v>
      </c>
      <c r="BV171" s="372">
        <v>90</v>
      </c>
      <c r="BW171" s="373">
        <v>43</v>
      </c>
      <c r="BX171" s="373">
        <v>47</v>
      </c>
      <c r="BY171" s="373">
        <v>79</v>
      </c>
      <c r="BZ171" s="374">
        <v>40</v>
      </c>
      <c r="CA171" s="374">
        <v>39</v>
      </c>
      <c r="CB171" s="373">
        <v>11</v>
      </c>
      <c r="CC171" s="374">
        <v>3</v>
      </c>
      <c r="CD171" s="375">
        <v>8</v>
      </c>
      <c r="CE171" s="2456">
        <v>66</v>
      </c>
      <c r="CF171" s="366">
        <v>23</v>
      </c>
      <c r="CG171" s="366">
        <v>43</v>
      </c>
      <c r="CH171" s="366">
        <v>46</v>
      </c>
      <c r="CI171" s="367">
        <v>17</v>
      </c>
      <c r="CJ171" s="367">
        <v>29</v>
      </c>
      <c r="CK171" s="366">
        <v>20</v>
      </c>
      <c r="CL171" s="367">
        <v>6</v>
      </c>
      <c r="CM171" s="1127">
        <v>14</v>
      </c>
      <c r="CN171" s="1438">
        <v>382</v>
      </c>
      <c r="CO171" s="1878">
        <v>81</v>
      </c>
      <c r="CP171" s="479">
        <v>66</v>
      </c>
      <c r="CQ171" s="480">
        <v>15</v>
      </c>
      <c r="CR171" s="1111">
        <v>33</v>
      </c>
      <c r="CS171" s="471">
        <v>19</v>
      </c>
      <c r="CT171" s="465">
        <v>14</v>
      </c>
      <c r="CU171" s="1116">
        <v>48</v>
      </c>
      <c r="CV171" s="479">
        <v>22</v>
      </c>
      <c r="CW171" s="480">
        <v>26</v>
      </c>
      <c r="CX171" s="1111">
        <v>70</v>
      </c>
      <c r="CY171" s="471">
        <v>24</v>
      </c>
      <c r="CZ171" s="465">
        <v>46</v>
      </c>
      <c r="DA171" s="1116">
        <v>64</v>
      </c>
      <c r="DB171" s="479">
        <v>26</v>
      </c>
      <c r="DC171" s="480">
        <v>38</v>
      </c>
      <c r="DD171" s="1111">
        <v>86</v>
      </c>
      <c r="DE171" s="471">
        <v>31</v>
      </c>
      <c r="DF171" s="459">
        <v>55</v>
      </c>
      <c r="DG171" s="376">
        <v>69</v>
      </c>
      <c r="DH171" s="377">
        <v>2.9608386459201272E-4</v>
      </c>
      <c r="DI171" s="378">
        <v>4.7623203221422959E-3</v>
      </c>
      <c r="DJ171" s="379" t="s">
        <v>163</v>
      </c>
      <c r="DK171" s="392"/>
    </row>
    <row r="172" spans="1:115" s="259" customFormat="1" ht="57.95" customHeight="1" x14ac:dyDescent="0.15">
      <c r="A172" s="2503" t="s">
        <v>1043</v>
      </c>
      <c r="B172" s="2542"/>
      <c r="C172" s="2542"/>
      <c r="D172" s="2320">
        <v>10</v>
      </c>
      <c r="E172" s="2517">
        <v>-0.2857142857142857</v>
      </c>
      <c r="F172" s="2341">
        <v>-4</v>
      </c>
      <c r="G172" s="2239">
        <v>3</v>
      </c>
      <c r="H172" s="2240">
        <v>7</v>
      </c>
      <c r="I172" s="309">
        <v>3</v>
      </c>
      <c r="J172" s="2390">
        <v>1</v>
      </c>
      <c r="K172" s="2390">
        <v>2</v>
      </c>
      <c r="L172" s="2391">
        <v>7</v>
      </c>
      <c r="M172" s="2390">
        <v>2</v>
      </c>
      <c r="N172" s="2626">
        <v>5</v>
      </c>
      <c r="O172" s="2654" t="s">
        <v>856</v>
      </c>
      <c r="P172" s="2431">
        <v>2</v>
      </c>
      <c r="Q172" s="310">
        <v>0</v>
      </c>
      <c r="R172" s="490">
        <v>0</v>
      </c>
      <c r="S172" s="311">
        <v>0</v>
      </c>
      <c r="T172" s="312">
        <v>2</v>
      </c>
      <c r="U172" s="313">
        <v>0</v>
      </c>
      <c r="V172" s="314">
        <v>0</v>
      </c>
      <c r="W172" s="315">
        <v>0</v>
      </c>
      <c r="X172" s="313">
        <v>2</v>
      </c>
      <c r="Y172" s="315">
        <v>0</v>
      </c>
      <c r="Z172" s="316">
        <v>2</v>
      </c>
      <c r="AA172" s="2696">
        <v>8</v>
      </c>
      <c r="AB172" s="2234">
        <v>-0.33333333333333337</v>
      </c>
      <c r="AC172" s="2713">
        <v>-4</v>
      </c>
      <c r="AD172" s="317">
        <v>3</v>
      </c>
      <c r="AE172" s="318">
        <v>5</v>
      </c>
      <c r="AF172" s="313">
        <v>3</v>
      </c>
      <c r="AG172" s="319">
        <v>1</v>
      </c>
      <c r="AH172" s="320">
        <v>2</v>
      </c>
      <c r="AI172" s="313">
        <v>5</v>
      </c>
      <c r="AJ172" s="320">
        <v>2</v>
      </c>
      <c r="AK172" s="321">
        <v>3</v>
      </c>
      <c r="AL172" s="2743">
        <v>3</v>
      </c>
      <c r="AM172" s="322">
        <v>0</v>
      </c>
      <c r="AN172" s="322">
        <v>3</v>
      </c>
      <c r="AO172" s="323">
        <v>1</v>
      </c>
      <c r="AP172" s="324">
        <v>0</v>
      </c>
      <c r="AQ172" s="325">
        <v>1</v>
      </c>
      <c r="AR172" s="323">
        <v>2</v>
      </c>
      <c r="AS172" s="325">
        <v>0</v>
      </c>
      <c r="AT172" s="326">
        <v>2</v>
      </c>
      <c r="AU172" s="2767">
        <v>0</v>
      </c>
      <c r="AV172" s="2794">
        <v>0</v>
      </c>
      <c r="AW172" s="2794">
        <v>0</v>
      </c>
      <c r="AX172" s="2795">
        <v>0</v>
      </c>
      <c r="AY172" s="2796">
        <v>0</v>
      </c>
      <c r="AZ172" s="2796">
        <v>0</v>
      </c>
      <c r="BA172" s="2795">
        <v>0</v>
      </c>
      <c r="BB172" s="2796">
        <v>0</v>
      </c>
      <c r="BC172" s="2797">
        <v>0</v>
      </c>
      <c r="BD172" s="2457">
        <v>0</v>
      </c>
      <c r="BE172" s="328">
        <v>0</v>
      </c>
      <c r="BF172" s="328">
        <v>0</v>
      </c>
      <c r="BG172" s="329">
        <v>0</v>
      </c>
      <c r="BH172" s="330">
        <v>0</v>
      </c>
      <c r="BI172" s="330">
        <v>0</v>
      </c>
      <c r="BJ172" s="329">
        <v>0</v>
      </c>
      <c r="BK172" s="330">
        <v>0</v>
      </c>
      <c r="BL172" s="331">
        <v>0</v>
      </c>
      <c r="BM172" s="2479">
        <v>0</v>
      </c>
      <c r="BN172" s="332">
        <v>0</v>
      </c>
      <c r="BO172" s="332">
        <v>0</v>
      </c>
      <c r="BP172" s="333">
        <v>0</v>
      </c>
      <c r="BQ172" s="334">
        <v>0</v>
      </c>
      <c r="BR172" s="334">
        <v>0</v>
      </c>
      <c r="BS172" s="333">
        <v>0</v>
      </c>
      <c r="BT172" s="334">
        <v>0</v>
      </c>
      <c r="BU172" s="335">
        <v>0</v>
      </c>
      <c r="BV172" s="336">
        <v>5</v>
      </c>
      <c r="BW172" s="337">
        <v>3</v>
      </c>
      <c r="BX172" s="337">
        <v>2</v>
      </c>
      <c r="BY172" s="338">
        <v>2</v>
      </c>
      <c r="BZ172" s="339">
        <v>1</v>
      </c>
      <c r="CA172" s="339">
        <v>1</v>
      </c>
      <c r="CB172" s="338">
        <v>3</v>
      </c>
      <c r="CC172" s="339">
        <v>2</v>
      </c>
      <c r="CD172" s="340">
        <v>1</v>
      </c>
      <c r="CE172" s="2457">
        <v>0</v>
      </c>
      <c r="CF172" s="341">
        <v>0</v>
      </c>
      <c r="CG172" s="341">
        <v>0</v>
      </c>
      <c r="CH172" s="329">
        <v>0</v>
      </c>
      <c r="CI172" s="342">
        <v>0</v>
      </c>
      <c r="CJ172" s="342">
        <v>0</v>
      </c>
      <c r="CK172" s="329">
        <v>0</v>
      </c>
      <c r="CL172" s="342">
        <v>0</v>
      </c>
      <c r="CM172" s="1126">
        <v>0</v>
      </c>
      <c r="CN172" s="1439">
        <v>10</v>
      </c>
      <c r="CO172" s="1879">
        <v>0</v>
      </c>
      <c r="CP172" s="477">
        <v>0</v>
      </c>
      <c r="CQ172" s="478">
        <v>0</v>
      </c>
      <c r="CR172" s="1110">
        <v>0</v>
      </c>
      <c r="CS172" s="470">
        <v>0</v>
      </c>
      <c r="CT172" s="464">
        <v>0</v>
      </c>
      <c r="CU172" s="1115">
        <v>1</v>
      </c>
      <c r="CV172" s="477">
        <v>0</v>
      </c>
      <c r="CW172" s="478">
        <v>1</v>
      </c>
      <c r="CX172" s="1110">
        <v>4</v>
      </c>
      <c r="CY172" s="470">
        <v>1</v>
      </c>
      <c r="CZ172" s="464">
        <v>3</v>
      </c>
      <c r="DA172" s="1115">
        <v>0</v>
      </c>
      <c r="DB172" s="477">
        <v>0</v>
      </c>
      <c r="DC172" s="478">
        <v>0</v>
      </c>
      <c r="DD172" s="1110">
        <v>5</v>
      </c>
      <c r="DE172" s="470">
        <v>2</v>
      </c>
      <c r="DF172" s="458">
        <v>3</v>
      </c>
      <c r="DG172" s="343">
        <v>170</v>
      </c>
      <c r="DH172" s="344">
        <v>7.7508865076443118E-6</v>
      </c>
      <c r="DI172" s="345">
        <v>1.2466807126026953E-4</v>
      </c>
      <c r="DJ172" s="346" t="s">
        <v>163</v>
      </c>
      <c r="DK172" s="307"/>
    </row>
    <row r="173" spans="1:115" s="380" customFormat="1" ht="57.95" customHeight="1" x14ac:dyDescent="0.15">
      <c r="A173" s="2501" t="s">
        <v>884</v>
      </c>
      <c r="B173" s="2539"/>
      <c r="C173" s="2539"/>
      <c r="D173" s="2319">
        <v>4</v>
      </c>
      <c r="E173" s="2336">
        <v>0</v>
      </c>
      <c r="F173" s="2337">
        <v>0</v>
      </c>
      <c r="G173" s="2235">
        <v>1</v>
      </c>
      <c r="H173" s="2236">
        <v>3</v>
      </c>
      <c r="I173" s="349">
        <v>2</v>
      </c>
      <c r="J173" s="2387">
        <v>1</v>
      </c>
      <c r="K173" s="2387">
        <v>1</v>
      </c>
      <c r="L173" s="2388">
        <v>2</v>
      </c>
      <c r="M173" s="2387">
        <v>0</v>
      </c>
      <c r="N173" s="2389">
        <v>2</v>
      </c>
      <c r="O173" s="2658" t="s">
        <v>854</v>
      </c>
      <c r="P173" s="2430">
        <v>2</v>
      </c>
      <c r="Q173" s="350">
        <v>0</v>
      </c>
      <c r="R173" s="491">
        <v>0</v>
      </c>
      <c r="S173" s="351">
        <v>1</v>
      </c>
      <c r="T173" s="352">
        <v>1</v>
      </c>
      <c r="U173" s="353">
        <v>1</v>
      </c>
      <c r="V173" s="354">
        <v>1</v>
      </c>
      <c r="W173" s="355">
        <v>0</v>
      </c>
      <c r="X173" s="353">
        <v>1</v>
      </c>
      <c r="Y173" s="355">
        <v>0</v>
      </c>
      <c r="Z173" s="356">
        <v>1</v>
      </c>
      <c r="AA173" s="2443">
        <v>2</v>
      </c>
      <c r="AB173" s="2417">
        <v>0</v>
      </c>
      <c r="AC173" s="2418">
        <v>0</v>
      </c>
      <c r="AD173" s="357">
        <v>0</v>
      </c>
      <c r="AE173" s="358">
        <v>2</v>
      </c>
      <c r="AF173" s="353">
        <v>1</v>
      </c>
      <c r="AG173" s="353">
        <v>0</v>
      </c>
      <c r="AH173" s="359">
        <v>1</v>
      </c>
      <c r="AI173" s="353">
        <v>1</v>
      </c>
      <c r="AJ173" s="359">
        <v>0</v>
      </c>
      <c r="AK173" s="360">
        <v>1</v>
      </c>
      <c r="AL173" s="2742">
        <v>0</v>
      </c>
      <c r="AM173" s="361">
        <v>0</v>
      </c>
      <c r="AN173" s="361">
        <v>0</v>
      </c>
      <c r="AO173" s="361">
        <v>0</v>
      </c>
      <c r="AP173" s="362">
        <v>0</v>
      </c>
      <c r="AQ173" s="363">
        <v>0</v>
      </c>
      <c r="AR173" s="361">
        <v>0</v>
      </c>
      <c r="AS173" s="363">
        <v>0</v>
      </c>
      <c r="AT173" s="364">
        <v>0</v>
      </c>
      <c r="AU173" s="2766">
        <v>0</v>
      </c>
      <c r="AV173" s="2789">
        <v>0</v>
      </c>
      <c r="AW173" s="2789">
        <v>0</v>
      </c>
      <c r="AX173" s="2789">
        <v>0</v>
      </c>
      <c r="AY173" s="2792">
        <v>0</v>
      </c>
      <c r="AZ173" s="2792">
        <v>0</v>
      </c>
      <c r="BA173" s="2789">
        <v>0</v>
      </c>
      <c r="BB173" s="2792">
        <v>0</v>
      </c>
      <c r="BC173" s="2793">
        <v>0</v>
      </c>
      <c r="BD173" s="2456">
        <v>0</v>
      </c>
      <c r="BE173" s="366">
        <v>0</v>
      </c>
      <c r="BF173" s="366">
        <v>0</v>
      </c>
      <c r="BG173" s="366">
        <v>0</v>
      </c>
      <c r="BH173" s="367">
        <v>0</v>
      </c>
      <c r="BI173" s="367">
        <v>0</v>
      </c>
      <c r="BJ173" s="366">
        <v>0</v>
      </c>
      <c r="BK173" s="367">
        <v>0</v>
      </c>
      <c r="BL173" s="368">
        <v>0</v>
      </c>
      <c r="BM173" s="2478">
        <v>0</v>
      </c>
      <c r="BN173" s="369">
        <v>0</v>
      </c>
      <c r="BO173" s="369">
        <v>0</v>
      </c>
      <c r="BP173" s="369">
        <v>0</v>
      </c>
      <c r="BQ173" s="370">
        <v>0</v>
      </c>
      <c r="BR173" s="370">
        <v>0</v>
      </c>
      <c r="BS173" s="369">
        <v>0</v>
      </c>
      <c r="BT173" s="370">
        <v>0</v>
      </c>
      <c r="BU173" s="371">
        <v>0</v>
      </c>
      <c r="BV173" s="372">
        <v>0</v>
      </c>
      <c r="BW173" s="373">
        <v>0</v>
      </c>
      <c r="BX173" s="373">
        <v>0</v>
      </c>
      <c r="BY173" s="373">
        <v>0</v>
      </c>
      <c r="BZ173" s="374">
        <v>0</v>
      </c>
      <c r="CA173" s="374">
        <v>0</v>
      </c>
      <c r="CB173" s="373">
        <v>0</v>
      </c>
      <c r="CC173" s="374">
        <v>0</v>
      </c>
      <c r="CD173" s="375">
        <v>0</v>
      </c>
      <c r="CE173" s="2456">
        <v>2</v>
      </c>
      <c r="CF173" s="366">
        <v>0</v>
      </c>
      <c r="CG173" s="366">
        <v>2</v>
      </c>
      <c r="CH173" s="366">
        <v>1</v>
      </c>
      <c r="CI173" s="367">
        <v>0</v>
      </c>
      <c r="CJ173" s="367">
        <v>1</v>
      </c>
      <c r="CK173" s="366">
        <v>1</v>
      </c>
      <c r="CL173" s="367">
        <v>0</v>
      </c>
      <c r="CM173" s="1127">
        <v>1</v>
      </c>
      <c r="CN173" s="1438">
        <v>4</v>
      </c>
      <c r="CO173" s="1878">
        <v>0</v>
      </c>
      <c r="CP173" s="479">
        <v>0</v>
      </c>
      <c r="CQ173" s="480">
        <v>0</v>
      </c>
      <c r="CR173" s="1111">
        <v>0</v>
      </c>
      <c r="CS173" s="471">
        <v>0</v>
      </c>
      <c r="CT173" s="465">
        <v>0</v>
      </c>
      <c r="CU173" s="1116">
        <v>2</v>
      </c>
      <c r="CV173" s="479">
        <v>0</v>
      </c>
      <c r="CW173" s="480">
        <v>2</v>
      </c>
      <c r="CX173" s="1111">
        <v>0</v>
      </c>
      <c r="CY173" s="471">
        <v>0</v>
      </c>
      <c r="CZ173" s="465">
        <v>0</v>
      </c>
      <c r="DA173" s="1116">
        <v>0</v>
      </c>
      <c r="DB173" s="479">
        <v>0</v>
      </c>
      <c r="DC173" s="480">
        <v>0</v>
      </c>
      <c r="DD173" s="1111">
        <v>2</v>
      </c>
      <c r="DE173" s="471">
        <v>1</v>
      </c>
      <c r="DF173" s="459">
        <v>1</v>
      </c>
      <c r="DG173" s="376">
        <v>187</v>
      </c>
      <c r="DH173" s="377">
        <v>3.1003546030577246E-6</v>
      </c>
      <c r="DI173" s="378">
        <v>4.9867228504107816E-5</v>
      </c>
      <c r="DJ173" s="379" t="s">
        <v>163</v>
      </c>
      <c r="DK173" s="392"/>
    </row>
    <row r="174" spans="1:115" s="259" customFormat="1" ht="57.95" customHeight="1" x14ac:dyDescent="0.15">
      <c r="A174" s="2503" t="s">
        <v>1044</v>
      </c>
      <c r="B174" s="2542"/>
      <c r="C174" s="2542"/>
      <c r="D174" s="2320">
        <v>1355</v>
      </c>
      <c r="E174" s="2340">
        <v>1.726726726726735E-2</v>
      </c>
      <c r="F174" s="2341">
        <v>23</v>
      </c>
      <c r="G174" s="2239">
        <v>754</v>
      </c>
      <c r="H174" s="2240">
        <v>601</v>
      </c>
      <c r="I174" s="309">
        <v>705</v>
      </c>
      <c r="J174" s="2390">
        <v>475</v>
      </c>
      <c r="K174" s="2390">
        <v>230</v>
      </c>
      <c r="L174" s="2391">
        <v>650</v>
      </c>
      <c r="M174" s="2390">
        <v>279</v>
      </c>
      <c r="N174" s="2626">
        <v>371</v>
      </c>
      <c r="O174" s="2654" t="s">
        <v>856</v>
      </c>
      <c r="P174" s="2431">
        <v>715</v>
      </c>
      <c r="Q174" s="310">
        <v>-2.0547945205479423E-2</v>
      </c>
      <c r="R174" s="490">
        <v>-15</v>
      </c>
      <c r="S174" s="311">
        <v>373</v>
      </c>
      <c r="T174" s="312">
        <v>342</v>
      </c>
      <c r="U174" s="313">
        <v>304</v>
      </c>
      <c r="V174" s="314">
        <v>197</v>
      </c>
      <c r="W174" s="315">
        <v>107</v>
      </c>
      <c r="X174" s="313">
        <v>411</v>
      </c>
      <c r="Y174" s="315">
        <v>176</v>
      </c>
      <c r="Z174" s="316">
        <v>235</v>
      </c>
      <c r="AA174" s="2696">
        <v>640</v>
      </c>
      <c r="AB174" s="2419">
        <v>6.3122923588039948E-2</v>
      </c>
      <c r="AC174" s="2713">
        <v>38</v>
      </c>
      <c r="AD174" s="317">
        <v>381</v>
      </c>
      <c r="AE174" s="318">
        <v>259</v>
      </c>
      <c r="AF174" s="313">
        <v>401</v>
      </c>
      <c r="AG174" s="319">
        <v>278</v>
      </c>
      <c r="AH174" s="320">
        <v>123</v>
      </c>
      <c r="AI174" s="313">
        <v>239</v>
      </c>
      <c r="AJ174" s="320">
        <v>103</v>
      </c>
      <c r="AK174" s="321">
        <v>136</v>
      </c>
      <c r="AL174" s="2743">
        <v>199</v>
      </c>
      <c r="AM174" s="322">
        <v>145</v>
      </c>
      <c r="AN174" s="322">
        <v>54</v>
      </c>
      <c r="AO174" s="323">
        <v>126</v>
      </c>
      <c r="AP174" s="324">
        <v>120</v>
      </c>
      <c r="AQ174" s="325">
        <v>6</v>
      </c>
      <c r="AR174" s="323">
        <v>73</v>
      </c>
      <c r="AS174" s="325">
        <v>25</v>
      </c>
      <c r="AT174" s="326">
        <v>48</v>
      </c>
      <c r="AU174" s="2767">
        <v>0</v>
      </c>
      <c r="AV174" s="2794">
        <v>0</v>
      </c>
      <c r="AW174" s="2794">
        <v>0</v>
      </c>
      <c r="AX174" s="2795">
        <v>0</v>
      </c>
      <c r="AY174" s="2796">
        <v>0</v>
      </c>
      <c r="AZ174" s="2796">
        <v>0</v>
      </c>
      <c r="BA174" s="2795">
        <v>0</v>
      </c>
      <c r="BB174" s="2796">
        <v>0</v>
      </c>
      <c r="BC174" s="2797">
        <v>0</v>
      </c>
      <c r="BD174" s="2457">
        <v>87</v>
      </c>
      <c r="BE174" s="328">
        <v>63</v>
      </c>
      <c r="BF174" s="328">
        <v>24</v>
      </c>
      <c r="BG174" s="329">
        <v>58</v>
      </c>
      <c r="BH174" s="330">
        <v>43</v>
      </c>
      <c r="BI174" s="330">
        <v>15</v>
      </c>
      <c r="BJ174" s="329">
        <v>29</v>
      </c>
      <c r="BK174" s="330">
        <v>20</v>
      </c>
      <c r="BL174" s="331">
        <v>9</v>
      </c>
      <c r="BM174" s="2479">
        <v>82</v>
      </c>
      <c r="BN174" s="332">
        <v>35</v>
      </c>
      <c r="BO174" s="332">
        <v>47</v>
      </c>
      <c r="BP174" s="333">
        <v>59</v>
      </c>
      <c r="BQ174" s="334">
        <v>26</v>
      </c>
      <c r="BR174" s="334">
        <v>33</v>
      </c>
      <c r="BS174" s="333">
        <v>23</v>
      </c>
      <c r="BT174" s="334">
        <v>9</v>
      </c>
      <c r="BU174" s="335">
        <v>14</v>
      </c>
      <c r="BV174" s="336">
        <v>87</v>
      </c>
      <c r="BW174" s="337">
        <v>45</v>
      </c>
      <c r="BX174" s="337">
        <v>42</v>
      </c>
      <c r="BY174" s="338">
        <v>47</v>
      </c>
      <c r="BZ174" s="339">
        <v>30</v>
      </c>
      <c r="CA174" s="339">
        <v>17</v>
      </c>
      <c r="CB174" s="338">
        <v>40</v>
      </c>
      <c r="CC174" s="339">
        <v>15</v>
      </c>
      <c r="CD174" s="340">
        <v>25</v>
      </c>
      <c r="CE174" s="2457">
        <v>185</v>
      </c>
      <c r="CF174" s="341">
        <v>93</v>
      </c>
      <c r="CG174" s="341">
        <v>92</v>
      </c>
      <c r="CH174" s="329">
        <v>111</v>
      </c>
      <c r="CI174" s="342">
        <v>59</v>
      </c>
      <c r="CJ174" s="342">
        <v>52</v>
      </c>
      <c r="CK174" s="329">
        <v>74</v>
      </c>
      <c r="CL174" s="342">
        <v>34</v>
      </c>
      <c r="CM174" s="1126">
        <v>40</v>
      </c>
      <c r="CN174" s="1439">
        <v>1355</v>
      </c>
      <c r="CO174" s="1879">
        <v>354</v>
      </c>
      <c r="CP174" s="477">
        <v>236</v>
      </c>
      <c r="CQ174" s="478">
        <v>118</v>
      </c>
      <c r="CR174" s="1110">
        <v>164</v>
      </c>
      <c r="CS174" s="470">
        <v>101</v>
      </c>
      <c r="CT174" s="464">
        <v>63</v>
      </c>
      <c r="CU174" s="1115">
        <v>218</v>
      </c>
      <c r="CV174" s="477">
        <v>114</v>
      </c>
      <c r="CW174" s="478">
        <v>104</v>
      </c>
      <c r="CX174" s="1110">
        <v>219</v>
      </c>
      <c r="CY174" s="470">
        <v>106</v>
      </c>
      <c r="CZ174" s="464">
        <v>113</v>
      </c>
      <c r="DA174" s="1115">
        <v>164</v>
      </c>
      <c r="DB174" s="477">
        <v>72</v>
      </c>
      <c r="DC174" s="478">
        <v>92</v>
      </c>
      <c r="DD174" s="1110">
        <v>236</v>
      </c>
      <c r="DE174" s="470">
        <v>125</v>
      </c>
      <c r="DF174" s="458">
        <v>111</v>
      </c>
      <c r="DG174" s="343">
        <v>42</v>
      </c>
      <c r="DH174" s="344">
        <v>1.0502451217858043E-3</v>
      </c>
      <c r="DI174" s="345">
        <v>1.6892523655766521E-2</v>
      </c>
      <c r="DJ174" s="346" t="s">
        <v>163</v>
      </c>
      <c r="DK174" s="307"/>
    </row>
    <row r="175" spans="1:115" s="380" customFormat="1" ht="57.95" customHeight="1" x14ac:dyDescent="0.15">
      <c r="A175" s="2501" t="s">
        <v>1045</v>
      </c>
      <c r="B175" s="2539"/>
      <c r="C175" s="2539"/>
      <c r="D175" s="2319">
        <v>7</v>
      </c>
      <c r="E175" s="2516">
        <v>-0.125</v>
      </c>
      <c r="F175" s="2337">
        <v>-1</v>
      </c>
      <c r="G175" s="2235">
        <v>4</v>
      </c>
      <c r="H175" s="2236">
        <v>3</v>
      </c>
      <c r="I175" s="349">
        <v>7</v>
      </c>
      <c r="J175" s="2387">
        <v>4</v>
      </c>
      <c r="K175" s="2387">
        <v>3</v>
      </c>
      <c r="L175" s="2388">
        <v>0</v>
      </c>
      <c r="M175" s="2387">
        <v>0</v>
      </c>
      <c r="N175" s="2389">
        <v>0</v>
      </c>
      <c r="O175" s="2658" t="s">
        <v>856</v>
      </c>
      <c r="P175" s="2430">
        <v>2</v>
      </c>
      <c r="Q175" s="350">
        <v>0</v>
      </c>
      <c r="R175" s="491">
        <v>0</v>
      </c>
      <c r="S175" s="351">
        <v>0</v>
      </c>
      <c r="T175" s="352">
        <v>2</v>
      </c>
      <c r="U175" s="353">
        <v>2</v>
      </c>
      <c r="V175" s="354">
        <v>0</v>
      </c>
      <c r="W175" s="355">
        <v>2</v>
      </c>
      <c r="X175" s="353">
        <v>0</v>
      </c>
      <c r="Y175" s="355">
        <v>0</v>
      </c>
      <c r="Z175" s="356">
        <v>0</v>
      </c>
      <c r="AA175" s="2443">
        <v>5</v>
      </c>
      <c r="AB175" s="2237">
        <v>-0.16666666666666663</v>
      </c>
      <c r="AC175" s="2418">
        <v>-1</v>
      </c>
      <c r="AD175" s="357">
        <v>4</v>
      </c>
      <c r="AE175" s="358">
        <v>1</v>
      </c>
      <c r="AF175" s="353">
        <v>5</v>
      </c>
      <c r="AG175" s="353">
        <v>4</v>
      </c>
      <c r="AH175" s="359">
        <v>1</v>
      </c>
      <c r="AI175" s="353">
        <v>0</v>
      </c>
      <c r="AJ175" s="359">
        <v>0</v>
      </c>
      <c r="AK175" s="360">
        <v>0</v>
      </c>
      <c r="AL175" s="2742">
        <v>4</v>
      </c>
      <c r="AM175" s="361">
        <v>4</v>
      </c>
      <c r="AN175" s="361">
        <v>0</v>
      </c>
      <c r="AO175" s="361">
        <v>4</v>
      </c>
      <c r="AP175" s="362">
        <v>4</v>
      </c>
      <c r="AQ175" s="363">
        <v>0</v>
      </c>
      <c r="AR175" s="361">
        <v>0</v>
      </c>
      <c r="AS175" s="363">
        <v>0</v>
      </c>
      <c r="AT175" s="364">
        <v>0</v>
      </c>
      <c r="AU175" s="2766">
        <v>0</v>
      </c>
      <c r="AV175" s="2789">
        <v>0</v>
      </c>
      <c r="AW175" s="2789">
        <v>0</v>
      </c>
      <c r="AX175" s="2789">
        <v>0</v>
      </c>
      <c r="AY175" s="2792">
        <v>0</v>
      </c>
      <c r="AZ175" s="2792">
        <v>0</v>
      </c>
      <c r="BA175" s="2789">
        <v>0</v>
      </c>
      <c r="BB175" s="2792">
        <v>0</v>
      </c>
      <c r="BC175" s="2793">
        <v>0</v>
      </c>
      <c r="BD175" s="2456">
        <v>0</v>
      </c>
      <c r="BE175" s="366">
        <v>0</v>
      </c>
      <c r="BF175" s="366">
        <v>0</v>
      </c>
      <c r="BG175" s="366">
        <v>0</v>
      </c>
      <c r="BH175" s="367">
        <v>0</v>
      </c>
      <c r="BI175" s="367">
        <v>0</v>
      </c>
      <c r="BJ175" s="366">
        <v>0</v>
      </c>
      <c r="BK175" s="367">
        <v>0</v>
      </c>
      <c r="BL175" s="368">
        <v>0</v>
      </c>
      <c r="BM175" s="2478">
        <v>0</v>
      </c>
      <c r="BN175" s="369">
        <v>0</v>
      </c>
      <c r="BO175" s="369">
        <v>0</v>
      </c>
      <c r="BP175" s="369">
        <v>0</v>
      </c>
      <c r="BQ175" s="370">
        <v>0</v>
      </c>
      <c r="BR175" s="370">
        <v>0</v>
      </c>
      <c r="BS175" s="369">
        <v>0</v>
      </c>
      <c r="BT175" s="370">
        <v>0</v>
      </c>
      <c r="BU175" s="371">
        <v>0</v>
      </c>
      <c r="BV175" s="372">
        <v>0</v>
      </c>
      <c r="BW175" s="373">
        <v>0</v>
      </c>
      <c r="BX175" s="373">
        <v>0</v>
      </c>
      <c r="BY175" s="373">
        <v>0</v>
      </c>
      <c r="BZ175" s="374">
        <v>0</v>
      </c>
      <c r="CA175" s="374">
        <v>0</v>
      </c>
      <c r="CB175" s="373">
        <v>0</v>
      </c>
      <c r="CC175" s="374">
        <v>0</v>
      </c>
      <c r="CD175" s="375">
        <v>0</v>
      </c>
      <c r="CE175" s="2456">
        <v>1</v>
      </c>
      <c r="CF175" s="366">
        <v>0</v>
      </c>
      <c r="CG175" s="366">
        <v>1</v>
      </c>
      <c r="CH175" s="366">
        <v>1</v>
      </c>
      <c r="CI175" s="367">
        <v>0</v>
      </c>
      <c r="CJ175" s="367">
        <v>1</v>
      </c>
      <c r="CK175" s="366">
        <v>0</v>
      </c>
      <c r="CL175" s="367">
        <v>0</v>
      </c>
      <c r="CM175" s="1127">
        <v>0</v>
      </c>
      <c r="CN175" s="1438">
        <v>7</v>
      </c>
      <c r="CO175" s="1878">
        <v>1</v>
      </c>
      <c r="CP175" s="479">
        <v>1</v>
      </c>
      <c r="CQ175" s="480">
        <v>0</v>
      </c>
      <c r="CR175" s="1111">
        <v>1</v>
      </c>
      <c r="CS175" s="471">
        <v>1</v>
      </c>
      <c r="CT175" s="465">
        <v>0</v>
      </c>
      <c r="CU175" s="1116">
        <v>3</v>
      </c>
      <c r="CV175" s="479">
        <v>2</v>
      </c>
      <c r="CW175" s="480">
        <v>1</v>
      </c>
      <c r="CX175" s="1111">
        <v>2</v>
      </c>
      <c r="CY175" s="471">
        <v>0</v>
      </c>
      <c r="CZ175" s="465">
        <v>2</v>
      </c>
      <c r="DA175" s="1116">
        <v>0</v>
      </c>
      <c r="DB175" s="479">
        <v>0</v>
      </c>
      <c r="DC175" s="480">
        <v>0</v>
      </c>
      <c r="DD175" s="1111">
        <v>0</v>
      </c>
      <c r="DE175" s="471">
        <v>0</v>
      </c>
      <c r="DF175" s="459">
        <v>0</v>
      </c>
      <c r="DG175" s="376">
        <v>177</v>
      </c>
      <c r="DH175" s="377">
        <v>5.4256205553510184E-6</v>
      </c>
      <c r="DI175" s="378">
        <v>8.7267649882188675E-5</v>
      </c>
      <c r="DJ175" s="379" t="s">
        <v>163</v>
      </c>
      <c r="DK175" s="392"/>
    </row>
    <row r="176" spans="1:115" s="259" customFormat="1" ht="57.95" customHeight="1" x14ac:dyDescent="0.15">
      <c r="A176" s="2503" t="s">
        <v>1046</v>
      </c>
      <c r="B176" s="2542"/>
      <c r="C176" s="2542"/>
      <c r="D176" s="2320">
        <v>1580</v>
      </c>
      <c r="E176" s="2340">
        <v>9.1914305459571466E-2</v>
      </c>
      <c r="F176" s="2341">
        <v>133</v>
      </c>
      <c r="G176" s="2239">
        <v>891</v>
      </c>
      <c r="H176" s="2240">
        <v>689</v>
      </c>
      <c r="I176" s="309">
        <v>858</v>
      </c>
      <c r="J176" s="2390">
        <v>620</v>
      </c>
      <c r="K176" s="2390">
        <v>238</v>
      </c>
      <c r="L176" s="2391">
        <v>722</v>
      </c>
      <c r="M176" s="2390">
        <v>271</v>
      </c>
      <c r="N176" s="2626">
        <v>451</v>
      </c>
      <c r="O176" s="2654" t="s">
        <v>856</v>
      </c>
      <c r="P176" s="2431">
        <v>562</v>
      </c>
      <c r="Q176" s="310">
        <v>4.0740740740740744E-2</v>
      </c>
      <c r="R176" s="490">
        <v>22</v>
      </c>
      <c r="S176" s="311">
        <v>299</v>
      </c>
      <c r="T176" s="312">
        <v>263</v>
      </c>
      <c r="U176" s="313">
        <v>282</v>
      </c>
      <c r="V176" s="314">
        <v>172</v>
      </c>
      <c r="W176" s="315">
        <v>110</v>
      </c>
      <c r="X176" s="313">
        <v>280</v>
      </c>
      <c r="Y176" s="315">
        <v>127</v>
      </c>
      <c r="Z176" s="316">
        <v>153</v>
      </c>
      <c r="AA176" s="2696">
        <v>1018</v>
      </c>
      <c r="AB176" s="2234">
        <v>0.12238147739801541</v>
      </c>
      <c r="AC176" s="2713">
        <v>111</v>
      </c>
      <c r="AD176" s="317">
        <v>592</v>
      </c>
      <c r="AE176" s="318">
        <v>426</v>
      </c>
      <c r="AF176" s="313">
        <v>576</v>
      </c>
      <c r="AG176" s="319">
        <v>448</v>
      </c>
      <c r="AH176" s="320">
        <v>128</v>
      </c>
      <c r="AI176" s="313">
        <v>442</v>
      </c>
      <c r="AJ176" s="320">
        <v>144</v>
      </c>
      <c r="AK176" s="321">
        <v>298</v>
      </c>
      <c r="AL176" s="2743">
        <v>626</v>
      </c>
      <c r="AM176" s="322">
        <v>388</v>
      </c>
      <c r="AN176" s="322">
        <v>238</v>
      </c>
      <c r="AO176" s="323">
        <v>330</v>
      </c>
      <c r="AP176" s="324">
        <v>306</v>
      </c>
      <c r="AQ176" s="325">
        <v>24</v>
      </c>
      <c r="AR176" s="323">
        <v>296</v>
      </c>
      <c r="AS176" s="325">
        <v>82</v>
      </c>
      <c r="AT176" s="326">
        <v>214</v>
      </c>
      <c r="AU176" s="2767">
        <v>0</v>
      </c>
      <c r="AV176" s="2794">
        <v>0</v>
      </c>
      <c r="AW176" s="2794">
        <v>0</v>
      </c>
      <c r="AX176" s="2795">
        <v>0</v>
      </c>
      <c r="AY176" s="2796">
        <v>0</v>
      </c>
      <c r="AZ176" s="2796">
        <v>0</v>
      </c>
      <c r="BA176" s="2795">
        <v>0</v>
      </c>
      <c r="BB176" s="2796">
        <v>0</v>
      </c>
      <c r="BC176" s="2797">
        <v>0</v>
      </c>
      <c r="BD176" s="2457">
        <v>66</v>
      </c>
      <c r="BE176" s="328">
        <v>38</v>
      </c>
      <c r="BF176" s="328">
        <v>28</v>
      </c>
      <c r="BG176" s="329">
        <v>42</v>
      </c>
      <c r="BH176" s="330">
        <v>28</v>
      </c>
      <c r="BI176" s="330">
        <v>14</v>
      </c>
      <c r="BJ176" s="329">
        <v>24</v>
      </c>
      <c r="BK176" s="330">
        <v>10</v>
      </c>
      <c r="BL176" s="331">
        <v>14</v>
      </c>
      <c r="BM176" s="2479">
        <v>122</v>
      </c>
      <c r="BN176" s="332">
        <v>66</v>
      </c>
      <c r="BO176" s="332">
        <v>56</v>
      </c>
      <c r="BP176" s="333">
        <v>82</v>
      </c>
      <c r="BQ176" s="334">
        <v>53</v>
      </c>
      <c r="BR176" s="334">
        <v>29</v>
      </c>
      <c r="BS176" s="333">
        <v>40</v>
      </c>
      <c r="BT176" s="334">
        <v>13</v>
      </c>
      <c r="BU176" s="335">
        <v>27</v>
      </c>
      <c r="BV176" s="336">
        <v>69</v>
      </c>
      <c r="BW176" s="337">
        <v>37</v>
      </c>
      <c r="BX176" s="337">
        <v>32</v>
      </c>
      <c r="BY176" s="338">
        <v>46</v>
      </c>
      <c r="BZ176" s="339">
        <v>28</v>
      </c>
      <c r="CA176" s="339">
        <v>18</v>
      </c>
      <c r="CB176" s="338">
        <v>23</v>
      </c>
      <c r="CC176" s="339">
        <v>9</v>
      </c>
      <c r="CD176" s="340">
        <v>14</v>
      </c>
      <c r="CE176" s="2457">
        <v>135</v>
      </c>
      <c r="CF176" s="341">
        <v>63</v>
      </c>
      <c r="CG176" s="341">
        <v>72</v>
      </c>
      <c r="CH176" s="329">
        <v>76</v>
      </c>
      <c r="CI176" s="342">
        <v>33</v>
      </c>
      <c r="CJ176" s="342">
        <v>43</v>
      </c>
      <c r="CK176" s="329">
        <v>59</v>
      </c>
      <c r="CL176" s="342">
        <v>30</v>
      </c>
      <c r="CM176" s="1126">
        <v>29</v>
      </c>
      <c r="CN176" s="1439">
        <v>1580</v>
      </c>
      <c r="CO176" s="1879">
        <v>204</v>
      </c>
      <c r="CP176" s="477">
        <v>135</v>
      </c>
      <c r="CQ176" s="478">
        <v>69</v>
      </c>
      <c r="CR176" s="1110">
        <v>163</v>
      </c>
      <c r="CS176" s="470">
        <v>96</v>
      </c>
      <c r="CT176" s="464">
        <v>67</v>
      </c>
      <c r="CU176" s="1115">
        <v>306</v>
      </c>
      <c r="CV176" s="477">
        <v>183</v>
      </c>
      <c r="CW176" s="478">
        <v>123</v>
      </c>
      <c r="CX176" s="1110">
        <v>348</v>
      </c>
      <c r="CY176" s="470">
        <v>178</v>
      </c>
      <c r="CZ176" s="464">
        <v>170</v>
      </c>
      <c r="DA176" s="1115">
        <v>177</v>
      </c>
      <c r="DB176" s="477">
        <v>90</v>
      </c>
      <c r="DC176" s="478">
        <v>87</v>
      </c>
      <c r="DD176" s="1110">
        <v>382</v>
      </c>
      <c r="DE176" s="470">
        <v>209</v>
      </c>
      <c r="DF176" s="458">
        <v>173</v>
      </c>
      <c r="DG176" s="343">
        <v>39</v>
      </c>
      <c r="DH176" s="344">
        <v>1.2246400682078013E-3</v>
      </c>
      <c r="DI176" s="345">
        <v>1.9697555259122587E-2</v>
      </c>
      <c r="DJ176" s="346" t="s">
        <v>163</v>
      </c>
      <c r="DK176" s="307"/>
    </row>
    <row r="177" spans="1:115" s="380" customFormat="1" ht="57.95" customHeight="1" x14ac:dyDescent="0.15">
      <c r="A177" s="2501" t="s">
        <v>1047</v>
      </c>
      <c r="B177" s="2539"/>
      <c r="C177" s="2539"/>
      <c r="D177" s="2319">
        <v>3554</v>
      </c>
      <c r="E177" s="2336">
        <v>-3.5287730727470157E-2</v>
      </c>
      <c r="F177" s="2337">
        <v>-130</v>
      </c>
      <c r="G177" s="2235">
        <v>1817</v>
      </c>
      <c r="H177" s="2236">
        <v>1737</v>
      </c>
      <c r="I177" s="349">
        <v>1170</v>
      </c>
      <c r="J177" s="2387">
        <v>874</v>
      </c>
      <c r="K177" s="2387">
        <v>296</v>
      </c>
      <c r="L177" s="2388">
        <v>2384</v>
      </c>
      <c r="M177" s="2387">
        <v>943</v>
      </c>
      <c r="N177" s="2389">
        <v>1441</v>
      </c>
      <c r="O177" s="2658" t="s">
        <v>856</v>
      </c>
      <c r="P177" s="2430">
        <v>3219</v>
      </c>
      <c r="Q177" s="401">
        <v>-5.8221181977764824E-2</v>
      </c>
      <c r="R177" s="492">
        <v>-199</v>
      </c>
      <c r="S177" s="351">
        <v>1635</v>
      </c>
      <c r="T177" s="352">
        <v>1584</v>
      </c>
      <c r="U177" s="353">
        <v>954</v>
      </c>
      <c r="V177" s="353">
        <v>731</v>
      </c>
      <c r="W177" s="359">
        <v>223</v>
      </c>
      <c r="X177" s="353">
        <v>2265</v>
      </c>
      <c r="Y177" s="359">
        <v>904</v>
      </c>
      <c r="Z177" s="382">
        <v>1361</v>
      </c>
      <c r="AA177" s="2443">
        <v>335</v>
      </c>
      <c r="AB177" s="2237">
        <v>0.25939849624060152</v>
      </c>
      <c r="AC177" s="2418">
        <v>69</v>
      </c>
      <c r="AD177" s="357">
        <v>182</v>
      </c>
      <c r="AE177" s="358">
        <v>153</v>
      </c>
      <c r="AF177" s="353">
        <v>216</v>
      </c>
      <c r="AG177" s="353">
        <v>143</v>
      </c>
      <c r="AH177" s="359">
        <v>73</v>
      </c>
      <c r="AI177" s="353">
        <v>119</v>
      </c>
      <c r="AJ177" s="359">
        <v>39</v>
      </c>
      <c r="AK177" s="360">
        <v>80</v>
      </c>
      <c r="AL177" s="2742">
        <v>35</v>
      </c>
      <c r="AM177" s="361">
        <v>31</v>
      </c>
      <c r="AN177" s="361">
        <v>4</v>
      </c>
      <c r="AO177" s="361">
        <v>32</v>
      </c>
      <c r="AP177" s="383">
        <v>30</v>
      </c>
      <c r="AQ177" s="384">
        <v>2</v>
      </c>
      <c r="AR177" s="361">
        <v>3</v>
      </c>
      <c r="AS177" s="384">
        <v>1</v>
      </c>
      <c r="AT177" s="385">
        <v>2</v>
      </c>
      <c r="AU177" s="2766">
        <v>0</v>
      </c>
      <c r="AV177" s="2789">
        <v>0</v>
      </c>
      <c r="AW177" s="2789">
        <v>0</v>
      </c>
      <c r="AX177" s="2789">
        <v>0</v>
      </c>
      <c r="AY177" s="2790">
        <v>0</v>
      </c>
      <c r="AZ177" s="2790">
        <v>0</v>
      </c>
      <c r="BA177" s="2789">
        <v>0</v>
      </c>
      <c r="BB177" s="2790">
        <v>0</v>
      </c>
      <c r="BC177" s="2791">
        <v>0</v>
      </c>
      <c r="BD177" s="2456">
        <v>55</v>
      </c>
      <c r="BE177" s="366">
        <v>24</v>
      </c>
      <c r="BF177" s="366">
        <v>31</v>
      </c>
      <c r="BG177" s="366">
        <v>36</v>
      </c>
      <c r="BH177" s="386">
        <v>21</v>
      </c>
      <c r="BI177" s="386">
        <v>15</v>
      </c>
      <c r="BJ177" s="366">
        <v>19</v>
      </c>
      <c r="BK177" s="386">
        <v>3</v>
      </c>
      <c r="BL177" s="387">
        <v>16</v>
      </c>
      <c r="BM177" s="2478">
        <v>14</v>
      </c>
      <c r="BN177" s="369">
        <v>6</v>
      </c>
      <c r="BO177" s="369">
        <v>8</v>
      </c>
      <c r="BP177" s="369">
        <v>10</v>
      </c>
      <c r="BQ177" s="388">
        <v>5</v>
      </c>
      <c r="BR177" s="388">
        <v>5</v>
      </c>
      <c r="BS177" s="369">
        <v>4</v>
      </c>
      <c r="BT177" s="388">
        <v>1</v>
      </c>
      <c r="BU177" s="389">
        <v>3</v>
      </c>
      <c r="BV177" s="372">
        <v>167</v>
      </c>
      <c r="BW177" s="373">
        <v>91</v>
      </c>
      <c r="BX177" s="373">
        <v>76</v>
      </c>
      <c r="BY177" s="373">
        <v>103</v>
      </c>
      <c r="BZ177" s="349">
        <v>66</v>
      </c>
      <c r="CA177" s="349">
        <v>37</v>
      </c>
      <c r="CB177" s="373">
        <v>64</v>
      </c>
      <c r="CC177" s="349">
        <v>25</v>
      </c>
      <c r="CD177" s="390">
        <v>39</v>
      </c>
      <c r="CE177" s="2456">
        <v>64</v>
      </c>
      <c r="CF177" s="366">
        <v>30</v>
      </c>
      <c r="CG177" s="366">
        <v>34</v>
      </c>
      <c r="CH177" s="366">
        <v>35</v>
      </c>
      <c r="CI177" s="386">
        <v>21</v>
      </c>
      <c r="CJ177" s="386">
        <v>14</v>
      </c>
      <c r="CK177" s="366">
        <v>29</v>
      </c>
      <c r="CL177" s="386">
        <v>9</v>
      </c>
      <c r="CM177" s="1491">
        <v>20</v>
      </c>
      <c r="CN177" s="1438">
        <v>3554</v>
      </c>
      <c r="CO177" s="1877">
        <v>1311</v>
      </c>
      <c r="CP177" s="481">
        <v>671</v>
      </c>
      <c r="CQ177" s="482">
        <v>640</v>
      </c>
      <c r="CR177" s="1112">
        <v>324</v>
      </c>
      <c r="CS177" s="472">
        <v>166</v>
      </c>
      <c r="CT177" s="466">
        <v>158</v>
      </c>
      <c r="CU177" s="1117">
        <v>371</v>
      </c>
      <c r="CV177" s="481">
        <v>190</v>
      </c>
      <c r="CW177" s="482">
        <v>181</v>
      </c>
      <c r="CX177" s="1112">
        <v>539</v>
      </c>
      <c r="CY177" s="472">
        <v>261</v>
      </c>
      <c r="CZ177" s="466">
        <v>278</v>
      </c>
      <c r="DA177" s="1117">
        <v>361</v>
      </c>
      <c r="DB177" s="481">
        <v>182</v>
      </c>
      <c r="DC177" s="482">
        <v>179</v>
      </c>
      <c r="DD177" s="1112">
        <v>648</v>
      </c>
      <c r="DE177" s="472">
        <v>347</v>
      </c>
      <c r="DF177" s="460">
        <v>301</v>
      </c>
      <c r="DG177" s="376">
        <v>28</v>
      </c>
      <c r="DH177" s="377">
        <v>2.7546650648167885E-3</v>
      </c>
      <c r="DI177" s="378">
        <v>4.4307032525899792E-2</v>
      </c>
      <c r="DJ177" s="379" t="s">
        <v>163</v>
      </c>
      <c r="DK177" s="392"/>
    </row>
    <row r="178" spans="1:115" s="259" customFormat="1" ht="57.95" customHeight="1" x14ac:dyDescent="0.15">
      <c r="A178" s="2540"/>
      <c r="B178" s="4037" t="s">
        <v>1048</v>
      </c>
      <c r="C178" s="4038"/>
      <c r="D178" s="2314">
        <v>1622</v>
      </c>
      <c r="E178" s="2326">
        <v>-9.1316526610644266E-2</v>
      </c>
      <c r="F178" s="2338">
        <v>-163</v>
      </c>
      <c r="G178" s="2350">
        <v>845</v>
      </c>
      <c r="H178" s="2351">
        <v>777</v>
      </c>
      <c r="I178" s="1136">
        <v>653</v>
      </c>
      <c r="J178" s="2372">
        <v>394</v>
      </c>
      <c r="K178" s="2372">
        <v>259</v>
      </c>
      <c r="L178" s="2373">
        <v>969</v>
      </c>
      <c r="M178" s="2372">
        <v>451</v>
      </c>
      <c r="N178" s="2374">
        <v>518</v>
      </c>
      <c r="O178" s="2660"/>
      <c r="P178" s="2425">
        <v>1353</v>
      </c>
      <c r="Q178" s="1137">
        <v>-0.14258555133079853</v>
      </c>
      <c r="R178" s="1138">
        <v>-225</v>
      </c>
      <c r="S178" s="1139">
        <v>687</v>
      </c>
      <c r="T178" s="1140">
        <v>666</v>
      </c>
      <c r="U178" s="1141">
        <v>481</v>
      </c>
      <c r="V178" s="1142">
        <v>272</v>
      </c>
      <c r="W178" s="1143">
        <v>209</v>
      </c>
      <c r="X178" s="1141">
        <v>872</v>
      </c>
      <c r="Y178" s="1143">
        <v>415</v>
      </c>
      <c r="Z178" s="1144">
        <v>457</v>
      </c>
      <c r="AA178" s="2436">
        <v>269</v>
      </c>
      <c r="AB178" s="2402">
        <v>0.29951690821256038</v>
      </c>
      <c r="AC178" s="2408">
        <v>62</v>
      </c>
      <c r="AD178" s="1145">
        <v>158</v>
      </c>
      <c r="AE178" s="1146">
        <v>111</v>
      </c>
      <c r="AF178" s="1141">
        <v>172</v>
      </c>
      <c r="AG178" s="1147">
        <v>122</v>
      </c>
      <c r="AH178" s="1148">
        <v>50</v>
      </c>
      <c r="AI178" s="1141">
        <v>97</v>
      </c>
      <c r="AJ178" s="1148">
        <v>36</v>
      </c>
      <c r="AK178" s="1149">
        <v>61</v>
      </c>
      <c r="AL178" s="2745">
        <v>35</v>
      </c>
      <c r="AM178" s="1150">
        <v>31</v>
      </c>
      <c r="AN178" s="1150">
        <v>4</v>
      </c>
      <c r="AO178" s="1151">
        <v>32</v>
      </c>
      <c r="AP178" s="1152">
        <v>30</v>
      </c>
      <c r="AQ178" s="1153">
        <v>2</v>
      </c>
      <c r="AR178" s="1151">
        <v>3</v>
      </c>
      <c r="AS178" s="1153">
        <v>1</v>
      </c>
      <c r="AT178" s="1154">
        <v>2</v>
      </c>
      <c r="AU178" s="2761">
        <v>0</v>
      </c>
      <c r="AV178" s="2771">
        <v>0</v>
      </c>
      <c r="AW178" s="2771">
        <v>0</v>
      </c>
      <c r="AX178" s="2772">
        <v>0</v>
      </c>
      <c r="AY178" s="2773">
        <v>0</v>
      </c>
      <c r="AZ178" s="2773">
        <v>0</v>
      </c>
      <c r="BA178" s="2772">
        <v>0</v>
      </c>
      <c r="BB178" s="2773">
        <v>0</v>
      </c>
      <c r="BC178" s="2774">
        <v>0</v>
      </c>
      <c r="BD178" s="2451">
        <v>18</v>
      </c>
      <c r="BE178" s="1155">
        <v>13</v>
      </c>
      <c r="BF178" s="1155">
        <v>5</v>
      </c>
      <c r="BG178" s="1156">
        <v>12</v>
      </c>
      <c r="BH178" s="1157">
        <v>11</v>
      </c>
      <c r="BI178" s="1157">
        <v>1</v>
      </c>
      <c r="BJ178" s="1156">
        <v>6</v>
      </c>
      <c r="BK178" s="1157">
        <v>2</v>
      </c>
      <c r="BL178" s="1158">
        <v>4</v>
      </c>
      <c r="BM178" s="2473">
        <v>14</v>
      </c>
      <c r="BN178" s="1159">
        <v>6</v>
      </c>
      <c r="BO178" s="1159">
        <v>8</v>
      </c>
      <c r="BP178" s="1160">
        <v>10</v>
      </c>
      <c r="BQ178" s="1161">
        <v>5</v>
      </c>
      <c r="BR178" s="1161">
        <v>5</v>
      </c>
      <c r="BS178" s="1160">
        <v>4</v>
      </c>
      <c r="BT178" s="1161">
        <v>1</v>
      </c>
      <c r="BU178" s="1162">
        <v>3</v>
      </c>
      <c r="BV178" s="1163">
        <v>147</v>
      </c>
      <c r="BW178" s="1164">
        <v>79</v>
      </c>
      <c r="BX178" s="1164">
        <v>68</v>
      </c>
      <c r="BY178" s="1165">
        <v>86</v>
      </c>
      <c r="BZ178" s="1166">
        <v>56</v>
      </c>
      <c r="CA178" s="1166">
        <v>30</v>
      </c>
      <c r="CB178" s="1165">
        <v>61</v>
      </c>
      <c r="CC178" s="1166">
        <v>23</v>
      </c>
      <c r="CD178" s="1167">
        <v>38</v>
      </c>
      <c r="CE178" s="2451">
        <v>55</v>
      </c>
      <c r="CF178" s="1168">
        <v>29</v>
      </c>
      <c r="CG178" s="1168">
        <v>26</v>
      </c>
      <c r="CH178" s="1156">
        <v>32</v>
      </c>
      <c r="CI178" s="1169">
        <v>20</v>
      </c>
      <c r="CJ178" s="1169">
        <v>12</v>
      </c>
      <c r="CK178" s="1156">
        <v>23</v>
      </c>
      <c r="CL178" s="1169">
        <v>9</v>
      </c>
      <c r="CM178" s="1486">
        <v>14</v>
      </c>
      <c r="CN178" s="1433">
        <v>1622</v>
      </c>
      <c r="CO178" s="1872">
        <v>696</v>
      </c>
      <c r="CP178" s="1892">
        <v>369</v>
      </c>
      <c r="CQ178" s="1893">
        <v>327</v>
      </c>
      <c r="CR178" s="1884">
        <v>142</v>
      </c>
      <c r="CS178" s="1170">
        <v>72</v>
      </c>
      <c r="CT178" s="1171">
        <v>70</v>
      </c>
      <c r="CU178" s="1908">
        <v>158</v>
      </c>
      <c r="CV178" s="1892">
        <v>75</v>
      </c>
      <c r="CW178" s="1893">
        <v>83</v>
      </c>
      <c r="CX178" s="1884">
        <v>236</v>
      </c>
      <c r="CY178" s="1170">
        <v>107</v>
      </c>
      <c r="CZ178" s="1171">
        <v>129</v>
      </c>
      <c r="DA178" s="1908">
        <v>152</v>
      </c>
      <c r="DB178" s="1892">
        <v>85</v>
      </c>
      <c r="DC178" s="1893">
        <v>67</v>
      </c>
      <c r="DD178" s="1884">
        <v>238</v>
      </c>
      <c r="DE178" s="1170">
        <v>137</v>
      </c>
      <c r="DF178" s="1172">
        <v>101</v>
      </c>
      <c r="DG178" s="1173" t="s">
        <v>163</v>
      </c>
      <c r="DH178" s="1174">
        <v>1.2571937915399074E-3</v>
      </c>
      <c r="DI178" s="1175">
        <v>2.0221161158415719E-2</v>
      </c>
      <c r="DJ178" s="1176">
        <v>0.45638716938660662</v>
      </c>
      <c r="DK178" s="307"/>
    </row>
    <row r="179" spans="1:115" s="380" customFormat="1" ht="57.95" customHeight="1" x14ac:dyDescent="0.15">
      <c r="A179" s="2545"/>
      <c r="B179" s="2509"/>
      <c r="C179" s="2510" t="s">
        <v>1049</v>
      </c>
      <c r="D179" s="2322">
        <v>1932</v>
      </c>
      <c r="E179" s="2344">
        <v>1.7377567140600236E-2</v>
      </c>
      <c r="F179" s="2345">
        <v>33</v>
      </c>
      <c r="G179" s="2360">
        <v>972</v>
      </c>
      <c r="H179" s="2361">
        <v>960</v>
      </c>
      <c r="I179" s="1375">
        <v>517</v>
      </c>
      <c r="J179" s="2395">
        <v>480</v>
      </c>
      <c r="K179" s="2395">
        <v>37</v>
      </c>
      <c r="L179" s="2396">
        <v>1415</v>
      </c>
      <c r="M179" s="2395">
        <v>492</v>
      </c>
      <c r="N179" s="2397">
        <v>923</v>
      </c>
      <c r="O179" s="2657"/>
      <c r="P179" s="2433">
        <v>1866</v>
      </c>
      <c r="Q179" s="1376">
        <v>1.4130434782608781E-2</v>
      </c>
      <c r="R179" s="1377">
        <v>26</v>
      </c>
      <c r="S179" s="1378">
        <v>948</v>
      </c>
      <c r="T179" s="1379">
        <v>918</v>
      </c>
      <c r="U179" s="1380">
        <v>473</v>
      </c>
      <c r="V179" s="1381">
        <v>459</v>
      </c>
      <c r="W179" s="1382">
        <v>14</v>
      </c>
      <c r="X179" s="1380">
        <v>1393</v>
      </c>
      <c r="Y179" s="1382">
        <v>489</v>
      </c>
      <c r="Z179" s="1383">
        <v>904</v>
      </c>
      <c r="AA179" s="2446">
        <v>66</v>
      </c>
      <c r="AB179" s="2709">
        <v>0.11864406779661008</v>
      </c>
      <c r="AC179" s="2422">
        <v>7</v>
      </c>
      <c r="AD179" s="1384">
        <v>24</v>
      </c>
      <c r="AE179" s="1385">
        <v>42</v>
      </c>
      <c r="AF179" s="1380">
        <v>44</v>
      </c>
      <c r="AG179" s="1380">
        <v>21</v>
      </c>
      <c r="AH179" s="1386">
        <v>23</v>
      </c>
      <c r="AI179" s="1380">
        <v>22</v>
      </c>
      <c r="AJ179" s="1386">
        <v>3</v>
      </c>
      <c r="AK179" s="1387">
        <v>19</v>
      </c>
      <c r="AL179" s="2746">
        <v>0</v>
      </c>
      <c r="AM179" s="1388">
        <v>0</v>
      </c>
      <c r="AN179" s="1388">
        <v>0</v>
      </c>
      <c r="AO179" s="1388">
        <v>0</v>
      </c>
      <c r="AP179" s="1389">
        <v>0</v>
      </c>
      <c r="AQ179" s="1390">
        <v>0</v>
      </c>
      <c r="AR179" s="1388">
        <v>0</v>
      </c>
      <c r="AS179" s="1390">
        <v>0</v>
      </c>
      <c r="AT179" s="1391">
        <v>0</v>
      </c>
      <c r="AU179" s="2769">
        <v>0</v>
      </c>
      <c r="AV179" s="2801">
        <v>0</v>
      </c>
      <c r="AW179" s="2801">
        <v>0</v>
      </c>
      <c r="AX179" s="2801">
        <v>0</v>
      </c>
      <c r="AY179" s="2802">
        <v>0</v>
      </c>
      <c r="AZ179" s="2802">
        <v>0</v>
      </c>
      <c r="BA179" s="2801">
        <v>0</v>
      </c>
      <c r="BB179" s="2802">
        <v>0</v>
      </c>
      <c r="BC179" s="2803">
        <v>0</v>
      </c>
      <c r="BD179" s="2459">
        <v>37</v>
      </c>
      <c r="BE179" s="1392">
        <v>11</v>
      </c>
      <c r="BF179" s="1392">
        <v>26</v>
      </c>
      <c r="BG179" s="1392">
        <v>24</v>
      </c>
      <c r="BH179" s="1393">
        <v>10</v>
      </c>
      <c r="BI179" s="1393">
        <v>14</v>
      </c>
      <c r="BJ179" s="1392">
        <v>13</v>
      </c>
      <c r="BK179" s="1393">
        <v>1</v>
      </c>
      <c r="BL179" s="1394">
        <v>12</v>
      </c>
      <c r="BM179" s="2481">
        <v>0</v>
      </c>
      <c r="BN179" s="1395">
        <v>0</v>
      </c>
      <c r="BO179" s="1395">
        <v>0</v>
      </c>
      <c r="BP179" s="1395">
        <v>0</v>
      </c>
      <c r="BQ179" s="1396">
        <v>0</v>
      </c>
      <c r="BR179" s="1396">
        <v>0</v>
      </c>
      <c r="BS179" s="1395">
        <v>0</v>
      </c>
      <c r="BT179" s="1396">
        <v>0</v>
      </c>
      <c r="BU179" s="1397">
        <v>0</v>
      </c>
      <c r="BV179" s="1398">
        <v>20</v>
      </c>
      <c r="BW179" s="1399">
        <v>12</v>
      </c>
      <c r="BX179" s="1399">
        <v>8</v>
      </c>
      <c r="BY179" s="1399">
        <v>17</v>
      </c>
      <c r="BZ179" s="1400">
        <v>10</v>
      </c>
      <c r="CA179" s="1400">
        <v>7</v>
      </c>
      <c r="CB179" s="1399">
        <v>3</v>
      </c>
      <c r="CC179" s="1400">
        <v>2</v>
      </c>
      <c r="CD179" s="1401">
        <v>1</v>
      </c>
      <c r="CE179" s="2459">
        <v>9</v>
      </c>
      <c r="CF179" s="1392">
        <v>1</v>
      </c>
      <c r="CG179" s="1392">
        <v>8</v>
      </c>
      <c r="CH179" s="1392">
        <v>3</v>
      </c>
      <c r="CI179" s="1393">
        <v>1</v>
      </c>
      <c r="CJ179" s="1393">
        <v>2</v>
      </c>
      <c r="CK179" s="1392">
        <v>6</v>
      </c>
      <c r="CL179" s="1393">
        <v>0</v>
      </c>
      <c r="CM179" s="1495">
        <v>6</v>
      </c>
      <c r="CN179" s="1441">
        <v>1932</v>
      </c>
      <c r="CO179" s="1881">
        <v>615</v>
      </c>
      <c r="CP179" s="1904">
        <v>302</v>
      </c>
      <c r="CQ179" s="1905">
        <v>313</v>
      </c>
      <c r="CR179" s="1890">
        <v>182</v>
      </c>
      <c r="CS179" s="1402">
        <v>94</v>
      </c>
      <c r="CT179" s="1403">
        <v>88</v>
      </c>
      <c r="CU179" s="1914">
        <v>213</v>
      </c>
      <c r="CV179" s="1904">
        <v>115</v>
      </c>
      <c r="CW179" s="1905">
        <v>98</v>
      </c>
      <c r="CX179" s="1890">
        <v>303</v>
      </c>
      <c r="CY179" s="1402">
        <v>154</v>
      </c>
      <c r="CZ179" s="1403">
        <v>149</v>
      </c>
      <c r="DA179" s="1914">
        <v>209</v>
      </c>
      <c r="DB179" s="1904">
        <v>97</v>
      </c>
      <c r="DC179" s="1905">
        <v>112</v>
      </c>
      <c r="DD179" s="1890">
        <v>410</v>
      </c>
      <c r="DE179" s="1402">
        <v>210</v>
      </c>
      <c r="DF179" s="1404">
        <v>200</v>
      </c>
      <c r="DG179" s="1405" t="s">
        <v>163</v>
      </c>
      <c r="DH179" s="1406">
        <v>1.4974712732768809E-3</v>
      </c>
      <c r="DI179" s="1407">
        <v>2.4085871367484073E-2</v>
      </c>
      <c r="DJ179" s="1408">
        <v>0.54361283061339338</v>
      </c>
      <c r="DK179" s="392"/>
    </row>
    <row r="180" spans="1:115" s="259" customFormat="1" ht="57.95" customHeight="1" x14ac:dyDescent="0.15">
      <c r="A180" s="2503" t="s">
        <v>1050</v>
      </c>
      <c r="B180" s="2542"/>
      <c r="C180" s="2542"/>
      <c r="D180" s="2320">
        <v>54377</v>
      </c>
      <c r="E180" s="2340">
        <v>-3.2730312894675984E-2</v>
      </c>
      <c r="F180" s="2341">
        <v>-1840</v>
      </c>
      <c r="G180" s="2239">
        <v>29276</v>
      </c>
      <c r="H180" s="2240">
        <v>25101</v>
      </c>
      <c r="I180" s="394">
        <v>31446</v>
      </c>
      <c r="J180" s="2241">
        <v>19842</v>
      </c>
      <c r="K180" s="2241">
        <v>11604</v>
      </c>
      <c r="L180" s="2391">
        <v>22931</v>
      </c>
      <c r="M180" s="2390">
        <v>9434</v>
      </c>
      <c r="N180" s="2401">
        <v>13497</v>
      </c>
      <c r="O180" s="2654" t="s">
        <v>856</v>
      </c>
      <c r="P180" s="2681">
        <v>50689</v>
      </c>
      <c r="Q180" s="310">
        <v>-3.7794229309035643E-2</v>
      </c>
      <c r="R180" s="493">
        <v>-1991</v>
      </c>
      <c r="S180" s="311">
        <v>26889</v>
      </c>
      <c r="T180" s="312">
        <v>23800</v>
      </c>
      <c r="U180" s="313">
        <v>29280</v>
      </c>
      <c r="V180" s="404">
        <v>17928</v>
      </c>
      <c r="W180" s="405">
        <v>11352</v>
      </c>
      <c r="X180" s="313">
        <v>21409</v>
      </c>
      <c r="Y180" s="315">
        <v>8961</v>
      </c>
      <c r="Z180" s="406">
        <v>12448</v>
      </c>
      <c r="AA180" s="2696">
        <v>3688</v>
      </c>
      <c r="AB180" s="2419">
        <v>4.2691546508340394E-2</v>
      </c>
      <c r="AC180" s="2713">
        <v>151</v>
      </c>
      <c r="AD180" s="317">
        <v>2387</v>
      </c>
      <c r="AE180" s="318">
        <v>1301</v>
      </c>
      <c r="AF180" s="313">
        <v>2166</v>
      </c>
      <c r="AG180" s="319">
        <v>1914</v>
      </c>
      <c r="AH180" s="320">
        <v>252</v>
      </c>
      <c r="AI180" s="313">
        <v>1522</v>
      </c>
      <c r="AJ180" s="320">
        <v>473</v>
      </c>
      <c r="AK180" s="321">
        <v>1049</v>
      </c>
      <c r="AL180" s="2743">
        <v>2933</v>
      </c>
      <c r="AM180" s="322">
        <v>2002</v>
      </c>
      <c r="AN180" s="322">
        <v>931</v>
      </c>
      <c r="AO180" s="323">
        <v>1685</v>
      </c>
      <c r="AP180" s="324">
        <v>1624</v>
      </c>
      <c r="AQ180" s="325">
        <v>61</v>
      </c>
      <c r="AR180" s="323">
        <v>1248</v>
      </c>
      <c r="AS180" s="325">
        <v>378</v>
      </c>
      <c r="AT180" s="326">
        <v>870</v>
      </c>
      <c r="AU180" s="2767">
        <v>23</v>
      </c>
      <c r="AV180" s="2794">
        <v>14</v>
      </c>
      <c r="AW180" s="2794">
        <v>9</v>
      </c>
      <c r="AX180" s="2795">
        <v>10</v>
      </c>
      <c r="AY180" s="2796">
        <v>10</v>
      </c>
      <c r="AZ180" s="2796">
        <v>0</v>
      </c>
      <c r="BA180" s="2795">
        <v>13</v>
      </c>
      <c r="BB180" s="2796">
        <v>4</v>
      </c>
      <c r="BC180" s="2797">
        <v>9</v>
      </c>
      <c r="BD180" s="2457">
        <v>84</v>
      </c>
      <c r="BE180" s="328">
        <v>51</v>
      </c>
      <c r="BF180" s="328">
        <v>33</v>
      </c>
      <c r="BG180" s="329">
        <v>51</v>
      </c>
      <c r="BH180" s="330">
        <v>44</v>
      </c>
      <c r="BI180" s="330">
        <v>7</v>
      </c>
      <c r="BJ180" s="329">
        <v>33</v>
      </c>
      <c r="BK180" s="330">
        <v>7</v>
      </c>
      <c r="BL180" s="331">
        <v>26</v>
      </c>
      <c r="BM180" s="2479">
        <v>160</v>
      </c>
      <c r="BN180" s="332">
        <v>71</v>
      </c>
      <c r="BO180" s="332">
        <v>89</v>
      </c>
      <c r="BP180" s="333">
        <v>146</v>
      </c>
      <c r="BQ180" s="334">
        <v>67</v>
      </c>
      <c r="BR180" s="334">
        <v>79</v>
      </c>
      <c r="BS180" s="333">
        <v>14</v>
      </c>
      <c r="BT180" s="334">
        <v>4</v>
      </c>
      <c r="BU180" s="335">
        <v>10</v>
      </c>
      <c r="BV180" s="336">
        <v>327</v>
      </c>
      <c r="BW180" s="337">
        <v>178</v>
      </c>
      <c r="BX180" s="337">
        <v>149</v>
      </c>
      <c r="BY180" s="338">
        <v>181</v>
      </c>
      <c r="BZ180" s="339">
        <v>125</v>
      </c>
      <c r="CA180" s="339">
        <v>56</v>
      </c>
      <c r="CB180" s="338">
        <v>146</v>
      </c>
      <c r="CC180" s="339">
        <v>53</v>
      </c>
      <c r="CD180" s="340">
        <v>93</v>
      </c>
      <c r="CE180" s="2457">
        <v>161</v>
      </c>
      <c r="CF180" s="341">
        <v>71</v>
      </c>
      <c r="CG180" s="341">
        <v>90</v>
      </c>
      <c r="CH180" s="329">
        <v>93</v>
      </c>
      <c r="CI180" s="342">
        <v>44</v>
      </c>
      <c r="CJ180" s="342">
        <v>49</v>
      </c>
      <c r="CK180" s="329">
        <v>68</v>
      </c>
      <c r="CL180" s="342">
        <v>27</v>
      </c>
      <c r="CM180" s="1126">
        <v>41</v>
      </c>
      <c r="CN180" s="1439">
        <v>54377</v>
      </c>
      <c r="CO180" s="1882">
        <v>43032</v>
      </c>
      <c r="CP180" s="483">
        <v>22938</v>
      </c>
      <c r="CQ180" s="484">
        <v>20094</v>
      </c>
      <c r="CR180" s="1110">
        <v>2643</v>
      </c>
      <c r="CS180" s="470">
        <v>1581</v>
      </c>
      <c r="CT180" s="464">
        <v>1062</v>
      </c>
      <c r="CU180" s="1115">
        <v>2714</v>
      </c>
      <c r="CV180" s="477">
        <v>1576</v>
      </c>
      <c r="CW180" s="478">
        <v>1138</v>
      </c>
      <c r="CX180" s="1110">
        <v>2381</v>
      </c>
      <c r="CY180" s="470">
        <v>1288</v>
      </c>
      <c r="CZ180" s="464">
        <v>1093</v>
      </c>
      <c r="DA180" s="1115">
        <v>1314</v>
      </c>
      <c r="DB180" s="477">
        <v>664</v>
      </c>
      <c r="DC180" s="478">
        <v>650</v>
      </c>
      <c r="DD180" s="1110">
        <v>2293</v>
      </c>
      <c r="DE180" s="470">
        <v>1229</v>
      </c>
      <c r="DF180" s="458">
        <v>1064</v>
      </c>
      <c r="DG180" s="343">
        <v>7</v>
      </c>
      <c r="DH180" s="344">
        <v>4.2146995562617473E-2</v>
      </c>
      <c r="DI180" s="345">
        <v>0.67790757109196764</v>
      </c>
      <c r="DJ180" s="346" t="s">
        <v>163</v>
      </c>
      <c r="DK180" s="307"/>
    </row>
    <row r="181" spans="1:115" s="380" customFormat="1" ht="57.95" customHeight="1" x14ac:dyDescent="0.15">
      <c r="A181" s="2546"/>
      <c r="B181" s="4049" t="s">
        <v>1051</v>
      </c>
      <c r="C181" s="4061"/>
      <c r="D181" s="2321">
        <v>862</v>
      </c>
      <c r="E181" s="2342">
        <v>1.531213191990588E-2</v>
      </c>
      <c r="F181" s="2343">
        <v>13</v>
      </c>
      <c r="G181" s="2362">
        <v>472</v>
      </c>
      <c r="H181" s="2363">
        <v>390</v>
      </c>
      <c r="I181" s="1409">
        <v>581</v>
      </c>
      <c r="J181" s="2392">
        <v>362</v>
      </c>
      <c r="K181" s="2392">
        <v>219</v>
      </c>
      <c r="L181" s="2393">
        <v>281</v>
      </c>
      <c r="M181" s="2392">
        <v>110</v>
      </c>
      <c r="N181" s="2394">
        <v>171</v>
      </c>
      <c r="O181" s="2664"/>
      <c r="P181" s="2432">
        <v>745</v>
      </c>
      <c r="Q181" s="1327">
        <v>-2.3591087811271283E-2</v>
      </c>
      <c r="R181" s="1328">
        <v>-18</v>
      </c>
      <c r="S181" s="1329">
        <v>397</v>
      </c>
      <c r="T181" s="1330">
        <v>348</v>
      </c>
      <c r="U181" s="1331">
        <v>514</v>
      </c>
      <c r="V181" s="1332">
        <v>307</v>
      </c>
      <c r="W181" s="1333">
        <v>207</v>
      </c>
      <c r="X181" s="1331">
        <v>231</v>
      </c>
      <c r="Y181" s="1333">
        <v>90</v>
      </c>
      <c r="Z181" s="1334">
        <v>141</v>
      </c>
      <c r="AA181" s="2697">
        <v>117</v>
      </c>
      <c r="AB181" s="2708">
        <v>0.36046511627906974</v>
      </c>
      <c r="AC181" s="2714">
        <v>31</v>
      </c>
      <c r="AD181" s="1335">
        <v>75</v>
      </c>
      <c r="AE181" s="1336">
        <v>42</v>
      </c>
      <c r="AF181" s="1331">
        <v>67</v>
      </c>
      <c r="AG181" s="1331">
        <v>55</v>
      </c>
      <c r="AH181" s="1337">
        <v>12</v>
      </c>
      <c r="AI181" s="1331">
        <v>50</v>
      </c>
      <c r="AJ181" s="1337">
        <v>20</v>
      </c>
      <c r="AK181" s="1338">
        <v>30</v>
      </c>
      <c r="AL181" s="2744">
        <v>16</v>
      </c>
      <c r="AM181" s="1410">
        <v>13</v>
      </c>
      <c r="AN181" s="1410">
        <v>3</v>
      </c>
      <c r="AO181" s="1410">
        <v>13</v>
      </c>
      <c r="AP181" s="1411">
        <v>11</v>
      </c>
      <c r="AQ181" s="1341">
        <v>2</v>
      </c>
      <c r="AR181" s="1410">
        <v>3</v>
      </c>
      <c r="AS181" s="1341">
        <v>2</v>
      </c>
      <c r="AT181" s="1412">
        <v>1</v>
      </c>
      <c r="AU181" s="2768">
        <v>0</v>
      </c>
      <c r="AV181" s="2798">
        <v>0</v>
      </c>
      <c r="AW181" s="2798">
        <v>0</v>
      </c>
      <c r="AX181" s="2798">
        <v>0</v>
      </c>
      <c r="AY181" s="2799">
        <v>0</v>
      </c>
      <c r="AZ181" s="2799">
        <v>0</v>
      </c>
      <c r="BA181" s="2798">
        <v>0</v>
      </c>
      <c r="BB181" s="2799">
        <v>0</v>
      </c>
      <c r="BC181" s="2800">
        <v>0</v>
      </c>
      <c r="BD181" s="2458">
        <v>7</v>
      </c>
      <c r="BE181" s="1343">
        <v>6</v>
      </c>
      <c r="BF181" s="1343">
        <v>1</v>
      </c>
      <c r="BG181" s="1343">
        <v>2</v>
      </c>
      <c r="BH181" s="1345">
        <v>2</v>
      </c>
      <c r="BI181" s="1345">
        <v>0</v>
      </c>
      <c r="BJ181" s="1343">
        <v>5</v>
      </c>
      <c r="BK181" s="1345">
        <v>4</v>
      </c>
      <c r="BL181" s="1346">
        <v>1</v>
      </c>
      <c r="BM181" s="2480">
        <v>4</v>
      </c>
      <c r="BN181" s="1348">
        <v>3</v>
      </c>
      <c r="BO181" s="1348">
        <v>1</v>
      </c>
      <c r="BP181" s="1348">
        <v>4</v>
      </c>
      <c r="BQ181" s="1350">
        <v>3</v>
      </c>
      <c r="BR181" s="1350">
        <v>1</v>
      </c>
      <c r="BS181" s="1348">
        <v>0</v>
      </c>
      <c r="BT181" s="1350">
        <v>0</v>
      </c>
      <c r="BU181" s="1351">
        <v>0</v>
      </c>
      <c r="BV181" s="1352">
        <v>83</v>
      </c>
      <c r="BW181" s="1353">
        <v>49</v>
      </c>
      <c r="BX181" s="1353">
        <v>34</v>
      </c>
      <c r="BY181" s="1353">
        <v>42</v>
      </c>
      <c r="BZ181" s="1354">
        <v>36</v>
      </c>
      <c r="CA181" s="1354">
        <v>6</v>
      </c>
      <c r="CB181" s="1353">
        <v>41</v>
      </c>
      <c r="CC181" s="1354">
        <v>13</v>
      </c>
      <c r="CD181" s="1355">
        <v>28</v>
      </c>
      <c r="CE181" s="2458">
        <v>7</v>
      </c>
      <c r="CF181" s="1343">
        <v>4</v>
      </c>
      <c r="CG181" s="1343">
        <v>3</v>
      </c>
      <c r="CH181" s="1343">
        <v>6</v>
      </c>
      <c r="CI181" s="1345">
        <v>3</v>
      </c>
      <c r="CJ181" s="1345">
        <v>3</v>
      </c>
      <c r="CK181" s="1343">
        <v>1</v>
      </c>
      <c r="CL181" s="1345">
        <v>1</v>
      </c>
      <c r="CM181" s="1496">
        <v>0</v>
      </c>
      <c r="CN181" s="1440">
        <v>862</v>
      </c>
      <c r="CO181" s="1880">
        <v>494</v>
      </c>
      <c r="CP181" s="1902">
        <v>268</v>
      </c>
      <c r="CQ181" s="1903">
        <v>226</v>
      </c>
      <c r="CR181" s="1889">
        <v>56</v>
      </c>
      <c r="CS181" s="1356">
        <v>35</v>
      </c>
      <c r="CT181" s="1357">
        <v>21</v>
      </c>
      <c r="CU181" s="1915">
        <v>84</v>
      </c>
      <c r="CV181" s="1902">
        <v>53</v>
      </c>
      <c r="CW181" s="1903">
        <v>31</v>
      </c>
      <c r="CX181" s="1889">
        <v>70</v>
      </c>
      <c r="CY181" s="1356">
        <v>32</v>
      </c>
      <c r="CZ181" s="1357">
        <v>38</v>
      </c>
      <c r="DA181" s="1915">
        <v>41</v>
      </c>
      <c r="DB181" s="1902">
        <v>20</v>
      </c>
      <c r="DC181" s="1903">
        <v>21</v>
      </c>
      <c r="DD181" s="1889">
        <v>117</v>
      </c>
      <c r="DE181" s="1356">
        <v>64</v>
      </c>
      <c r="DF181" s="1358">
        <v>53</v>
      </c>
      <c r="DG181" s="1359" t="s">
        <v>163</v>
      </c>
      <c r="DH181" s="1360">
        <v>6.6812641695893971E-4</v>
      </c>
      <c r="DI181" s="1361">
        <v>1.0746387742635234E-2</v>
      </c>
      <c r="DJ181" s="1362">
        <v>1.5852290490464719E-2</v>
      </c>
      <c r="DK181" s="392"/>
    </row>
    <row r="182" spans="1:115" s="259" customFormat="1" ht="57.95" customHeight="1" x14ac:dyDescent="0.15">
      <c r="A182" s="2537"/>
      <c r="B182" s="2493"/>
      <c r="C182" s="2494" t="s">
        <v>1052</v>
      </c>
      <c r="D182" s="2316">
        <v>2526</v>
      </c>
      <c r="E182" s="2330">
        <v>-8.9073205914172338E-2</v>
      </c>
      <c r="F182" s="2331">
        <v>-247</v>
      </c>
      <c r="G182" s="2354">
        <v>1323</v>
      </c>
      <c r="H182" s="2355">
        <v>1203</v>
      </c>
      <c r="I182" s="1210">
        <v>2518</v>
      </c>
      <c r="J182" s="2378">
        <v>1320</v>
      </c>
      <c r="K182" s="2378">
        <v>1198</v>
      </c>
      <c r="L182" s="2379">
        <v>8</v>
      </c>
      <c r="M182" s="2378">
        <v>3</v>
      </c>
      <c r="N182" s="2380">
        <v>5</v>
      </c>
      <c r="O182" s="2656"/>
      <c r="P182" s="2427">
        <v>2501</v>
      </c>
      <c r="Q182" s="1211">
        <v>-6.8181818181818232E-2</v>
      </c>
      <c r="R182" s="1212">
        <v>-183</v>
      </c>
      <c r="S182" s="1213">
        <v>1307</v>
      </c>
      <c r="T182" s="1214">
        <v>1194</v>
      </c>
      <c r="U182" s="1215">
        <v>2501</v>
      </c>
      <c r="V182" s="1216">
        <v>1307</v>
      </c>
      <c r="W182" s="1217">
        <v>1194</v>
      </c>
      <c r="X182" s="1215">
        <v>0</v>
      </c>
      <c r="Y182" s="1217">
        <v>0</v>
      </c>
      <c r="Z182" s="1218">
        <v>0</v>
      </c>
      <c r="AA182" s="2438">
        <v>25</v>
      </c>
      <c r="AB182" s="2403">
        <v>-0.7191011235955056</v>
      </c>
      <c r="AC182" s="2412">
        <v>-64</v>
      </c>
      <c r="AD182" s="1219">
        <v>16</v>
      </c>
      <c r="AE182" s="1220">
        <v>9</v>
      </c>
      <c r="AF182" s="1215">
        <v>17</v>
      </c>
      <c r="AG182" s="1221">
        <v>13</v>
      </c>
      <c r="AH182" s="1222">
        <v>4</v>
      </c>
      <c r="AI182" s="1215">
        <v>8</v>
      </c>
      <c r="AJ182" s="1222">
        <v>3</v>
      </c>
      <c r="AK182" s="1223">
        <v>5</v>
      </c>
      <c r="AL182" s="2740">
        <v>10</v>
      </c>
      <c r="AM182" s="1224">
        <v>9</v>
      </c>
      <c r="AN182" s="1224">
        <v>1</v>
      </c>
      <c r="AO182" s="1225">
        <v>9</v>
      </c>
      <c r="AP182" s="1226">
        <v>9</v>
      </c>
      <c r="AQ182" s="1227">
        <v>0</v>
      </c>
      <c r="AR182" s="1225">
        <v>1</v>
      </c>
      <c r="AS182" s="1227">
        <v>0</v>
      </c>
      <c r="AT182" s="1228">
        <v>1</v>
      </c>
      <c r="AU182" s="2763">
        <v>0</v>
      </c>
      <c r="AV182" s="2778">
        <v>0</v>
      </c>
      <c r="AW182" s="2778">
        <v>0</v>
      </c>
      <c r="AX182" s="2779">
        <v>0</v>
      </c>
      <c r="AY182" s="2780">
        <v>0</v>
      </c>
      <c r="AZ182" s="2780">
        <v>0</v>
      </c>
      <c r="BA182" s="2779">
        <v>0</v>
      </c>
      <c r="BB182" s="2780">
        <v>0</v>
      </c>
      <c r="BC182" s="2781">
        <v>0</v>
      </c>
      <c r="BD182" s="2453">
        <v>0</v>
      </c>
      <c r="BE182" s="1229">
        <v>0</v>
      </c>
      <c r="BF182" s="1229">
        <v>0</v>
      </c>
      <c r="BG182" s="1230">
        <v>0</v>
      </c>
      <c r="BH182" s="1231">
        <v>0</v>
      </c>
      <c r="BI182" s="1231">
        <v>0</v>
      </c>
      <c r="BJ182" s="1230">
        <v>0</v>
      </c>
      <c r="BK182" s="1231">
        <v>0</v>
      </c>
      <c r="BL182" s="1232">
        <v>0</v>
      </c>
      <c r="BM182" s="2475">
        <v>0</v>
      </c>
      <c r="BN182" s="1233">
        <v>0</v>
      </c>
      <c r="BO182" s="1233">
        <v>0</v>
      </c>
      <c r="BP182" s="1234">
        <v>0</v>
      </c>
      <c r="BQ182" s="1235">
        <v>0</v>
      </c>
      <c r="BR182" s="1235">
        <v>0</v>
      </c>
      <c r="BS182" s="1234">
        <v>0</v>
      </c>
      <c r="BT182" s="1235">
        <v>0</v>
      </c>
      <c r="BU182" s="1236">
        <v>0</v>
      </c>
      <c r="BV182" s="1237">
        <v>14</v>
      </c>
      <c r="BW182" s="1238">
        <v>7</v>
      </c>
      <c r="BX182" s="1238">
        <v>7</v>
      </c>
      <c r="BY182" s="1239">
        <v>7</v>
      </c>
      <c r="BZ182" s="1240">
        <v>4</v>
      </c>
      <c r="CA182" s="1240">
        <v>3</v>
      </c>
      <c r="CB182" s="1239">
        <v>7</v>
      </c>
      <c r="CC182" s="1240">
        <v>3</v>
      </c>
      <c r="CD182" s="1241">
        <v>4</v>
      </c>
      <c r="CE182" s="2453">
        <v>1</v>
      </c>
      <c r="CF182" s="1242">
        <v>0</v>
      </c>
      <c r="CG182" s="1242">
        <v>1</v>
      </c>
      <c r="CH182" s="1230">
        <v>1</v>
      </c>
      <c r="CI182" s="1243">
        <v>0</v>
      </c>
      <c r="CJ182" s="1243">
        <v>1</v>
      </c>
      <c r="CK182" s="1230">
        <v>0</v>
      </c>
      <c r="CL182" s="1243">
        <v>0</v>
      </c>
      <c r="CM182" s="1488">
        <v>0</v>
      </c>
      <c r="CN182" s="1435">
        <v>2526</v>
      </c>
      <c r="CO182" s="1874">
        <v>1546</v>
      </c>
      <c r="CP182" s="1896">
        <v>782</v>
      </c>
      <c r="CQ182" s="1897">
        <v>764</v>
      </c>
      <c r="CR182" s="1886">
        <v>156</v>
      </c>
      <c r="CS182" s="1244">
        <v>82</v>
      </c>
      <c r="CT182" s="1245">
        <v>74</v>
      </c>
      <c r="CU182" s="1910">
        <v>229</v>
      </c>
      <c r="CV182" s="1896">
        <v>124</v>
      </c>
      <c r="CW182" s="1897">
        <v>105</v>
      </c>
      <c r="CX182" s="1886">
        <v>202</v>
      </c>
      <c r="CY182" s="1244">
        <v>123</v>
      </c>
      <c r="CZ182" s="1245">
        <v>79</v>
      </c>
      <c r="DA182" s="1910">
        <v>122</v>
      </c>
      <c r="DB182" s="1896">
        <v>63</v>
      </c>
      <c r="DC182" s="1897">
        <v>59</v>
      </c>
      <c r="DD182" s="1886">
        <v>271</v>
      </c>
      <c r="DE182" s="1244">
        <v>149</v>
      </c>
      <c r="DF182" s="1246">
        <v>122</v>
      </c>
      <c r="DG182" s="1247" t="s">
        <v>163</v>
      </c>
      <c r="DH182" s="1248">
        <v>1.9578739318309533E-3</v>
      </c>
      <c r="DI182" s="1249">
        <v>3.1491154800344083E-2</v>
      </c>
      <c r="DJ182" s="1250">
        <v>4.6453463780642551E-2</v>
      </c>
      <c r="DK182" s="307"/>
    </row>
    <row r="183" spans="1:115" s="380" customFormat="1" ht="57.95" customHeight="1" x14ac:dyDescent="0.15">
      <c r="A183" s="2536"/>
      <c r="B183" s="2496"/>
      <c r="C183" s="2497" t="s">
        <v>1053</v>
      </c>
      <c r="D183" s="2317">
        <v>1283</v>
      </c>
      <c r="E183" s="2586">
        <v>-0.24573780129335687</v>
      </c>
      <c r="F183" s="2333">
        <v>-418</v>
      </c>
      <c r="G183" s="2356">
        <v>676</v>
      </c>
      <c r="H183" s="2357">
        <v>607</v>
      </c>
      <c r="I183" s="1251">
        <v>748</v>
      </c>
      <c r="J183" s="2381">
        <v>476</v>
      </c>
      <c r="K183" s="2381">
        <v>272</v>
      </c>
      <c r="L183" s="2382">
        <v>535</v>
      </c>
      <c r="M183" s="2381">
        <v>200</v>
      </c>
      <c r="N183" s="2383">
        <v>335</v>
      </c>
      <c r="O183" s="2655"/>
      <c r="P183" s="2428">
        <v>1176</v>
      </c>
      <c r="Q183" s="1252">
        <v>-0.23735408560311289</v>
      </c>
      <c r="R183" s="1253">
        <v>-366</v>
      </c>
      <c r="S183" s="1254">
        <v>594</v>
      </c>
      <c r="T183" s="1255">
        <v>582</v>
      </c>
      <c r="U183" s="1256">
        <v>660</v>
      </c>
      <c r="V183" s="1257">
        <v>399</v>
      </c>
      <c r="W183" s="1258">
        <v>261</v>
      </c>
      <c r="X183" s="1256">
        <v>516</v>
      </c>
      <c r="Y183" s="1258">
        <v>195</v>
      </c>
      <c r="Z183" s="1259">
        <v>321</v>
      </c>
      <c r="AA183" s="2439">
        <v>107</v>
      </c>
      <c r="AB183" s="2404">
        <v>-0.32704402515723274</v>
      </c>
      <c r="AC183" s="2414">
        <v>-52</v>
      </c>
      <c r="AD183" s="1260">
        <v>82</v>
      </c>
      <c r="AE183" s="1261">
        <v>25</v>
      </c>
      <c r="AF183" s="1256">
        <v>88</v>
      </c>
      <c r="AG183" s="1256">
        <v>77</v>
      </c>
      <c r="AH183" s="1262">
        <v>11</v>
      </c>
      <c r="AI183" s="1256">
        <v>19</v>
      </c>
      <c r="AJ183" s="1262">
        <v>5</v>
      </c>
      <c r="AK183" s="1263">
        <v>14</v>
      </c>
      <c r="AL183" s="2739">
        <v>75</v>
      </c>
      <c r="AM183" s="1264">
        <v>68</v>
      </c>
      <c r="AN183" s="1264">
        <v>7</v>
      </c>
      <c r="AO183" s="1264">
        <v>68</v>
      </c>
      <c r="AP183" s="1265">
        <v>67</v>
      </c>
      <c r="AQ183" s="1266">
        <v>1</v>
      </c>
      <c r="AR183" s="1264">
        <v>7</v>
      </c>
      <c r="AS183" s="1266">
        <v>1</v>
      </c>
      <c r="AT183" s="1267">
        <v>6</v>
      </c>
      <c r="AU183" s="2764">
        <v>0</v>
      </c>
      <c r="AV183" s="2782">
        <v>0</v>
      </c>
      <c r="AW183" s="2782">
        <v>0</v>
      </c>
      <c r="AX183" s="2782">
        <v>0</v>
      </c>
      <c r="AY183" s="2783">
        <v>0</v>
      </c>
      <c r="AZ183" s="2783">
        <v>0</v>
      </c>
      <c r="BA183" s="2782">
        <v>0</v>
      </c>
      <c r="BB183" s="2783">
        <v>0</v>
      </c>
      <c r="BC183" s="2784">
        <v>0</v>
      </c>
      <c r="BD183" s="2454">
        <v>4</v>
      </c>
      <c r="BE183" s="1268">
        <v>3</v>
      </c>
      <c r="BF183" s="1268">
        <v>1</v>
      </c>
      <c r="BG183" s="1268">
        <v>2</v>
      </c>
      <c r="BH183" s="1269">
        <v>2</v>
      </c>
      <c r="BI183" s="1269">
        <v>0</v>
      </c>
      <c r="BJ183" s="1268">
        <v>2</v>
      </c>
      <c r="BK183" s="1269">
        <v>1</v>
      </c>
      <c r="BL183" s="1270">
        <v>1</v>
      </c>
      <c r="BM183" s="2476">
        <v>3</v>
      </c>
      <c r="BN183" s="1271">
        <v>1</v>
      </c>
      <c r="BO183" s="1271">
        <v>2</v>
      </c>
      <c r="BP183" s="1271">
        <v>3</v>
      </c>
      <c r="BQ183" s="1272">
        <v>1</v>
      </c>
      <c r="BR183" s="1272">
        <v>2</v>
      </c>
      <c r="BS183" s="1271">
        <v>0</v>
      </c>
      <c r="BT183" s="1272">
        <v>0</v>
      </c>
      <c r="BU183" s="1273">
        <v>0</v>
      </c>
      <c r="BV183" s="1274">
        <v>6</v>
      </c>
      <c r="BW183" s="1275">
        <v>3</v>
      </c>
      <c r="BX183" s="1275">
        <v>3</v>
      </c>
      <c r="BY183" s="1275">
        <v>3</v>
      </c>
      <c r="BZ183" s="1276">
        <v>1</v>
      </c>
      <c r="CA183" s="1276">
        <v>2</v>
      </c>
      <c r="CB183" s="1275">
        <v>3</v>
      </c>
      <c r="CC183" s="1276">
        <v>2</v>
      </c>
      <c r="CD183" s="1277">
        <v>1</v>
      </c>
      <c r="CE183" s="2454">
        <v>19</v>
      </c>
      <c r="CF183" s="1268">
        <v>7</v>
      </c>
      <c r="CG183" s="1268">
        <v>12</v>
      </c>
      <c r="CH183" s="1268">
        <v>12</v>
      </c>
      <c r="CI183" s="1269">
        <v>6</v>
      </c>
      <c r="CJ183" s="1269">
        <v>6</v>
      </c>
      <c r="CK183" s="1268">
        <v>7</v>
      </c>
      <c r="CL183" s="1269">
        <v>1</v>
      </c>
      <c r="CM183" s="1489">
        <v>6</v>
      </c>
      <c r="CN183" s="1436">
        <v>1283</v>
      </c>
      <c r="CO183" s="1875">
        <v>732</v>
      </c>
      <c r="CP183" s="1898">
        <v>387</v>
      </c>
      <c r="CQ183" s="1899">
        <v>345</v>
      </c>
      <c r="CR183" s="1887">
        <v>142</v>
      </c>
      <c r="CS183" s="1278">
        <v>80</v>
      </c>
      <c r="CT183" s="1279">
        <v>62</v>
      </c>
      <c r="CU183" s="1911">
        <v>132</v>
      </c>
      <c r="CV183" s="1898">
        <v>70</v>
      </c>
      <c r="CW183" s="1899">
        <v>62</v>
      </c>
      <c r="CX183" s="1887">
        <v>118</v>
      </c>
      <c r="CY183" s="1278">
        <v>63</v>
      </c>
      <c r="CZ183" s="1279">
        <v>55</v>
      </c>
      <c r="DA183" s="1911">
        <v>47</v>
      </c>
      <c r="DB183" s="1898">
        <v>24</v>
      </c>
      <c r="DC183" s="1899">
        <v>23</v>
      </c>
      <c r="DD183" s="1887">
        <v>112</v>
      </c>
      <c r="DE183" s="1278">
        <v>52</v>
      </c>
      <c r="DF183" s="1280">
        <v>60</v>
      </c>
      <c r="DG183" s="1281" t="s">
        <v>163</v>
      </c>
      <c r="DH183" s="1282">
        <v>9.9443873893076515E-4</v>
      </c>
      <c r="DI183" s="1283">
        <v>1.5994913542692581E-2</v>
      </c>
      <c r="DJ183" s="1284">
        <v>2.3594534453905143E-2</v>
      </c>
      <c r="DK183" s="392"/>
    </row>
    <row r="184" spans="1:115" s="259" customFormat="1" ht="57.95" customHeight="1" x14ac:dyDescent="0.15">
      <c r="A184" s="2537"/>
      <c r="B184" s="4050" t="s">
        <v>1054</v>
      </c>
      <c r="C184" s="4057"/>
      <c r="D184" s="2316">
        <v>3608</v>
      </c>
      <c r="E184" s="2330">
        <v>-3.8379530916844318E-2</v>
      </c>
      <c r="F184" s="2331">
        <v>-144</v>
      </c>
      <c r="G184" s="2354">
        <v>1725</v>
      </c>
      <c r="H184" s="2355">
        <v>1883</v>
      </c>
      <c r="I184" s="1210">
        <v>3542</v>
      </c>
      <c r="J184" s="2378">
        <v>1707</v>
      </c>
      <c r="K184" s="2378">
        <v>1835</v>
      </c>
      <c r="L184" s="2379">
        <v>66</v>
      </c>
      <c r="M184" s="2378">
        <v>18</v>
      </c>
      <c r="N184" s="2380">
        <v>48</v>
      </c>
      <c r="O184" s="2656"/>
      <c r="P184" s="2427">
        <v>3406</v>
      </c>
      <c r="Q184" s="1211">
        <v>-4.3795620437956151E-2</v>
      </c>
      <c r="R184" s="1212">
        <v>-156</v>
      </c>
      <c r="S184" s="1213">
        <v>1601</v>
      </c>
      <c r="T184" s="1214">
        <v>1805</v>
      </c>
      <c r="U184" s="1215">
        <v>3406</v>
      </c>
      <c r="V184" s="1216">
        <v>1601</v>
      </c>
      <c r="W184" s="1217">
        <v>1805</v>
      </c>
      <c r="X184" s="1215">
        <v>0</v>
      </c>
      <c r="Y184" s="1217">
        <v>0</v>
      </c>
      <c r="Z184" s="1218">
        <v>0</v>
      </c>
      <c r="AA184" s="2438">
        <v>202</v>
      </c>
      <c r="AB184" s="2411">
        <v>6.315789473684208E-2</v>
      </c>
      <c r="AC184" s="2412">
        <v>12</v>
      </c>
      <c r="AD184" s="1219">
        <v>124</v>
      </c>
      <c r="AE184" s="1220">
        <v>78</v>
      </c>
      <c r="AF184" s="1215">
        <v>136</v>
      </c>
      <c r="AG184" s="1221">
        <v>106</v>
      </c>
      <c r="AH184" s="1222">
        <v>30</v>
      </c>
      <c r="AI184" s="1215">
        <v>66</v>
      </c>
      <c r="AJ184" s="1222">
        <v>18</v>
      </c>
      <c r="AK184" s="1223">
        <v>48</v>
      </c>
      <c r="AL184" s="2740">
        <v>125</v>
      </c>
      <c r="AM184" s="1224">
        <v>91</v>
      </c>
      <c r="AN184" s="1224">
        <v>34</v>
      </c>
      <c r="AO184" s="1225">
        <v>77</v>
      </c>
      <c r="AP184" s="1226">
        <v>77</v>
      </c>
      <c r="AQ184" s="1227">
        <v>0</v>
      </c>
      <c r="AR184" s="1225">
        <v>48</v>
      </c>
      <c r="AS184" s="1227">
        <v>14</v>
      </c>
      <c r="AT184" s="1228">
        <v>34</v>
      </c>
      <c r="AU184" s="2763">
        <v>0</v>
      </c>
      <c r="AV184" s="2778">
        <v>0</v>
      </c>
      <c r="AW184" s="2778">
        <v>0</v>
      </c>
      <c r="AX184" s="2779">
        <v>0</v>
      </c>
      <c r="AY184" s="2780">
        <v>0</v>
      </c>
      <c r="AZ184" s="2780">
        <v>0</v>
      </c>
      <c r="BA184" s="2779">
        <v>0</v>
      </c>
      <c r="BB184" s="2780">
        <v>0</v>
      </c>
      <c r="BC184" s="2781">
        <v>0</v>
      </c>
      <c r="BD184" s="2453">
        <v>5</v>
      </c>
      <c r="BE184" s="1229">
        <v>3</v>
      </c>
      <c r="BF184" s="1229">
        <v>2</v>
      </c>
      <c r="BG184" s="1230">
        <v>3</v>
      </c>
      <c r="BH184" s="1231">
        <v>3</v>
      </c>
      <c r="BI184" s="1231">
        <v>0</v>
      </c>
      <c r="BJ184" s="1230">
        <v>2</v>
      </c>
      <c r="BK184" s="1231">
        <v>0</v>
      </c>
      <c r="BL184" s="1232">
        <v>2</v>
      </c>
      <c r="BM184" s="2475">
        <v>32</v>
      </c>
      <c r="BN184" s="1233">
        <v>15</v>
      </c>
      <c r="BO184" s="1233">
        <v>17</v>
      </c>
      <c r="BP184" s="1234">
        <v>32</v>
      </c>
      <c r="BQ184" s="1235">
        <v>15</v>
      </c>
      <c r="BR184" s="1235">
        <v>17</v>
      </c>
      <c r="BS184" s="1234">
        <v>0</v>
      </c>
      <c r="BT184" s="1235">
        <v>0</v>
      </c>
      <c r="BU184" s="1236">
        <v>0</v>
      </c>
      <c r="BV184" s="1237">
        <v>33</v>
      </c>
      <c r="BW184" s="1238">
        <v>15</v>
      </c>
      <c r="BX184" s="1238">
        <v>18</v>
      </c>
      <c r="BY184" s="1239">
        <v>19</v>
      </c>
      <c r="BZ184" s="1240">
        <v>11</v>
      </c>
      <c r="CA184" s="1240">
        <v>8</v>
      </c>
      <c r="CB184" s="1239">
        <v>14</v>
      </c>
      <c r="CC184" s="1240">
        <v>4</v>
      </c>
      <c r="CD184" s="1241">
        <v>10</v>
      </c>
      <c r="CE184" s="2453">
        <v>7</v>
      </c>
      <c r="CF184" s="1242">
        <v>0</v>
      </c>
      <c r="CG184" s="1242">
        <v>7</v>
      </c>
      <c r="CH184" s="1230">
        <v>5</v>
      </c>
      <c r="CI184" s="1243">
        <v>0</v>
      </c>
      <c r="CJ184" s="1243">
        <v>5</v>
      </c>
      <c r="CK184" s="1230">
        <v>2</v>
      </c>
      <c r="CL184" s="1243">
        <v>0</v>
      </c>
      <c r="CM184" s="1488">
        <v>2</v>
      </c>
      <c r="CN184" s="1435">
        <v>3608</v>
      </c>
      <c r="CO184" s="1874">
        <v>2565</v>
      </c>
      <c r="CP184" s="1896">
        <v>1161</v>
      </c>
      <c r="CQ184" s="1897">
        <v>1404</v>
      </c>
      <c r="CR184" s="1886">
        <v>252</v>
      </c>
      <c r="CS184" s="1244">
        <v>138</v>
      </c>
      <c r="CT184" s="1245">
        <v>114</v>
      </c>
      <c r="CU184" s="1910">
        <v>194</v>
      </c>
      <c r="CV184" s="1896">
        <v>121</v>
      </c>
      <c r="CW184" s="1897">
        <v>73</v>
      </c>
      <c r="CX184" s="1886">
        <v>212</v>
      </c>
      <c r="CY184" s="1244">
        <v>115</v>
      </c>
      <c r="CZ184" s="1245">
        <v>97</v>
      </c>
      <c r="DA184" s="1910">
        <v>143</v>
      </c>
      <c r="DB184" s="1896">
        <v>61</v>
      </c>
      <c r="DC184" s="1897">
        <v>82</v>
      </c>
      <c r="DD184" s="1886">
        <v>242</v>
      </c>
      <c r="DE184" s="1244">
        <v>129</v>
      </c>
      <c r="DF184" s="1246">
        <v>113</v>
      </c>
      <c r="DG184" s="1247" t="s">
        <v>163</v>
      </c>
      <c r="DH184" s="1248">
        <v>2.7965198519580678E-3</v>
      </c>
      <c r="DI184" s="1249">
        <v>4.4980240110705248E-2</v>
      </c>
      <c r="DJ184" s="1250">
        <v>6.6351582470529816E-2</v>
      </c>
      <c r="DK184" s="307"/>
    </row>
    <row r="185" spans="1:115" s="380" customFormat="1" ht="57.95" customHeight="1" x14ac:dyDescent="0.15">
      <c r="A185" s="2536"/>
      <c r="B185" s="2496"/>
      <c r="C185" s="2497" t="s">
        <v>1055</v>
      </c>
      <c r="D185" s="2317">
        <v>1064</v>
      </c>
      <c r="E185" s="2586">
        <v>0.10259067357512963</v>
      </c>
      <c r="F185" s="2333">
        <v>99</v>
      </c>
      <c r="G185" s="2356">
        <v>579</v>
      </c>
      <c r="H185" s="2357">
        <v>485</v>
      </c>
      <c r="I185" s="1251">
        <v>494</v>
      </c>
      <c r="J185" s="2381">
        <v>331</v>
      </c>
      <c r="K185" s="2381">
        <v>163</v>
      </c>
      <c r="L185" s="2382">
        <v>570</v>
      </c>
      <c r="M185" s="2381">
        <v>248</v>
      </c>
      <c r="N185" s="2383">
        <v>322</v>
      </c>
      <c r="O185" s="2655"/>
      <c r="P185" s="2428">
        <v>921</v>
      </c>
      <c r="Q185" s="1252">
        <v>8.098591549295775E-2</v>
      </c>
      <c r="R185" s="1253">
        <v>69</v>
      </c>
      <c r="S185" s="1254">
        <v>495</v>
      </c>
      <c r="T185" s="1255">
        <v>426</v>
      </c>
      <c r="U185" s="1256">
        <v>387</v>
      </c>
      <c r="V185" s="1257">
        <v>260</v>
      </c>
      <c r="W185" s="1258">
        <v>127</v>
      </c>
      <c r="X185" s="1256">
        <v>534</v>
      </c>
      <c r="Y185" s="1258">
        <v>235</v>
      </c>
      <c r="Z185" s="1259">
        <v>299</v>
      </c>
      <c r="AA185" s="2439">
        <v>143</v>
      </c>
      <c r="AB185" s="2404">
        <v>0.26548672566371678</v>
      </c>
      <c r="AC185" s="2414">
        <v>30</v>
      </c>
      <c r="AD185" s="1260">
        <v>84</v>
      </c>
      <c r="AE185" s="1261">
        <v>59</v>
      </c>
      <c r="AF185" s="1256">
        <v>107</v>
      </c>
      <c r="AG185" s="1256">
        <v>71</v>
      </c>
      <c r="AH185" s="1262">
        <v>36</v>
      </c>
      <c r="AI185" s="1256">
        <v>36</v>
      </c>
      <c r="AJ185" s="1262">
        <v>13</v>
      </c>
      <c r="AK185" s="1263">
        <v>23</v>
      </c>
      <c r="AL185" s="2739">
        <v>43</v>
      </c>
      <c r="AM185" s="1264">
        <v>33</v>
      </c>
      <c r="AN185" s="1264">
        <v>10</v>
      </c>
      <c r="AO185" s="1264">
        <v>30</v>
      </c>
      <c r="AP185" s="1265">
        <v>29</v>
      </c>
      <c r="AQ185" s="1266">
        <v>1</v>
      </c>
      <c r="AR185" s="1264">
        <v>13</v>
      </c>
      <c r="AS185" s="1266">
        <v>4</v>
      </c>
      <c r="AT185" s="1267">
        <v>9</v>
      </c>
      <c r="AU185" s="2764">
        <v>0</v>
      </c>
      <c r="AV185" s="2782">
        <v>0</v>
      </c>
      <c r="AW185" s="2782">
        <v>0</v>
      </c>
      <c r="AX185" s="2782">
        <v>0</v>
      </c>
      <c r="AY185" s="2783">
        <v>0</v>
      </c>
      <c r="AZ185" s="2783">
        <v>0</v>
      </c>
      <c r="BA185" s="2782">
        <v>0</v>
      </c>
      <c r="BB185" s="2783">
        <v>0</v>
      </c>
      <c r="BC185" s="2784">
        <v>0</v>
      </c>
      <c r="BD185" s="2454">
        <v>4</v>
      </c>
      <c r="BE185" s="1268">
        <v>2</v>
      </c>
      <c r="BF185" s="1268">
        <v>2</v>
      </c>
      <c r="BG185" s="1268">
        <v>2</v>
      </c>
      <c r="BH185" s="1269">
        <v>2</v>
      </c>
      <c r="BI185" s="1269">
        <v>0</v>
      </c>
      <c r="BJ185" s="1268">
        <v>2</v>
      </c>
      <c r="BK185" s="1269">
        <v>0</v>
      </c>
      <c r="BL185" s="1270">
        <v>2</v>
      </c>
      <c r="BM185" s="2476">
        <v>53</v>
      </c>
      <c r="BN185" s="1271">
        <v>23</v>
      </c>
      <c r="BO185" s="1271">
        <v>30</v>
      </c>
      <c r="BP185" s="1271">
        <v>47</v>
      </c>
      <c r="BQ185" s="1272">
        <v>21</v>
      </c>
      <c r="BR185" s="1272">
        <v>26</v>
      </c>
      <c r="BS185" s="1271">
        <v>6</v>
      </c>
      <c r="BT185" s="1272">
        <v>2</v>
      </c>
      <c r="BU185" s="1273">
        <v>4</v>
      </c>
      <c r="BV185" s="1274">
        <v>7</v>
      </c>
      <c r="BW185" s="1275">
        <v>5</v>
      </c>
      <c r="BX185" s="1275">
        <v>2</v>
      </c>
      <c r="BY185" s="1275">
        <v>7</v>
      </c>
      <c r="BZ185" s="1276">
        <v>5</v>
      </c>
      <c r="CA185" s="1276">
        <v>2</v>
      </c>
      <c r="CB185" s="1275">
        <v>0</v>
      </c>
      <c r="CC185" s="1276">
        <v>0</v>
      </c>
      <c r="CD185" s="1277">
        <v>0</v>
      </c>
      <c r="CE185" s="2454">
        <v>36</v>
      </c>
      <c r="CF185" s="1268">
        <v>21</v>
      </c>
      <c r="CG185" s="1268">
        <v>15</v>
      </c>
      <c r="CH185" s="1268">
        <v>21</v>
      </c>
      <c r="CI185" s="1269">
        <v>14</v>
      </c>
      <c r="CJ185" s="1269">
        <v>7</v>
      </c>
      <c r="CK185" s="1268">
        <v>15</v>
      </c>
      <c r="CL185" s="1269">
        <v>7</v>
      </c>
      <c r="CM185" s="1489">
        <v>8</v>
      </c>
      <c r="CN185" s="1436">
        <v>1064</v>
      </c>
      <c r="CO185" s="1875">
        <v>574</v>
      </c>
      <c r="CP185" s="1898">
        <v>306</v>
      </c>
      <c r="CQ185" s="1899">
        <v>268</v>
      </c>
      <c r="CR185" s="1887">
        <v>91</v>
      </c>
      <c r="CS185" s="1278">
        <v>48</v>
      </c>
      <c r="CT185" s="1279">
        <v>43</v>
      </c>
      <c r="CU185" s="1911">
        <v>151</v>
      </c>
      <c r="CV185" s="1898">
        <v>93</v>
      </c>
      <c r="CW185" s="1899">
        <v>58</v>
      </c>
      <c r="CX185" s="1887">
        <v>121</v>
      </c>
      <c r="CY185" s="1278">
        <v>67</v>
      </c>
      <c r="CZ185" s="1279">
        <v>54</v>
      </c>
      <c r="DA185" s="1911">
        <v>68</v>
      </c>
      <c r="DB185" s="1898">
        <v>36</v>
      </c>
      <c r="DC185" s="1899">
        <v>32</v>
      </c>
      <c r="DD185" s="1887">
        <v>59</v>
      </c>
      <c r="DE185" s="1278">
        <v>29</v>
      </c>
      <c r="DF185" s="1280">
        <v>30</v>
      </c>
      <c r="DG185" s="1281" t="s">
        <v>163</v>
      </c>
      <c r="DH185" s="1282">
        <v>8.2469432441335474E-4</v>
      </c>
      <c r="DI185" s="1283">
        <v>1.3264682782092679E-2</v>
      </c>
      <c r="DJ185" s="1284">
        <v>1.9567096382661787E-2</v>
      </c>
      <c r="DK185" s="392"/>
    </row>
    <row r="186" spans="1:115" s="259" customFormat="1" ht="57.95" customHeight="1" x14ac:dyDescent="0.15">
      <c r="A186" s="2537"/>
      <c r="B186" s="4050" t="s">
        <v>1056</v>
      </c>
      <c r="C186" s="4057"/>
      <c r="D186" s="2316">
        <v>41602</v>
      </c>
      <c r="E186" s="2330">
        <v>-2.2899687624773901E-2</v>
      </c>
      <c r="F186" s="2331">
        <v>-975</v>
      </c>
      <c r="G186" s="2354">
        <v>22519</v>
      </c>
      <c r="H186" s="2355">
        <v>19083</v>
      </c>
      <c r="I186" s="1516">
        <v>21544</v>
      </c>
      <c r="J186" s="2367">
        <v>14188</v>
      </c>
      <c r="K186" s="2378">
        <v>7356</v>
      </c>
      <c r="L186" s="2379">
        <v>20058</v>
      </c>
      <c r="M186" s="2378">
        <v>8331</v>
      </c>
      <c r="N186" s="2616">
        <v>11727</v>
      </c>
      <c r="O186" s="2656"/>
      <c r="P186" s="2678">
        <v>39456</v>
      </c>
      <c r="Q186" s="1211">
        <v>-2.7578558225508365E-2</v>
      </c>
      <c r="R186" s="1517">
        <v>-1119</v>
      </c>
      <c r="S186" s="1213">
        <v>21132</v>
      </c>
      <c r="T186" s="1214">
        <v>18324</v>
      </c>
      <c r="U186" s="1215">
        <v>20374</v>
      </c>
      <c r="V186" s="1518">
        <v>13109</v>
      </c>
      <c r="W186" s="1217">
        <v>7265</v>
      </c>
      <c r="X186" s="1215">
        <v>19082</v>
      </c>
      <c r="Y186" s="1217">
        <v>8023</v>
      </c>
      <c r="Z186" s="1519">
        <v>11059</v>
      </c>
      <c r="AA186" s="2438">
        <v>2146</v>
      </c>
      <c r="AB186" s="2411">
        <v>7.1928071928071935E-2</v>
      </c>
      <c r="AC186" s="2412">
        <v>144</v>
      </c>
      <c r="AD186" s="1219">
        <v>1387</v>
      </c>
      <c r="AE186" s="1220">
        <v>759</v>
      </c>
      <c r="AF186" s="1215">
        <v>1170</v>
      </c>
      <c r="AG186" s="1221">
        <v>1079</v>
      </c>
      <c r="AH186" s="1222">
        <v>91</v>
      </c>
      <c r="AI186" s="1215">
        <v>976</v>
      </c>
      <c r="AJ186" s="1222">
        <v>308</v>
      </c>
      <c r="AK186" s="1223">
        <v>668</v>
      </c>
      <c r="AL186" s="2740">
        <v>1952</v>
      </c>
      <c r="AM186" s="1224">
        <v>1281</v>
      </c>
      <c r="AN186" s="1224">
        <v>671</v>
      </c>
      <c r="AO186" s="1225">
        <v>1039</v>
      </c>
      <c r="AP186" s="1226">
        <v>994</v>
      </c>
      <c r="AQ186" s="1227">
        <v>45</v>
      </c>
      <c r="AR186" s="1225">
        <v>913</v>
      </c>
      <c r="AS186" s="1227">
        <v>287</v>
      </c>
      <c r="AT186" s="1228">
        <v>626</v>
      </c>
      <c r="AU186" s="2763">
        <v>10</v>
      </c>
      <c r="AV186" s="2778">
        <v>8</v>
      </c>
      <c r="AW186" s="2778">
        <v>2</v>
      </c>
      <c r="AX186" s="2779">
        <v>5</v>
      </c>
      <c r="AY186" s="2780">
        <v>5</v>
      </c>
      <c r="AZ186" s="2780">
        <v>0</v>
      </c>
      <c r="BA186" s="2779">
        <v>5</v>
      </c>
      <c r="BB186" s="2780">
        <v>3</v>
      </c>
      <c r="BC186" s="2781">
        <v>2</v>
      </c>
      <c r="BD186" s="2453">
        <v>48</v>
      </c>
      <c r="BE186" s="1229">
        <v>29</v>
      </c>
      <c r="BF186" s="1229">
        <v>19</v>
      </c>
      <c r="BG186" s="1230">
        <v>31</v>
      </c>
      <c r="BH186" s="1231">
        <v>29</v>
      </c>
      <c r="BI186" s="1231">
        <v>2</v>
      </c>
      <c r="BJ186" s="1230">
        <v>17</v>
      </c>
      <c r="BK186" s="1231">
        <v>0</v>
      </c>
      <c r="BL186" s="1232">
        <v>17</v>
      </c>
      <c r="BM186" s="2475">
        <v>33</v>
      </c>
      <c r="BN186" s="1233">
        <v>16</v>
      </c>
      <c r="BO186" s="1233">
        <v>17</v>
      </c>
      <c r="BP186" s="1234">
        <v>32</v>
      </c>
      <c r="BQ186" s="1235">
        <v>16</v>
      </c>
      <c r="BR186" s="1235">
        <v>16</v>
      </c>
      <c r="BS186" s="1234">
        <v>1</v>
      </c>
      <c r="BT186" s="1235">
        <v>0</v>
      </c>
      <c r="BU186" s="1236">
        <v>1</v>
      </c>
      <c r="BV186" s="1237">
        <v>103</v>
      </c>
      <c r="BW186" s="1238">
        <v>53</v>
      </c>
      <c r="BX186" s="1238">
        <v>50</v>
      </c>
      <c r="BY186" s="1239">
        <v>63</v>
      </c>
      <c r="BZ186" s="1240">
        <v>35</v>
      </c>
      <c r="CA186" s="1240">
        <v>28</v>
      </c>
      <c r="CB186" s="1239">
        <v>40</v>
      </c>
      <c r="CC186" s="1240">
        <v>18</v>
      </c>
      <c r="CD186" s="1241">
        <v>22</v>
      </c>
      <c r="CE186" s="2453">
        <v>0</v>
      </c>
      <c r="CF186" s="1242">
        <v>0</v>
      </c>
      <c r="CG186" s="1242">
        <v>0</v>
      </c>
      <c r="CH186" s="1230">
        <v>0</v>
      </c>
      <c r="CI186" s="1243">
        <v>0</v>
      </c>
      <c r="CJ186" s="1243">
        <v>0</v>
      </c>
      <c r="CK186" s="1230">
        <v>0</v>
      </c>
      <c r="CL186" s="1243">
        <v>0</v>
      </c>
      <c r="CM186" s="1488">
        <v>0</v>
      </c>
      <c r="CN186" s="1435">
        <v>41602</v>
      </c>
      <c r="CO186" s="1952">
        <v>35680</v>
      </c>
      <c r="CP186" s="1956">
        <v>19180</v>
      </c>
      <c r="CQ186" s="1957">
        <v>16500</v>
      </c>
      <c r="CR186" s="1886">
        <v>1554</v>
      </c>
      <c r="CS186" s="1244">
        <v>939</v>
      </c>
      <c r="CT186" s="1245">
        <v>615</v>
      </c>
      <c r="CU186" s="1910">
        <v>1401</v>
      </c>
      <c r="CV186" s="1896">
        <v>802</v>
      </c>
      <c r="CW186" s="1897">
        <v>599</v>
      </c>
      <c r="CX186" s="1886">
        <v>1225</v>
      </c>
      <c r="CY186" s="1244">
        <v>665</v>
      </c>
      <c r="CZ186" s="1245">
        <v>560</v>
      </c>
      <c r="DA186" s="1910">
        <v>680</v>
      </c>
      <c r="DB186" s="1896">
        <v>357</v>
      </c>
      <c r="DC186" s="1897">
        <v>323</v>
      </c>
      <c r="DD186" s="1886">
        <v>1062</v>
      </c>
      <c r="DE186" s="1244">
        <v>576</v>
      </c>
      <c r="DF186" s="1246">
        <v>486</v>
      </c>
      <c r="DG186" s="1247" t="s">
        <v>163</v>
      </c>
      <c r="DH186" s="1248">
        <v>3.2245238049101864E-2</v>
      </c>
      <c r="DI186" s="1249">
        <v>0.51864411005697331</v>
      </c>
      <c r="DJ186" s="1250">
        <v>0.76506611251080425</v>
      </c>
      <c r="DK186" s="307"/>
    </row>
    <row r="187" spans="1:115" s="380" customFormat="1" ht="57.95" customHeight="1" x14ac:dyDescent="0.15">
      <c r="A187" s="2536"/>
      <c r="B187" s="4035" t="s">
        <v>1057</v>
      </c>
      <c r="C187" s="4036"/>
      <c r="D187" s="2317">
        <v>1177</v>
      </c>
      <c r="E187" s="2332">
        <v>-1.9983347210657754E-2</v>
      </c>
      <c r="F187" s="2333">
        <v>-24</v>
      </c>
      <c r="G187" s="2356">
        <v>702</v>
      </c>
      <c r="H187" s="2357">
        <v>475</v>
      </c>
      <c r="I187" s="1251">
        <v>670</v>
      </c>
      <c r="J187" s="2381">
        <v>506</v>
      </c>
      <c r="K187" s="2381">
        <v>164</v>
      </c>
      <c r="L187" s="2382">
        <v>507</v>
      </c>
      <c r="M187" s="2381">
        <v>196</v>
      </c>
      <c r="N187" s="2383">
        <v>311</v>
      </c>
      <c r="O187" s="2655"/>
      <c r="P187" s="2428">
        <v>889</v>
      </c>
      <c r="Q187" s="1252">
        <v>-2.5219298245614086E-2</v>
      </c>
      <c r="R187" s="1253">
        <v>-23</v>
      </c>
      <c r="S187" s="1254">
        <v>483</v>
      </c>
      <c r="T187" s="1255">
        <v>406</v>
      </c>
      <c r="U187" s="1256">
        <v>468</v>
      </c>
      <c r="V187" s="1257">
        <v>311</v>
      </c>
      <c r="W187" s="1258">
        <v>157</v>
      </c>
      <c r="X187" s="1256">
        <v>421</v>
      </c>
      <c r="Y187" s="1258">
        <v>172</v>
      </c>
      <c r="Z187" s="1259">
        <v>249</v>
      </c>
      <c r="AA187" s="2439">
        <v>288</v>
      </c>
      <c r="AB187" s="2413">
        <v>-3.4602076124568004E-3</v>
      </c>
      <c r="AC187" s="2414">
        <v>-1</v>
      </c>
      <c r="AD187" s="1260">
        <v>219</v>
      </c>
      <c r="AE187" s="1261">
        <v>69</v>
      </c>
      <c r="AF187" s="1256">
        <v>202</v>
      </c>
      <c r="AG187" s="1256">
        <v>195</v>
      </c>
      <c r="AH187" s="1262">
        <v>7</v>
      </c>
      <c r="AI187" s="1256">
        <v>86</v>
      </c>
      <c r="AJ187" s="1262">
        <v>24</v>
      </c>
      <c r="AK187" s="1263">
        <v>62</v>
      </c>
      <c r="AL187" s="2739">
        <v>244</v>
      </c>
      <c r="AM187" s="1264">
        <v>192</v>
      </c>
      <c r="AN187" s="1264">
        <v>52</v>
      </c>
      <c r="AO187" s="1264">
        <v>173</v>
      </c>
      <c r="AP187" s="1265">
        <v>171</v>
      </c>
      <c r="AQ187" s="1266">
        <v>2</v>
      </c>
      <c r="AR187" s="1264">
        <v>71</v>
      </c>
      <c r="AS187" s="1266">
        <v>21</v>
      </c>
      <c r="AT187" s="1267">
        <v>50</v>
      </c>
      <c r="AU187" s="2764">
        <v>0</v>
      </c>
      <c r="AV187" s="2782">
        <v>0</v>
      </c>
      <c r="AW187" s="2782">
        <v>0</v>
      </c>
      <c r="AX187" s="2782">
        <v>0</v>
      </c>
      <c r="AY187" s="2783">
        <v>0</v>
      </c>
      <c r="AZ187" s="2783">
        <v>0</v>
      </c>
      <c r="BA187" s="2782">
        <v>0</v>
      </c>
      <c r="BB187" s="2783">
        <v>0</v>
      </c>
      <c r="BC187" s="2784">
        <v>0</v>
      </c>
      <c r="BD187" s="2454">
        <v>3</v>
      </c>
      <c r="BE187" s="1268">
        <v>3</v>
      </c>
      <c r="BF187" s="1268">
        <v>0</v>
      </c>
      <c r="BG187" s="1268">
        <v>3</v>
      </c>
      <c r="BH187" s="1269">
        <v>3</v>
      </c>
      <c r="BI187" s="1269">
        <v>0</v>
      </c>
      <c r="BJ187" s="1268">
        <v>0</v>
      </c>
      <c r="BK187" s="1269">
        <v>0</v>
      </c>
      <c r="BL187" s="1270">
        <v>0</v>
      </c>
      <c r="BM187" s="2476">
        <v>6</v>
      </c>
      <c r="BN187" s="1271">
        <v>4</v>
      </c>
      <c r="BO187" s="1271">
        <v>2</v>
      </c>
      <c r="BP187" s="1271">
        <v>4</v>
      </c>
      <c r="BQ187" s="1272">
        <v>4</v>
      </c>
      <c r="BR187" s="1272">
        <v>0</v>
      </c>
      <c r="BS187" s="1271">
        <v>2</v>
      </c>
      <c r="BT187" s="1272">
        <v>0</v>
      </c>
      <c r="BU187" s="1273">
        <v>2</v>
      </c>
      <c r="BV187" s="1274">
        <v>22</v>
      </c>
      <c r="BW187" s="1275">
        <v>13</v>
      </c>
      <c r="BX187" s="1275">
        <v>9</v>
      </c>
      <c r="BY187" s="1275">
        <v>13</v>
      </c>
      <c r="BZ187" s="1276">
        <v>12</v>
      </c>
      <c r="CA187" s="1276">
        <v>1</v>
      </c>
      <c r="CB187" s="1275">
        <v>9</v>
      </c>
      <c r="CC187" s="1276">
        <v>1</v>
      </c>
      <c r="CD187" s="1277">
        <v>8</v>
      </c>
      <c r="CE187" s="2454">
        <v>13</v>
      </c>
      <c r="CF187" s="1268">
        <v>7</v>
      </c>
      <c r="CG187" s="1268">
        <v>6</v>
      </c>
      <c r="CH187" s="1268">
        <v>9</v>
      </c>
      <c r="CI187" s="1269">
        <v>5</v>
      </c>
      <c r="CJ187" s="1269">
        <v>4</v>
      </c>
      <c r="CK187" s="1268">
        <v>4</v>
      </c>
      <c r="CL187" s="1269">
        <v>2</v>
      </c>
      <c r="CM187" s="1489">
        <v>2</v>
      </c>
      <c r="CN187" s="1436">
        <v>1177</v>
      </c>
      <c r="CO187" s="1875">
        <v>532</v>
      </c>
      <c r="CP187" s="1898">
        <v>296</v>
      </c>
      <c r="CQ187" s="1899">
        <v>236</v>
      </c>
      <c r="CR187" s="1887">
        <v>187</v>
      </c>
      <c r="CS187" s="1278">
        <v>127</v>
      </c>
      <c r="CT187" s="1279">
        <v>60</v>
      </c>
      <c r="CU187" s="1911">
        <v>183</v>
      </c>
      <c r="CV187" s="1898">
        <v>115</v>
      </c>
      <c r="CW187" s="1899">
        <v>68</v>
      </c>
      <c r="CX187" s="1887">
        <v>108</v>
      </c>
      <c r="CY187" s="1278">
        <v>65</v>
      </c>
      <c r="CZ187" s="1279">
        <v>43</v>
      </c>
      <c r="DA187" s="1911">
        <v>61</v>
      </c>
      <c r="DB187" s="1898">
        <v>34</v>
      </c>
      <c r="DC187" s="1899">
        <v>27</v>
      </c>
      <c r="DD187" s="1887">
        <v>106</v>
      </c>
      <c r="DE187" s="1278">
        <v>65</v>
      </c>
      <c r="DF187" s="1280">
        <v>41</v>
      </c>
      <c r="DG187" s="1281" t="s">
        <v>163</v>
      </c>
      <c r="DH187" s="1282">
        <v>9.1227934194973545E-4</v>
      </c>
      <c r="DI187" s="1283">
        <v>1.4673431987333724E-2</v>
      </c>
      <c r="DJ187" s="1284">
        <v>2.1645180866910644E-2</v>
      </c>
      <c r="DK187" s="392"/>
    </row>
    <row r="188" spans="1:115" s="259" customFormat="1" ht="57.95" customHeight="1" x14ac:dyDescent="0.15">
      <c r="A188" s="2538"/>
      <c r="B188" s="4039" t="s">
        <v>1058</v>
      </c>
      <c r="C188" s="4039"/>
      <c r="D188" s="2318">
        <v>2255</v>
      </c>
      <c r="E188" s="2334">
        <v>-6.0025010421008718E-2</v>
      </c>
      <c r="F188" s="2335">
        <v>-144</v>
      </c>
      <c r="G188" s="2358">
        <v>1280</v>
      </c>
      <c r="H188" s="2359">
        <v>975</v>
      </c>
      <c r="I188" s="1285">
        <v>1349</v>
      </c>
      <c r="J188" s="2384">
        <v>952</v>
      </c>
      <c r="K188" s="2384">
        <v>397</v>
      </c>
      <c r="L188" s="2385">
        <v>906</v>
      </c>
      <c r="M188" s="2384">
        <v>328</v>
      </c>
      <c r="N188" s="2386">
        <v>578</v>
      </c>
      <c r="O188" s="2661"/>
      <c r="P188" s="2429">
        <v>1595</v>
      </c>
      <c r="Q188" s="1286">
        <v>-0.10893854748603349</v>
      </c>
      <c r="R188" s="1287">
        <v>-195</v>
      </c>
      <c r="S188" s="1288">
        <v>880</v>
      </c>
      <c r="T188" s="1289">
        <v>715</v>
      </c>
      <c r="U188" s="1290">
        <v>970</v>
      </c>
      <c r="V188" s="1291">
        <v>634</v>
      </c>
      <c r="W188" s="1292">
        <v>336</v>
      </c>
      <c r="X188" s="1290">
        <v>625</v>
      </c>
      <c r="Y188" s="1292">
        <v>246</v>
      </c>
      <c r="Z188" s="1293">
        <v>379</v>
      </c>
      <c r="AA188" s="2440">
        <v>660</v>
      </c>
      <c r="AB188" s="2415">
        <v>8.3743842364532028E-2</v>
      </c>
      <c r="AC188" s="2416">
        <v>51</v>
      </c>
      <c r="AD188" s="1294">
        <v>400</v>
      </c>
      <c r="AE188" s="1295">
        <v>260</v>
      </c>
      <c r="AF188" s="1290">
        <v>379</v>
      </c>
      <c r="AG188" s="1296">
        <v>318</v>
      </c>
      <c r="AH188" s="1297">
        <v>61</v>
      </c>
      <c r="AI188" s="1290">
        <v>281</v>
      </c>
      <c r="AJ188" s="1297">
        <v>82</v>
      </c>
      <c r="AK188" s="1298">
        <v>199</v>
      </c>
      <c r="AL188" s="2741">
        <v>468</v>
      </c>
      <c r="AM188" s="1299">
        <v>315</v>
      </c>
      <c r="AN188" s="1299">
        <v>153</v>
      </c>
      <c r="AO188" s="1300">
        <v>276</v>
      </c>
      <c r="AP188" s="1301">
        <v>266</v>
      </c>
      <c r="AQ188" s="1302">
        <v>10</v>
      </c>
      <c r="AR188" s="1300">
        <v>192</v>
      </c>
      <c r="AS188" s="1302">
        <v>49</v>
      </c>
      <c r="AT188" s="1303">
        <v>143</v>
      </c>
      <c r="AU188" s="2765">
        <v>13</v>
      </c>
      <c r="AV188" s="2785">
        <v>6</v>
      </c>
      <c r="AW188" s="2785">
        <v>7</v>
      </c>
      <c r="AX188" s="2786">
        <v>5</v>
      </c>
      <c r="AY188" s="2787">
        <v>5</v>
      </c>
      <c r="AZ188" s="2787">
        <v>0</v>
      </c>
      <c r="BA188" s="2786">
        <v>8</v>
      </c>
      <c r="BB188" s="2787">
        <v>1</v>
      </c>
      <c r="BC188" s="2788">
        <v>7</v>
      </c>
      <c r="BD188" s="2455">
        <v>13</v>
      </c>
      <c r="BE188" s="1304">
        <v>5</v>
      </c>
      <c r="BF188" s="1304">
        <v>8</v>
      </c>
      <c r="BG188" s="1305">
        <v>8</v>
      </c>
      <c r="BH188" s="1306">
        <v>3</v>
      </c>
      <c r="BI188" s="1306">
        <v>5</v>
      </c>
      <c r="BJ188" s="1305">
        <v>5</v>
      </c>
      <c r="BK188" s="1306">
        <v>2</v>
      </c>
      <c r="BL188" s="1307">
        <v>3</v>
      </c>
      <c r="BM188" s="2477">
        <v>29</v>
      </c>
      <c r="BN188" s="1308">
        <v>9</v>
      </c>
      <c r="BO188" s="1308">
        <v>20</v>
      </c>
      <c r="BP188" s="1309">
        <v>24</v>
      </c>
      <c r="BQ188" s="1310">
        <v>7</v>
      </c>
      <c r="BR188" s="1310">
        <v>17</v>
      </c>
      <c r="BS188" s="1309">
        <v>5</v>
      </c>
      <c r="BT188" s="1310">
        <v>2</v>
      </c>
      <c r="BU188" s="1311">
        <v>3</v>
      </c>
      <c r="BV188" s="1312">
        <v>59</v>
      </c>
      <c r="BW188" s="1313">
        <v>33</v>
      </c>
      <c r="BX188" s="1313">
        <v>26</v>
      </c>
      <c r="BY188" s="1314">
        <v>27</v>
      </c>
      <c r="BZ188" s="1315">
        <v>21</v>
      </c>
      <c r="CA188" s="1315">
        <v>6</v>
      </c>
      <c r="CB188" s="1314">
        <v>32</v>
      </c>
      <c r="CC188" s="1315">
        <v>12</v>
      </c>
      <c r="CD188" s="1316">
        <v>20</v>
      </c>
      <c r="CE188" s="2455">
        <v>78</v>
      </c>
      <c r="CF188" s="1317">
        <v>32</v>
      </c>
      <c r="CG188" s="1317">
        <v>46</v>
      </c>
      <c r="CH188" s="1305">
        <v>39</v>
      </c>
      <c r="CI188" s="1318">
        <v>16</v>
      </c>
      <c r="CJ188" s="1318">
        <v>23</v>
      </c>
      <c r="CK188" s="1305">
        <v>39</v>
      </c>
      <c r="CL188" s="1318">
        <v>16</v>
      </c>
      <c r="CM188" s="1490">
        <v>23</v>
      </c>
      <c r="CN188" s="1437">
        <v>2255</v>
      </c>
      <c r="CO188" s="1876">
        <v>909</v>
      </c>
      <c r="CP188" s="1900">
        <v>558</v>
      </c>
      <c r="CQ188" s="1901">
        <v>351</v>
      </c>
      <c r="CR188" s="1888">
        <v>205</v>
      </c>
      <c r="CS188" s="1319">
        <v>132</v>
      </c>
      <c r="CT188" s="1320">
        <v>73</v>
      </c>
      <c r="CU188" s="1912">
        <v>340</v>
      </c>
      <c r="CV188" s="1900">
        <v>198</v>
      </c>
      <c r="CW188" s="1901">
        <v>142</v>
      </c>
      <c r="CX188" s="1888">
        <v>325</v>
      </c>
      <c r="CY188" s="1319">
        <v>158</v>
      </c>
      <c r="CZ188" s="1320">
        <v>167</v>
      </c>
      <c r="DA188" s="1912">
        <v>152</v>
      </c>
      <c r="DB188" s="1900">
        <v>69</v>
      </c>
      <c r="DC188" s="1901">
        <v>83</v>
      </c>
      <c r="DD188" s="1888">
        <v>324</v>
      </c>
      <c r="DE188" s="1319">
        <v>165</v>
      </c>
      <c r="DF188" s="1321">
        <v>159</v>
      </c>
      <c r="DG188" s="1322" t="s">
        <v>163</v>
      </c>
      <c r="DH188" s="1323">
        <v>1.7478249074737923E-3</v>
      </c>
      <c r="DI188" s="1324">
        <v>2.8112650069190781E-2</v>
      </c>
      <c r="DJ188" s="1325">
        <v>4.146973904408114E-2</v>
      </c>
      <c r="DK188" s="307"/>
    </row>
    <row r="189" spans="1:115" s="380" customFormat="1" ht="57.95" customHeight="1" x14ac:dyDescent="0.15">
      <c r="A189" s="2501" t="s">
        <v>1059</v>
      </c>
      <c r="B189" s="2539"/>
      <c r="C189" s="2539"/>
      <c r="D189" s="2319">
        <v>443</v>
      </c>
      <c r="E189" s="2336">
        <v>-8.6597938144329922E-2</v>
      </c>
      <c r="F189" s="2337">
        <v>-42</v>
      </c>
      <c r="G189" s="2235">
        <v>251</v>
      </c>
      <c r="H189" s="2236">
        <v>192</v>
      </c>
      <c r="I189" s="349">
        <v>283</v>
      </c>
      <c r="J189" s="2387">
        <v>180</v>
      </c>
      <c r="K189" s="2387">
        <v>103</v>
      </c>
      <c r="L189" s="2388">
        <v>160</v>
      </c>
      <c r="M189" s="2387">
        <v>71</v>
      </c>
      <c r="N189" s="2389">
        <v>89</v>
      </c>
      <c r="O189" s="2658" t="s">
        <v>854</v>
      </c>
      <c r="P189" s="2430">
        <v>244</v>
      </c>
      <c r="Q189" s="350">
        <v>-3.5573122529644285E-2</v>
      </c>
      <c r="R189" s="491">
        <v>-9</v>
      </c>
      <c r="S189" s="351">
        <v>124</v>
      </c>
      <c r="T189" s="352">
        <v>120</v>
      </c>
      <c r="U189" s="353">
        <v>146</v>
      </c>
      <c r="V189" s="354">
        <v>73</v>
      </c>
      <c r="W189" s="355">
        <v>73</v>
      </c>
      <c r="X189" s="353">
        <v>98</v>
      </c>
      <c r="Y189" s="355">
        <v>51</v>
      </c>
      <c r="Z189" s="356">
        <v>47</v>
      </c>
      <c r="AA189" s="2443">
        <v>199</v>
      </c>
      <c r="AB189" s="2237">
        <v>-0.14224137931034486</v>
      </c>
      <c r="AC189" s="2418">
        <v>-33</v>
      </c>
      <c r="AD189" s="357">
        <v>127</v>
      </c>
      <c r="AE189" s="358">
        <v>72</v>
      </c>
      <c r="AF189" s="353">
        <v>137</v>
      </c>
      <c r="AG189" s="353">
        <v>107</v>
      </c>
      <c r="AH189" s="359">
        <v>30</v>
      </c>
      <c r="AI189" s="353">
        <v>62</v>
      </c>
      <c r="AJ189" s="359">
        <v>20</v>
      </c>
      <c r="AK189" s="360">
        <v>42</v>
      </c>
      <c r="AL189" s="2742">
        <v>103</v>
      </c>
      <c r="AM189" s="361">
        <v>77</v>
      </c>
      <c r="AN189" s="361">
        <v>26</v>
      </c>
      <c r="AO189" s="361">
        <v>74</v>
      </c>
      <c r="AP189" s="362">
        <v>67</v>
      </c>
      <c r="AQ189" s="363">
        <v>7</v>
      </c>
      <c r="AR189" s="361">
        <v>29</v>
      </c>
      <c r="AS189" s="363">
        <v>10</v>
      </c>
      <c r="AT189" s="364">
        <v>19</v>
      </c>
      <c r="AU189" s="2766">
        <v>0</v>
      </c>
      <c r="AV189" s="2789">
        <v>0</v>
      </c>
      <c r="AW189" s="2789">
        <v>0</v>
      </c>
      <c r="AX189" s="2789">
        <v>0</v>
      </c>
      <c r="AY189" s="2792">
        <v>0</v>
      </c>
      <c r="AZ189" s="2792">
        <v>0</v>
      </c>
      <c r="BA189" s="2789">
        <v>0</v>
      </c>
      <c r="BB189" s="2792">
        <v>0</v>
      </c>
      <c r="BC189" s="2793">
        <v>0</v>
      </c>
      <c r="BD189" s="2456">
        <v>36</v>
      </c>
      <c r="BE189" s="366">
        <v>19</v>
      </c>
      <c r="BF189" s="366">
        <v>17</v>
      </c>
      <c r="BG189" s="366">
        <v>28</v>
      </c>
      <c r="BH189" s="367">
        <v>18</v>
      </c>
      <c r="BI189" s="367">
        <v>10</v>
      </c>
      <c r="BJ189" s="366">
        <v>8</v>
      </c>
      <c r="BK189" s="367">
        <v>1</v>
      </c>
      <c r="BL189" s="368">
        <v>7</v>
      </c>
      <c r="BM189" s="2478">
        <v>0</v>
      </c>
      <c r="BN189" s="369">
        <v>0</v>
      </c>
      <c r="BO189" s="369">
        <v>0</v>
      </c>
      <c r="BP189" s="369">
        <v>0</v>
      </c>
      <c r="BQ189" s="370">
        <v>0</v>
      </c>
      <c r="BR189" s="370">
        <v>0</v>
      </c>
      <c r="BS189" s="369">
        <v>0</v>
      </c>
      <c r="BT189" s="370">
        <v>0</v>
      </c>
      <c r="BU189" s="371">
        <v>0</v>
      </c>
      <c r="BV189" s="372">
        <v>60</v>
      </c>
      <c r="BW189" s="373">
        <v>31</v>
      </c>
      <c r="BX189" s="373">
        <v>29</v>
      </c>
      <c r="BY189" s="373">
        <v>35</v>
      </c>
      <c r="BZ189" s="374">
        <v>22</v>
      </c>
      <c r="CA189" s="374">
        <v>13</v>
      </c>
      <c r="CB189" s="373">
        <v>25</v>
      </c>
      <c r="CC189" s="374">
        <v>9</v>
      </c>
      <c r="CD189" s="375">
        <v>16</v>
      </c>
      <c r="CE189" s="2456">
        <v>0</v>
      </c>
      <c r="CF189" s="366">
        <v>0</v>
      </c>
      <c r="CG189" s="366">
        <v>0</v>
      </c>
      <c r="CH189" s="366">
        <v>0</v>
      </c>
      <c r="CI189" s="367">
        <v>0</v>
      </c>
      <c r="CJ189" s="367">
        <v>0</v>
      </c>
      <c r="CK189" s="366">
        <v>0</v>
      </c>
      <c r="CL189" s="367">
        <v>0</v>
      </c>
      <c r="CM189" s="1127">
        <v>0</v>
      </c>
      <c r="CN189" s="1438">
        <v>443</v>
      </c>
      <c r="CO189" s="1878">
        <v>118</v>
      </c>
      <c r="CP189" s="479">
        <v>65</v>
      </c>
      <c r="CQ189" s="480">
        <v>53</v>
      </c>
      <c r="CR189" s="1111">
        <v>69</v>
      </c>
      <c r="CS189" s="471">
        <v>44</v>
      </c>
      <c r="CT189" s="465">
        <v>25</v>
      </c>
      <c r="CU189" s="1116">
        <v>70</v>
      </c>
      <c r="CV189" s="479">
        <v>40</v>
      </c>
      <c r="CW189" s="480">
        <v>30</v>
      </c>
      <c r="CX189" s="1111">
        <v>56</v>
      </c>
      <c r="CY189" s="471">
        <v>27</v>
      </c>
      <c r="CZ189" s="465">
        <v>29</v>
      </c>
      <c r="DA189" s="1116">
        <v>48</v>
      </c>
      <c r="DB189" s="479">
        <v>26</v>
      </c>
      <c r="DC189" s="480">
        <v>22</v>
      </c>
      <c r="DD189" s="1111">
        <v>82</v>
      </c>
      <c r="DE189" s="471">
        <v>49</v>
      </c>
      <c r="DF189" s="459">
        <v>33</v>
      </c>
      <c r="DG189" s="376">
        <v>63</v>
      </c>
      <c r="DH189" s="377">
        <v>3.43364272288643E-4</v>
      </c>
      <c r="DI189" s="378">
        <v>5.5227955568299403E-3</v>
      </c>
      <c r="DJ189" s="379" t="s">
        <v>163</v>
      </c>
      <c r="DK189" s="392"/>
    </row>
    <row r="190" spans="1:115" s="259" customFormat="1" ht="57.95" customHeight="1" x14ac:dyDescent="0.15">
      <c r="A190" s="2503" t="s">
        <v>1060</v>
      </c>
      <c r="B190" s="2542"/>
      <c r="C190" s="2542"/>
      <c r="D190" s="2320">
        <v>3585</v>
      </c>
      <c r="E190" s="2340">
        <v>-9.2175234236515524E-2</v>
      </c>
      <c r="F190" s="2341">
        <v>-364</v>
      </c>
      <c r="G190" s="2239">
        <v>1560</v>
      </c>
      <c r="H190" s="2240">
        <v>2025</v>
      </c>
      <c r="I190" s="309">
        <v>2368</v>
      </c>
      <c r="J190" s="2390">
        <v>1165</v>
      </c>
      <c r="K190" s="2390">
        <v>1203</v>
      </c>
      <c r="L190" s="2391">
        <v>1217</v>
      </c>
      <c r="M190" s="2390">
        <v>395</v>
      </c>
      <c r="N190" s="2626">
        <v>822</v>
      </c>
      <c r="O190" s="2654" t="s">
        <v>856</v>
      </c>
      <c r="P190" s="2431">
        <v>2679</v>
      </c>
      <c r="Q190" s="310">
        <v>1.9406392694063967E-2</v>
      </c>
      <c r="R190" s="490">
        <v>51</v>
      </c>
      <c r="S190" s="311">
        <v>1114</v>
      </c>
      <c r="T190" s="312">
        <v>1565</v>
      </c>
      <c r="U190" s="313">
        <v>1851</v>
      </c>
      <c r="V190" s="314">
        <v>856</v>
      </c>
      <c r="W190" s="315">
        <v>995</v>
      </c>
      <c r="X190" s="313">
        <v>828</v>
      </c>
      <c r="Y190" s="315">
        <v>258</v>
      </c>
      <c r="Z190" s="316">
        <v>570</v>
      </c>
      <c r="AA190" s="2696">
        <v>906</v>
      </c>
      <c r="AB190" s="2234">
        <v>-0.31415594246782741</v>
      </c>
      <c r="AC190" s="2713">
        <v>-415</v>
      </c>
      <c r="AD190" s="317">
        <v>446</v>
      </c>
      <c r="AE190" s="318">
        <v>460</v>
      </c>
      <c r="AF190" s="313">
        <v>517</v>
      </c>
      <c r="AG190" s="319">
        <v>309</v>
      </c>
      <c r="AH190" s="320">
        <v>208</v>
      </c>
      <c r="AI190" s="313">
        <v>389</v>
      </c>
      <c r="AJ190" s="320">
        <v>137</v>
      </c>
      <c r="AK190" s="321">
        <v>252</v>
      </c>
      <c r="AL190" s="2743">
        <v>252</v>
      </c>
      <c r="AM190" s="322">
        <v>151</v>
      </c>
      <c r="AN190" s="322">
        <v>101</v>
      </c>
      <c r="AO190" s="323">
        <v>135</v>
      </c>
      <c r="AP190" s="324">
        <v>119</v>
      </c>
      <c r="AQ190" s="325">
        <v>16</v>
      </c>
      <c r="AR190" s="323">
        <v>117</v>
      </c>
      <c r="AS190" s="325">
        <v>32</v>
      </c>
      <c r="AT190" s="326">
        <v>85</v>
      </c>
      <c r="AU190" s="2767">
        <v>2</v>
      </c>
      <c r="AV190" s="2794">
        <v>1</v>
      </c>
      <c r="AW190" s="2794">
        <v>1</v>
      </c>
      <c r="AX190" s="2795">
        <v>2</v>
      </c>
      <c r="AY190" s="2796">
        <v>1</v>
      </c>
      <c r="AZ190" s="2796">
        <v>1</v>
      </c>
      <c r="BA190" s="2795">
        <v>0</v>
      </c>
      <c r="BB190" s="2796">
        <v>0</v>
      </c>
      <c r="BC190" s="2797">
        <v>0</v>
      </c>
      <c r="BD190" s="2457">
        <v>122</v>
      </c>
      <c r="BE190" s="328">
        <v>62</v>
      </c>
      <c r="BF190" s="328">
        <v>60</v>
      </c>
      <c r="BG190" s="329">
        <v>66</v>
      </c>
      <c r="BH190" s="330">
        <v>43</v>
      </c>
      <c r="BI190" s="330">
        <v>23</v>
      </c>
      <c r="BJ190" s="329">
        <v>56</v>
      </c>
      <c r="BK190" s="330">
        <v>19</v>
      </c>
      <c r="BL190" s="331">
        <v>37</v>
      </c>
      <c r="BM190" s="2479">
        <v>52</v>
      </c>
      <c r="BN190" s="332">
        <v>22</v>
      </c>
      <c r="BO190" s="332">
        <v>30</v>
      </c>
      <c r="BP190" s="333">
        <v>40</v>
      </c>
      <c r="BQ190" s="334">
        <v>20</v>
      </c>
      <c r="BR190" s="334">
        <v>20</v>
      </c>
      <c r="BS190" s="333">
        <v>12</v>
      </c>
      <c r="BT190" s="334">
        <v>2</v>
      </c>
      <c r="BU190" s="335">
        <v>10</v>
      </c>
      <c r="BV190" s="336">
        <v>111</v>
      </c>
      <c r="BW190" s="337">
        <v>59</v>
      </c>
      <c r="BX190" s="337">
        <v>52</v>
      </c>
      <c r="BY190" s="338">
        <v>67</v>
      </c>
      <c r="BZ190" s="339">
        <v>46</v>
      </c>
      <c r="CA190" s="339">
        <v>21</v>
      </c>
      <c r="CB190" s="338">
        <v>44</v>
      </c>
      <c r="CC190" s="339">
        <v>13</v>
      </c>
      <c r="CD190" s="340">
        <v>31</v>
      </c>
      <c r="CE190" s="2457">
        <v>367</v>
      </c>
      <c r="CF190" s="341">
        <v>151</v>
      </c>
      <c r="CG190" s="341">
        <v>216</v>
      </c>
      <c r="CH190" s="329">
        <v>207</v>
      </c>
      <c r="CI190" s="342">
        <v>80</v>
      </c>
      <c r="CJ190" s="342">
        <v>127</v>
      </c>
      <c r="CK190" s="329">
        <v>160</v>
      </c>
      <c r="CL190" s="342">
        <v>71</v>
      </c>
      <c r="CM190" s="1126">
        <v>89</v>
      </c>
      <c r="CN190" s="1439">
        <v>3585</v>
      </c>
      <c r="CO190" s="1879">
        <v>2072</v>
      </c>
      <c r="CP190" s="477">
        <v>822</v>
      </c>
      <c r="CQ190" s="478">
        <v>1250</v>
      </c>
      <c r="CR190" s="1110">
        <v>166</v>
      </c>
      <c r="CS190" s="470">
        <v>88</v>
      </c>
      <c r="CT190" s="464">
        <v>78</v>
      </c>
      <c r="CU190" s="1115">
        <v>341</v>
      </c>
      <c r="CV190" s="477">
        <v>164</v>
      </c>
      <c r="CW190" s="478">
        <v>177</v>
      </c>
      <c r="CX190" s="1110">
        <v>280</v>
      </c>
      <c r="CY190" s="470">
        <v>130</v>
      </c>
      <c r="CZ190" s="464">
        <v>150</v>
      </c>
      <c r="DA190" s="1115">
        <v>178</v>
      </c>
      <c r="DB190" s="477">
        <v>86</v>
      </c>
      <c r="DC190" s="478">
        <v>92</v>
      </c>
      <c r="DD190" s="1110">
        <v>548</v>
      </c>
      <c r="DE190" s="470">
        <v>270</v>
      </c>
      <c r="DF190" s="458">
        <v>278</v>
      </c>
      <c r="DG190" s="343">
        <v>27</v>
      </c>
      <c r="DH190" s="344">
        <v>2.7786928129904858E-3</v>
      </c>
      <c r="DI190" s="345">
        <v>4.469350354680663E-2</v>
      </c>
      <c r="DJ190" s="346" t="s">
        <v>163</v>
      </c>
      <c r="DK190" s="307"/>
    </row>
    <row r="191" spans="1:115" s="380" customFormat="1" ht="57.95" customHeight="1" x14ac:dyDescent="0.15">
      <c r="A191" s="2501" t="s">
        <v>1061</v>
      </c>
      <c r="B191" s="2539"/>
      <c r="C191" s="2539"/>
      <c r="D191" s="2319">
        <v>2897</v>
      </c>
      <c r="E191" s="2336">
        <v>2.4398868458274325E-2</v>
      </c>
      <c r="F191" s="2337">
        <v>69</v>
      </c>
      <c r="G191" s="2235">
        <v>1469</v>
      </c>
      <c r="H191" s="2236">
        <v>1428</v>
      </c>
      <c r="I191" s="349">
        <v>1195</v>
      </c>
      <c r="J191" s="2387">
        <v>800</v>
      </c>
      <c r="K191" s="2387">
        <v>395</v>
      </c>
      <c r="L191" s="2388">
        <v>1702</v>
      </c>
      <c r="M191" s="2387">
        <v>669</v>
      </c>
      <c r="N191" s="2389">
        <v>1033</v>
      </c>
      <c r="O191" s="2658" t="s">
        <v>856</v>
      </c>
      <c r="P191" s="2430">
        <v>2679</v>
      </c>
      <c r="Q191" s="401">
        <v>2.4474187380497225E-2</v>
      </c>
      <c r="R191" s="492">
        <v>64</v>
      </c>
      <c r="S191" s="351">
        <v>1365</v>
      </c>
      <c r="T191" s="352">
        <v>1314</v>
      </c>
      <c r="U191" s="353">
        <v>1039</v>
      </c>
      <c r="V191" s="353">
        <v>714</v>
      </c>
      <c r="W191" s="359">
        <v>325</v>
      </c>
      <c r="X191" s="353">
        <v>1640</v>
      </c>
      <c r="Y191" s="359">
        <v>651</v>
      </c>
      <c r="Z191" s="382">
        <v>989</v>
      </c>
      <c r="AA191" s="2443">
        <v>218</v>
      </c>
      <c r="AB191" s="2417">
        <v>2.3474178403755763E-2</v>
      </c>
      <c r="AC191" s="2418">
        <v>5</v>
      </c>
      <c r="AD191" s="357">
        <v>104</v>
      </c>
      <c r="AE191" s="358">
        <v>114</v>
      </c>
      <c r="AF191" s="353">
        <v>156</v>
      </c>
      <c r="AG191" s="353">
        <v>86</v>
      </c>
      <c r="AH191" s="359">
        <v>70</v>
      </c>
      <c r="AI191" s="353">
        <v>62</v>
      </c>
      <c r="AJ191" s="359">
        <v>18</v>
      </c>
      <c r="AK191" s="360">
        <v>44</v>
      </c>
      <c r="AL191" s="2742">
        <v>18</v>
      </c>
      <c r="AM191" s="361">
        <v>13</v>
      </c>
      <c r="AN191" s="361">
        <v>5</v>
      </c>
      <c r="AO191" s="361">
        <v>14</v>
      </c>
      <c r="AP191" s="383">
        <v>11</v>
      </c>
      <c r="AQ191" s="384">
        <v>3</v>
      </c>
      <c r="AR191" s="361">
        <v>4</v>
      </c>
      <c r="AS191" s="384">
        <v>2</v>
      </c>
      <c r="AT191" s="385">
        <v>2</v>
      </c>
      <c r="AU191" s="2766">
        <v>0</v>
      </c>
      <c r="AV191" s="2789">
        <v>0</v>
      </c>
      <c r="AW191" s="2789">
        <v>0</v>
      </c>
      <c r="AX191" s="2789">
        <v>0</v>
      </c>
      <c r="AY191" s="2790">
        <v>0</v>
      </c>
      <c r="AZ191" s="2790">
        <v>0</v>
      </c>
      <c r="BA191" s="2789">
        <v>0</v>
      </c>
      <c r="BB191" s="2790">
        <v>0</v>
      </c>
      <c r="BC191" s="2791">
        <v>0</v>
      </c>
      <c r="BD191" s="2456">
        <v>57</v>
      </c>
      <c r="BE191" s="366">
        <v>26</v>
      </c>
      <c r="BF191" s="366">
        <v>31</v>
      </c>
      <c r="BG191" s="366">
        <v>36</v>
      </c>
      <c r="BH191" s="386">
        <v>22</v>
      </c>
      <c r="BI191" s="386">
        <v>14</v>
      </c>
      <c r="BJ191" s="366">
        <v>21</v>
      </c>
      <c r="BK191" s="386">
        <v>4</v>
      </c>
      <c r="BL191" s="387">
        <v>17</v>
      </c>
      <c r="BM191" s="2478">
        <v>17</v>
      </c>
      <c r="BN191" s="369">
        <v>9</v>
      </c>
      <c r="BO191" s="369">
        <v>8</v>
      </c>
      <c r="BP191" s="369">
        <v>15</v>
      </c>
      <c r="BQ191" s="388">
        <v>8</v>
      </c>
      <c r="BR191" s="388">
        <v>7</v>
      </c>
      <c r="BS191" s="369">
        <v>2</v>
      </c>
      <c r="BT191" s="388">
        <v>1</v>
      </c>
      <c r="BU191" s="389">
        <v>1</v>
      </c>
      <c r="BV191" s="372">
        <v>79</v>
      </c>
      <c r="BW191" s="373">
        <v>34</v>
      </c>
      <c r="BX191" s="373">
        <v>45</v>
      </c>
      <c r="BY191" s="373">
        <v>60</v>
      </c>
      <c r="BZ191" s="349">
        <v>31</v>
      </c>
      <c r="CA191" s="349">
        <v>29</v>
      </c>
      <c r="CB191" s="373">
        <v>19</v>
      </c>
      <c r="CC191" s="349">
        <v>3</v>
      </c>
      <c r="CD191" s="390">
        <v>16</v>
      </c>
      <c r="CE191" s="2456">
        <v>47</v>
      </c>
      <c r="CF191" s="366">
        <v>22</v>
      </c>
      <c r="CG191" s="366">
        <v>25</v>
      </c>
      <c r="CH191" s="366">
        <v>31</v>
      </c>
      <c r="CI191" s="386">
        <v>14</v>
      </c>
      <c r="CJ191" s="386">
        <v>17</v>
      </c>
      <c r="CK191" s="366">
        <v>16</v>
      </c>
      <c r="CL191" s="386">
        <v>8</v>
      </c>
      <c r="CM191" s="1491">
        <v>8</v>
      </c>
      <c r="CN191" s="1438">
        <v>2897</v>
      </c>
      <c r="CO191" s="1877">
        <v>685</v>
      </c>
      <c r="CP191" s="481">
        <v>338</v>
      </c>
      <c r="CQ191" s="482">
        <v>347</v>
      </c>
      <c r="CR191" s="1112">
        <v>381</v>
      </c>
      <c r="CS191" s="472">
        <v>194</v>
      </c>
      <c r="CT191" s="466">
        <v>187</v>
      </c>
      <c r="CU191" s="1117">
        <v>285</v>
      </c>
      <c r="CV191" s="481">
        <v>142</v>
      </c>
      <c r="CW191" s="482">
        <v>143</v>
      </c>
      <c r="CX191" s="1112">
        <v>363</v>
      </c>
      <c r="CY191" s="472">
        <v>177</v>
      </c>
      <c r="CZ191" s="466">
        <v>186</v>
      </c>
      <c r="DA191" s="1117">
        <v>420</v>
      </c>
      <c r="DB191" s="481">
        <v>223</v>
      </c>
      <c r="DC191" s="482">
        <v>197</v>
      </c>
      <c r="DD191" s="1112">
        <v>763</v>
      </c>
      <c r="DE191" s="472">
        <v>395</v>
      </c>
      <c r="DF191" s="460">
        <v>368</v>
      </c>
      <c r="DG191" s="376">
        <v>32</v>
      </c>
      <c r="DH191" s="377">
        <v>2.2454318212645572E-3</v>
      </c>
      <c r="DI191" s="378">
        <v>3.6116340244100084E-2</v>
      </c>
      <c r="DJ191" s="379" t="s">
        <v>163</v>
      </c>
      <c r="DK191" s="392"/>
    </row>
    <row r="192" spans="1:115" s="259" customFormat="1" ht="57.95" customHeight="1" x14ac:dyDescent="0.15">
      <c r="A192" s="2540"/>
      <c r="B192" s="4037" t="s">
        <v>1062</v>
      </c>
      <c r="C192" s="4038"/>
      <c r="D192" s="2314">
        <v>324</v>
      </c>
      <c r="E192" s="2326">
        <v>-1.8181818181818188E-2</v>
      </c>
      <c r="F192" s="2338">
        <v>-6</v>
      </c>
      <c r="G192" s="2350">
        <v>162</v>
      </c>
      <c r="H192" s="2351">
        <v>162</v>
      </c>
      <c r="I192" s="1136">
        <v>212</v>
      </c>
      <c r="J192" s="2372">
        <v>114</v>
      </c>
      <c r="K192" s="2372">
        <v>98</v>
      </c>
      <c r="L192" s="2373">
        <v>112</v>
      </c>
      <c r="M192" s="2372">
        <v>48</v>
      </c>
      <c r="N192" s="2374">
        <v>64</v>
      </c>
      <c r="O192" s="2660"/>
      <c r="P192" s="2425">
        <v>187</v>
      </c>
      <c r="Q192" s="1137">
        <v>5.3763440860215006E-3</v>
      </c>
      <c r="R192" s="1138">
        <v>1</v>
      </c>
      <c r="S192" s="1139">
        <v>92</v>
      </c>
      <c r="T192" s="1140">
        <v>95</v>
      </c>
      <c r="U192" s="1141">
        <v>105</v>
      </c>
      <c r="V192" s="1142">
        <v>53</v>
      </c>
      <c r="W192" s="1143">
        <v>52</v>
      </c>
      <c r="X192" s="1141">
        <v>82</v>
      </c>
      <c r="Y192" s="1143">
        <v>39</v>
      </c>
      <c r="Z192" s="1144">
        <v>43</v>
      </c>
      <c r="AA192" s="2436">
        <v>137</v>
      </c>
      <c r="AB192" s="2407">
        <v>-4.861111111111116E-2</v>
      </c>
      <c r="AC192" s="2408">
        <v>-7</v>
      </c>
      <c r="AD192" s="1145">
        <v>70</v>
      </c>
      <c r="AE192" s="1146">
        <v>67</v>
      </c>
      <c r="AF192" s="1141">
        <v>107</v>
      </c>
      <c r="AG192" s="1147">
        <v>61</v>
      </c>
      <c r="AH192" s="1148">
        <v>46</v>
      </c>
      <c r="AI192" s="1141">
        <v>30</v>
      </c>
      <c r="AJ192" s="1148">
        <v>9</v>
      </c>
      <c r="AK192" s="1149">
        <v>21</v>
      </c>
      <c r="AL192" s="2745">
        <v>18</v>
      </c>
      <c r="AM192" s="1150">
        <v>13</v>
      </c>
      <c r="AN192" s="1150">
        <v>5</v>
      </c>
      <c r="AO192" s="1151">
        <v>14</v>
      </c>
      <c r="AP192" s="1152">
        <v>11</v>
      </c>
      <c r="AQ192" s="1153">
        <v>3</v>
      </c>
      <c r="AR192" s="1151">
        <v>4</v>
      </c>
      <c r="AS192" s="1153">
        <v>2</v>
      </c>
      <c r="AT192" s="1154">
        <v>2</v>
      </c>
      <c r="AU192" s="2761">
        <v>0</v>
      </c>
      <c r="AV192" s="2771">
        <v>0</v>
      </c>
      <c r="AW192" s="2771">
        <v>0</v>
      </c>
      <c r="AX192" s="2772">
        <v>0</v>
      </c>
      <c r="AY192" s="2773">
        <v>0</v>
      </c>
      <c r="AZ192" s="2773">
        <v>0</v>
      </c>
      <c r="BA192" s="2772">
        <v>0</v>
      </c>
      <c r="BB192" s="2773">
        <v>0</v>
      </c>
      <c r="BC192" s="2774">
        <v>0</v>
      </c>
      <c r="BD192" s="2451">
        <v>19</v>
      </c>
      <c r="BE192" s="1155">
        <v>12</v>
      </c>
      <c r="BF192" s="1155">
        <v>7</v>
      </c>
      <c r="BG192" s="1156">
        <v>15</v>
      </c>
      <c r="BH192" s="1157">
        <v>10</v>
      </c>
      <c r="BI192" s="1157">
        <v>5</v>
      </c>
      <c r="BJ192" s="1156">
        <v>4</v>
      </c>
      <c r="BK192" s="1157">
        <v>2</v>
      </c>
      <c r="BL192" s="1158">
        <v>2</v>
      </c>
      <c r="BM192" s="2473">
        <v>13</v>
      </c>
      <c r="BN192" s="1159">
        <v>7</v>
      </c>
      <c r="BO192" s="1159">
        <v>6</v>
      </c>
      <c r="BP192" s="1160">
        <v>12</v>
      </c>
      <c r="BQ192" s="1161">
        <v>7</v>
      </c>
      <c r="BR192" s="1161">
        <v>5</v>
      </c>
      <c r="BS192" s="1160">
        <v>1</v>
      </c>
      <c r="BT192" s="1161">
        <v>0</v>
      </c>
      <c r="BU192" s="1162">
        <v>1</v>
      </c>
      <c r="BV192" s="1163">
        <v>57</v>
      </c>
      <c r="BW192" s="1164">
        <v>24</v>
      </c>
      <c r="BX192" s="1164">
        <v>33</v>
      </c>
      <c r="BY192" s="1165">
        <v>43</v>
      </c>
      <c r="BZ192" s="1166">
        <v>22</v>
      </c>
      <c r="CA192" s="1166">
        <v>21</v>
      </c>
      <c r="CB192" s="1165">
        <v>14</v>
      </c>
      <c r="CC192" s="1166">
        <v>2</v>
      </c>
      <c r="CD192" s="1167">
        <v>12</v>
      </c>
      <c r="CE192" s="2451">
        <v>30</v>
      </c>
      <c r="CF192" s="1168">
        <v>14</v>
      </c>
      <c r="CG192" s="1168">
        <v>16</v>
      </c>
      <c r="CH192" s="1156">
        <v>23</v>
      </c>
      <c r="CI192" s="1169">
        <v>11</v>
      </c>
      <c r="CJ192" s="1169">
        <v>12</v>
      </c>
      <c r="CK192" s="1156">
        <v>7</v>
      </c>
      <c r="CL192" s="1169">
        <v>3</v>
      </c>
      <c r="CM192" s="1486">
        <v>4</v>
      </c>
      <c r="CN192" s="1433">
        <v>324</v>
      </c>
      <c r="CO192" s="1872">
        <v>81</v>
      </c>
      <c r="CP192" s="1892">
        <v>44</v>
      </c>
      <c r="CQ192" s="1893">
        <v>37</v>
      </c>
      <c r="CR192" s="1884">
        <v>34</v>
      </c>
      <c r="CS192" s="1170">
        <v>13</v>
      </c>
      <c r="CT192" s="1171">
        <v>21</v>
      </c>
      <c r="CU192" s="1908">
        <v>35</v>
      </c>
      <c r="CV192" s="1892">
        <v>14</v>
      </c>
      <c r="CW192" s="1893">
        <v>21</v>
      </c>
      <c r="CX192" s="1884">
        <v>75</v>
      </c>
      <c r="CY192" s="1170">
        <v>42</v>
      </c>
      <c r="CZ192" s="1171">
        <v>33</v>
      </c>
      <c r="DA192" s="1908">
        <v>45</v>
      </c>
      <c r="DB192" s="1892">
        <v>26</v>
      </c>
      <c r="DC192" s="1893">
        <v>19</v>
      </c>
      <c r="DD192" s="1884">
        <v>54</v>
      </c>
      <c r="DE192" s="1170">
        <v>23</v>
      </c>
      <c r="DF192" s="1172">
        <v>31</v>
      </c>
      <c r="DG192" s="1173" t="s">
        <v>163</v>
      </c>
      <c r="DH192" s="1174">
        <v>2.5112872284767569E-4</v>
      </c>
      <c r="DI192" s="1175">
        <v>4.0392455088327332E-3</v>
      </c>
      <c r="DJ192" s="1176">
        <v>0.11183983431135658</v>
      </c>
      <c r="DK192" s="307"/>
    </row>
    <row r="193" spans="1:115" s="380" customFormat="1" ht="57.95" customHeight="1" thickBot="1" x14ac:dyDescent="0.2">
      <c r="A193" s="2547"/>
      <c r="B193" s="2512"/>
      <c r="C193" s="2513" t="s">
        <v>1063</v>
      </c>
      <c r="D193" s="2323">
        <v>2573</v>
      </c>
      <c r="E193" s="2346">
        <v>3.0024019215372233E-2</v>
      </c>
      <c r="F193" s="2347">
        <v>75</v>
      </c>
      <c r="G193" s="2364">
        <v>1307</v>
      </c>
      <c r="H193" s="2365">
        <v>1266</v>
      </c>
      <c r="I193" s="1636">
        <v>983</v>
      </c>
      <c r="J193" s="2398">
        <v>686</v>
      </c>
      <c r="K193" s="2398">
        <v>297</v>
      </c>
      <c r="L193" s="2399">
        <v>1590</v>
      </c>
      <c r="M193" s="2398">
        <v>621</v>
      </c>
      <c r="N193" s="2400">
        <v>969</v>
      </c>
      <c r="O193" s="2667"/>
      <c r="P193" s="2434">
        <v>2492</v>
      </c>
      <c r="Q193" s="1638">
        <v>2.5936599423631135E-2</v>
      </c>
      <c r="R193" s="1639">
        <v>63</v>
      </c>
      <c r="S193" s="1640">
        <v>1273</v>
      </c>
      <c r="T193" s="1641">
        <v>1219</v>
      </c>
      <c r="U193" s="1642">
        <v>934</v>
      </c>
      <c r="V193" s="1643">
        <v>661</v>
      </c>
      <c r="W193" s="1644">
        <v>273</v>
      </c>
      <c r="X193" s="1642">
        <v>1558</v>
      </c>
      <c r="Y193" s="1644">
        <v>612</v>
      </c>
      <c r="Z193" s="1645">
        <v>946</v>
      </c>
      <c r="AA193" s="2702">
        <v>81</v>
      </c>
      <c r="AB193" s="2728">
        <v>0.17391304347826098</v>
      </c>
      <c r="AC193" s="2723">
        <v>12</v>
      </c>
      <c r="AD193" s="1646">
        <v>34</v>
      </c>
      <c r="AE193" s="1647">
        <v>47</v>
      </c>
      <c r="AF193" s="1642">
        <v>49</v>
      </c>
      <c r="AG193" s="1642">
        <v>25</v>
      </c>
      <c r="AH193" s="1648">
        <v>24</v>
      </c>
      <c r="AI193" s="1642">
        <v>32</v>
      </c>
      <c r="AJ193" s="1648">
        <v>9</v>
      </c>
      <c r="AK193" s="1649">
        <v>23</v>
      </c>
      <c r="AL193" s="2751">
        <v>0</v>
      </c>
      <c r="AM193" s="1650">
        <v>0</v>
      </c>
      <c r="AN193" s="1650">
        <v>0</v>
      </c>
      <c r="AO193" s="1650">
        <v>0</v>
      </c>
      <c r="AP193" s="1651">
        <v>0</v>
      </c>
      <c r="AQ193" s="1652">
        <v>0</v>
      </c>
      <c r="AR193" s="1650">
        <v>0</v>
      </c>
      <c r="AS193" s="1652">
        <v>0</v>
      </c>
      <c r="AT193" s="1653">
        <v>0</v>
      </c>
      <c r="AU193" s="2770">
        <v>0</v>
      </c>
      <c r="AV193" s="2804">
        <v>0</v>
      </c>
      <c r="AW193" s="2804">
        <v>0</v>
      </c>
      <c r="AX193" s="2804">
        <v>0</v>
      </c>
      <c r="AY193" s="2805">
        <v>0</v>
      </c>
      <c r="AZ193" s="2805">
        <v>0</v>
      </c>
      <c r="BA193" s="2804">
        <v>0</v>
      </c>
      <c r="BB193" s="2805">
        <v>0</v>
      </c>
      <c r="BC193" s="2806">
        <v>0</v>
      </c>
      <c r="BD193" s="2460">
        <v>38</v>
      </c>
      <c r="BE193" s="1654">
        <v>14</v>
      </c>
      <c r="BF193" s="1654">
        <v>24</v>
      </c>
      <c r="BG193" s="1654">
        <v>21</v>
      </c>
      <c r="BH193" s="1655">
        <v>12</v>
      </c>
      <c r="BI193" s="1655">
        <v>9</v>
      </c>
      <c r="BJ193" s="1654">
        <v>17</v>
      </c>
      <c r="BK193" s="1655">
        <v>2</v>
      </c>
      <c r="BL193" s="1656">
        <v>15</v>
      </c>
      <c r="BM193" s="2482">
        <v>4</v>
      </c>
      <c r="BN193" s="1657">
        <v>2</v>
      </c>
      <c r="BO193" s="1657">
        <v>2</v>
      </c>
      <c r="BP193" s="1657">
        <v>3</v>
      </c>
      <c r="BQ193" s="1658">
        <v>1</v>
      </c>
      <c r="BR193" s="1658">
        <v>2</v>
      </c>
      <c r="BS193" s="1657">
        <v>1</v>
      </c>
      <c r="BT193" s="1658">
        <v>1</v>
      </c>
      <c r="BU193" s="1659">
        <v>0</v>
      </c>
      <c r="BV193" s="1660">
        <v>22</v>
      </c>
      <c r="BW193" s="1661">
        <v>10</v>
      </c>
      <c r="BX193" s="1661">
        <v>12</v>
      </c>
      <c r="BY193" s="1661">
        <v>17</v>
      </c>
      <c r="BZ193" s="1662">
        <v>9</v>
      </c>
      <c r="CA193" s="1662">
        <v>8</v>
      </c>
      <c r="CB193" s="1661">
        <v>5</v>
      </c>
      <c r="CC193" s="1662">
        <v>1</v>
      </c>
      <c r="CD193" s="1663">
        <v>4</v>
      </c>
      <c r="CE193" s="2460">
        <v>17</v>
      </c>
      <c r="CF193" s="1654">
        <v>8</v>
      </c>
      <c r="CG193" s="1654">
        <v>9</v>
      </c>
      <c r="CH193" s="1654">
        <v>8</v>
      </c>
      <c r="CI193" s="1655">
        <v>3</v>
      </c>
      <c r="CJ193" s="1655">
        <v>5</v>
      </c>
      <c r="CK193" s="1654">
        <v>9</v>
      </c>
      <c r="CL193" s="1655">
        <v>5</v>
      </c>
      <c r="CM193" s="1664">
        <v>4</v>
      </c>
      <c r="CN193" s="1635">
        <v>2573</v>
      </c>
      <c r="CO193" s="1883">
        <v>604</v>
      </c>
      <c r="CP193" s="1906">
        <v>294</v>
      </c>
      <c r="CQ193" s="1907">
        <v>310</v>
      </c>
      <c r="CR193" s="1917">
        <v>347</v>
      </c>
      <c r="CS193" s="1665">
        <v>181</v>
      </c>
      <c r="CT193" s="1666">
        <v>166</v>
      </c>
      <c r="CU193" s="1920">
        <v>250</v>
      </c>
      <c r="CV193" s="1906">
        <v>128</v>
      </c>
      <c r="CW193" s="1907">
        <v>122</v>
      </c>
      <c r="CX193" s="1917">
        <v>288</v>
      </c>
      <c r="CY193" s="1665">
        <v>135</v>
      </c>
      <c r="CZ193" s="1666">
        <v>153</v>
      </c>
      <c r="DA193" s="1920">
        <v>375</v>
      </c>
      <c r="DB193" s="1906">
        <v>197</v>
      </c>
      <c r="DC193" s="1907">
        <v>178</v>
      </c>
      <c r="DD193" s="1917">
        <v>709</v>
      </c>
      <c r="DE193" s="1665">
        <v>372</v>
      </c>
      <c r="DF193" s="1667">
        <v>337</v>
      </c>
      <c r="DG193" s="1668" t="s">
        <v>163</v>
      </c>
      <c r="DH193" s="1669">
        <v>1.9943030984168816E-3</v>
      </c>
      <c r="DI193" s="1670">
        <v>3.2077094735267347E-2</v>
      </c>
      <c r="DJ193" s="1671">
        <v>0.88816016568864342</v>
      </c>
      <c r="DK193" s="392"/>
    </row>
    <row r="194" spans="1:115" s="226" customFormat="1" ht="31.5" customHeight="1" thickTop="1" x14ac:dyDescent="0.15">
      <c r="A194" s="231" t="s">
        <v>885</v>
      </c>
      <c r="D194" s="215"/>
      <c r="E194" s="220"/>
      <c r="F194" s="232"/>
      <c r="G194" s="215"/>
      <c r="H194" s="222"/>
      <c r="I194" s="233"/>
      <c r="J194" s="217"/>
      <c r="K194" s="220"/>
      <c r="L194" s="222"/>
      <c r="M194" s="222"/>
      <c r="N194" s="222"/>
      <c r="O194" s="223"/>
      <c r="P194" s="222"/>
      <c r="Q194" s="222"/>
      <c r="R194" s="222"/>
      <c r="S194" s="222"/>
      <c r="T194" s="224"/>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6" t="s">
        <v>2179</v>
      </c>
      <c r="AZ194" s="2226"/>
      <c r="BA194" s="222"/>
      <c r="BC194" s="234"/>
      <c r="BD194" s="217"/>
      <c r="BE194" s="235"/>
      <c r="DD194" s="271"/>
      <c r="DJ194" s="235" t="s">
        <v>928</v>
      </c>
    </row>
    <row r="195" spans="1:115" customFormat="1" ht="21.75" customHeight="1" thickBot="1" x14ac:dyDescent="0.2"/>
    <row r="196" spans="1:115" s="265" customFormat="1" ht="37.5" customHeight="1" thickTop="1" thickBot="1" x14ac:dyDescent="0.2">
      <c r="A196" s="4011" t="s">
        <v>2014</v>
      </c>
      <c r="B196" s="4012"/>
      <c r="C196" s="4013"/>
      <c r="D196" s="4043" t="s">
        <v>1672</v>
      </c>
      <c r="E196" s="4044"/>
      <c r="F196" s="4044"/>
      <c r="G196" s="4044"/>
      <c r="H196" s="4044"/>
      <c r="I196" s="4044"/>
      <c r="J196" s="4044"/>
      <c r="K196" s="4044"/>
      <c r="L196" s="4044"/>
      <c r="M196" s="4044"/>
      <c r="N196" s="4045"/>
      <c r="O196" s="3996" t="s">
        <v>849</v>
      </c>
      <c r="P196" s="4046" t="s">
        <v>1670</v>
      </c>
      <c r="Q196" s="4047"/>
      <c r="R196" s="4047"/>
      <c r="S196" s="4047"/>
      <c r="T196" s="4047"/>
      <c r="U196" s="4047"/>
      <c r="V196" s="4047"/>
      <c r="W196" s="4047"/>
      <c r="X196" s="4047"/>
      <c r="Y196" s="4047"/>
      <c r="Z196" s="4048"/>
      <c r="AA196" s="4032" t="s">
        <v>1671</v>
      </c>
      <c r="AB196" s="4033"/>
      <c r="AC196" s="4033"/>
      <c r="AD196" s="4033"/>
      <c r="AE196" s="4033"/>
      <c r="AF196" s="4033"/>
      <c r="AG196" s="4033"/>
      <c r="AH196" s="4033"/>
      <c r="AI196" s="4033"/>
      <c r="AJ196" s="4033"/>
      <c r="AK196" s="4034"/>
      <c r="AL196" s="4020" t="s">
        <v>932</v>
      </c>
      <c r="AM196" s="4021"/>
      <c r="AN196" s="4021"/>
      <c r="AO196" s="4021"/>
      <c r="AP196" s="4021"/>
      <c r="AQ196" s="4021"/>
      <c r="AR196" s="4021"/>
      <c r="AS196" s="4021"/>
      <c r="AT196" s="4022"/>
      <c r="AU196" s="4023" t="s">
        <v>845</v>
      </c>
      <c r="AV196" s="4024"/>
      <c r="AW196" s="4024"/>
      <c r="AX196" s="4024"/>
      <c r="AY196" s="4024"/>
      <c r="AZ196" s="4024"/>
      <c r="BA196" s="4024"/>
      <c r="BB196" s="4024"/>
      <c r="BC196" s="4025"/>
      <c r="BD196" s="4026" t="s">
        <v>850</v>
      </c>
      <c r="BE196" s="4027"/>
      <c r="BF196" s="4027"/>
      <c r="BG196" s="4027"/>
      <c r="BH196" s="4027"/>
      <c r="BI196" s="4027"/>
      <c r="BJ196" s="4027"/>
      <c r="BK196" s="4027"/>
      <c r="BL196" s="4028"/>
      <c r="BM196" s="4029" t="s">
        <v>2253</v>
      </c>
      <c r="BN196" s="4030"/>
      <c r="BO196" s="4030"/>
      <c r="BP196" s="4030"/>
      <c r="BQ196" s="4030"/>
      <c r="BR196" s="4030"/>
      <c r="BS196" s="4030"/>
      <c r="BT196" s="4030"/>
      <c r="BU196" s="4031"/>
      <c r="BV196" s="3987" t="s">
        <v>846</v>
      </c>
      <c r="BW196" s="3988"/>
      <c r="BX196" s="3988"/>
      <c r="BY196" s="3988"/>
      <c r="BZ196" s="3988"/>
      <c r="CA196" s="3988"/>
      <c r="CB196" s="3988"/>
      <c r="CC196" s="3988"/>
      <c r="CD196" s="3989"/>
      <c r="CE196" s="3990" t="s">
        <v>847</v>
      </c>
      <c r="CF196" s="3991"/>
      <c r="CG196" s="3991"/>
      <c r="CH196" s="3991"/>
      <c r="CI196" s="3991"/>
      <c r="CJ196" s="3991"/>
      <c r="CK196" s="3991"/>
      <c r="CL196" s="3991"/>
      <c r="CM196" s="3992"/>
      <c r="CN196" s="3993" t="s">
        <v>931</v>
      </c>
      <c r="CO196" s="3994"/>
      <c r="CP196" s="3994"/>
      <c r="CQ196" s="3994"/>
      <c r="CR196" s="3994"/>
      <c r="CS196" s="3994"/>
      <c r="CT196" s="3994"/>
      <c r="CU196" s="3994"/>
      <c r="CV196" s="3994"/>
      <c r="CW196" s="3994"/>
      <c r="CX196" s="3994"/>
      <c r="CY196" s="3994"/>
      <c r="CZ196" s="3994"/>
      <c r="DA196" s="3994"/>
      <c r="DB196" s="3994"/>
      <c r="DC196" s="3994"/>
      <c r="DD196" s="3994"/>
      <c r="DE196" s="3994"/>
      <c r="DF196" s="3995"/>
      <c r="DG196" s="3999" t="s">
        <v>2180</v>
      </c>
      <c r="DH196" s="4002" t="s">
        <v>853</v>
      </c>
      <c r="DI196" s="4005" t="s">
        <v>2251</v>
      </c>
      <c r="DJ196" s="3984" t="s">
        <v>933</v>
      </c>
      <c r="DK196" s="264"/>
    </row>
    <row r="197" spans="1:115" s="280" customFormat="1" ht="81" customHeight="1" x14ac:dyDescent="0.15">
      <c r="A197" s="4014"/>
      <c r="B197" s="4015"/>
      <c r="C197" s="4016"/>
      <c r="D197" s="3944" t="s">
        <v>1218</v>
      </c>
      <c r="E197" s="3850" t="s">
        <v>2191</v>
      </c>
      <c r="F197" s="3851"/>
      <c r="G197" s="3844" t="s">
        <v>2210</v>
      </c>
      <c r="H197" s="3845"/>
      <c r="I197" s="3846" t="s">
        <v>2192</v>
      </c>
      <c r="J197" s="3847"/>
      <c r="K197" s="3848"/>
      <c r="L197" s="3846" t="s">
        <v>2193</v>
      </c>
      <c r="M197" s="3847"/>
      <c r="N197" s="3849"/>
      <c r="O197" s="3997"/>
      <c r="P197" s="3952" t="s">
        <v>1217</v>
      </c>
      <c r="Q197" s="3852" t="s">
        <v>2191</v>
      </c>
      <c r="R197" s="3853"/>
      <c r="S197" s="3842" t="s">
        <v>2210</v>
      </c>
      <c r="T197" s="3843"/>
      <c r="U197" s="3963" t="s">
        <v>2194</v>
      </c>
      <c r="V197" s="3964"/>
      <c r="W197" s="3965"/>
      <c r="X197" s="3963" t="s">
        <v>2195</v>
      </c>
      <c r="Y197" s="3964"/>
      <c r="Z197" s="4008"/>
      <c r="AA197" s="4009" t="s">
        <v>2252</v>
      </c>
      <c r="AB197" s="3903" t="s">
        <v>2191</v>
      </c>
      <c r="AC197" s="3904"/>
      <c r="AD197" s="3905" t="s">
        <v>2210</v>
      </c>
      <c r="AE197" s="3906"/>
      <c r="AF197" s="3898" t="s">
        <v>2196</v>
      </c>
      <c r="AG197" s="3899"/>
      <c r="AH197" s="3900"/>
      <c r="AI197" s="3969" t="s">
        <v>2197</v>
      </c>
      <c r="AJ197" s="3899"/>
      <c r="AK197" s="3970"/>
      <c r="AL197" s="3967" t="s">
        <v>1662</v>
      </c>
      <c r="AM197" s="3971" t="s">
        <v>2210</v>
      </c>
      <c r="AN197" s="3972"/>
      <c r="AO197" s="3894" t="s">
        <v>2198</v>
      </c>
      <c r="AP197" s="3895"/>
      <c r="AQ197" s="3896"/>
      <c r="AR197" s="3894" t="s">
        <v>2199</v>
      </c>
      <c r="AS197" s="3895"/>
      <c r="AT197" s="3897"/>
      <c r="AU197" s="3890" t="s">
        <v>1663</v>
      </c>
      <c r="AV197" s="3892" t="s">
        <v>2210</v>
      </c>
      <c r="AW197" s="3893"/>
      <c r="AX197" s="3887" t="s">
        <v>2200</v>
      </c>
      <c r="AY197" s="3888"/>
      <c r="AZ197" s="3907"/>
      <c r="BA197" s="3887" t="s">
        <v>2201</v>
      </c>
      <c r="BB197" s="3888"/>
      <c r="BC197" s="3889"/>
      <c r="BD197" s="3866" t="s">
        <v>1664</v>
      </c>
      <c r="BE197" s="3871" t="s">
        <v>2210</v>
      </c>
      <c r="BF197" s="3872"/>
      <c r="BG197" s="3859" t="s">
        <v>2202</v>
      </c>
      <c r="BH197" s="3860"/>
      <c r="BI197" s="3865"/>
      <c r="BJ197" s="3859" t="s">
        <v>2203</v>
      </c>
      <c r="BK197" s="3860"/>
      <c r="BL197" s="3884"/>
      <c r="BM197" s="3878" t="s">
        <v>1666</v>
      </c>
      <c r="BN197" s="3885" t="s">
        <v>2210</v>
      </c>
      <c r="BO197" s="3886"/>
      <c r="BP197" s="3880" t="s">
        <v>2204</v>
      </c>
      <c r="BQ197" s="3881"/>
      <c r="BR197" s="3882"/>
      <c r="BS197" s="3880" t="s">
        <v>2205</v>
      </c>
      <c r="BT197" s="3881"/>
      <c r="BU197" s="3883"/>
      <c r="BV197" s="3874" t="s">
        <v>1665</v>
      </c>
      <c r="BW197" s="3876" t="s">
        <v>2210</v>
      </c>
      <c r="BX197" s="3877"/>
      <c r="BY197" s="3868" t="s">
        <v>2206</v>
      </c>
      <c r="BZ197" s="3869"/>
      <c r="CA197" s="3873"/>
      <c r="CB197" s="3868" t="s">
        <v>2207</v>
      </c>
      <c r="CC197" s="3869"/>
      <c r="CD197" s="3870"/>
      <c r="CE197" s="3866" t="s">
        <v>1667</v>
      </c>
      <c r="CF197" s="3871" t="s">
        <v>2210</v>
      </c>
      <c r="CG197" s="3872"/>
      <c r="CH197" s="3859" t="s">
        <v>2208</v>
      </c>
      <c r="CI197" s="3860"/>
      <c r="CJ197" s="3865"/>
      <c r="CK197" s="3859" t="s">
        <v>2209</v>
      </c>
      <c r="CL197" s="3860"/>
      <c r="CM197" s="3980"/>
      <c r="CN197" s="3981" t="s">
        <v>1216</v>
      </c>
      <c r="CO197" s="3983" t="s">
        <v>1644</v>
      </c>
      <c r="CP197" s="3855"/>
      <c r="CQ197" s="3863"/>
      <c r="CR197" s="3855" t="s">
        <v>1645</v>
      </c>
      <c r="CS197" s="3855"/>
      <c r="CT197" s="3864"/>
      <c r="CU197" s="3854" t="s">
        <v>1646</v>
      </c>
      <c r="CV197" s="3855"/>
      <c r="CW197" s="3864"/>
      <c r="CX197" s="3855" t="s">
        <v>1647</v>
      </c>
      <c r="CY197" s="3855"/>
      <c r="CZ197" s="3864"/>
      <c r="DA197" s="3854" t="s">
        <v>1648</v>
      </c>
      <c r="DB197" s="3855"/>
      <c r="DC197" s="3864"/>
      <c r="DD197" s="3854" t="s">
        <v>1649</v>
      </c>
      <c r="DE197" s="3855"/>
      <c r="DF197" s="3979"/>
      <c r="DG197" s="4000"/>
      <c r="DH197" s="4003"/>
      <c r="DI197" s="4006"/>
      <c r="DJ197" s="3985"/>
      <c r="DK197" s="279"/>
    </row>
    <row r="198" spans="1:115" s="280" customFormat="1" ht="81" customHeight="1" thickBot="1" x14ac:dyDescent="0.2">
      <c r="A198" s="4017"/>
      <c r="B198" s="4018"/>
      <c r="C198" s="4019"/>
      <c r="D198" s="3945"/>
      <c r="E198" s="2278" t="s">
        <v>2188</v>
      </c>
      <c r="F198" s="2279" t="s">
        <v>2190</v>
      </c>
      <c r="G198" s="2286" t="s">
        <v>2214</v>
      </c>
      <c r="H198" s="2281" t="s">
        <v>2213</v>
      </c>
      <c r="I198" s="2257" t="s">
        <v>1485</v>
      </c>
      <c r="J198" s="2258" t="s">
        <v>2219</v>
      </c>
      <c r="K198" s="2258" t="s">
        <v>2220</v>
      </c>
      <c r="L198" s="2257" t="s">
        <v>1485</v>
      </c>
      <c r="M198" s="2258" t="s">
        <v>2221</v>
      </c>
      <c r="N198" s="2277" t="s">
        <v>2222</v>
      </c>
      <c r="O198" s="3998"/>
      <c r="P198" s="3953"/>
      <c r="Q198" s="2299" t="s">
        <v>2187</v>
      </c>
      <c r="R198" s="2300" t="s">
        <v>2189</v>
      </c>
      <c r="S198" s="2293" t="s">
        <v>2212</v>
      </c>
      <c r="T198" s="2287" t="s">
        <v>2211</v>
      </c>
      <c r="U198" s="2272" t="s">
        <v>1485</v>
      </c>
      <c r="V198" s="2275" t="s">
        <v>2223</v>
      </c>
      <c r="W198" s="2275" t="s">
        <v>2224</v>
      </c>
      <c r="X198" s="2272" t="s">
        <v>1485</v>
      </c>
      <c r="Y198" s="2275" t="s">
        <v>2225</v>
      </c>
      <c r="Z198" s="2306" t="s">
        <v>2226</v>
      </c>
      <c r="AA198" s="4010"/>
      <c r="AB198" s="2302" t="s">
        <v>2187</v>
      </c>
      <c r="AC198" s="2303" t="s">
        <v>2189</v>
      </c>
      <c r="AD198" s="2301" t="s">
        <v>2185</v>
      </c>
      <c r="AE198" s="2285" t="s">
        <v>2186</v>
      </c>
      <c r="AF198" s="2271" t="s">
        <v>1485</v>
      </c>
      <c r="AG198" s="2273" t="s">
        <v>2227</v>
      </c>
      <c r="AH198" s="2273" t="s">
        <v>2228</v>
      </c>
      <c r="AI198" s="2272" t="s">
        <v>1485</v>
      </c>
      <c r="AJ198" s="2273" t="s">
        <v>2229</v>
      </c>
      <c r="AK198" s="2274" t="s">
        <v>2230</v>
      </c>
      <c r="AL198" s="3968"/>
      <c r="AM198" s="2284" t="s">
        <v>2167</v>
      </c>
      <c r="AN198" s="2284" t="s">
        <v>2168</v>
      </c>
      <c r="AO198" s="2267" t="s">
        <v>1485</v>
      </c>
      <c r="AP198" s="2268" t="s">
        <v>2231</v>
      </c>
      <c r="AQ198" s="2269" t="s">
        <v>2232</v>
      </c>
      <c r="AR198" s="2267" t="s">
        <v>1485</v>
      </c>
      <c r="AS198" s="2269" t="s">
        <v>2233</v>
      </c>
      <c r="AT198" s="2270" t="s">
        <v>2234</v>
      </c>
      <c r="AU198" s="3891"/>
      <c r="AV198" s="2283" t="s">
        <v>2169</v>
      </c>
      <c r="AW198" s="2283" t="s">
        <v>2170</v>
      </c>
      <c r="AX198" s="2264" t="s">
        <v>1485</v>
      </c>
      <c r="AY198" s="2265" t="s">
        <v>2235</v>
      </c>
      <c r="AZ198" s="2265" t="s">
        <v>2236</v>
      </c>
      <c r="BA198" s="2264" t="s">
        <v>1485</v>
      </c>
      <c r="BB198" s="2265" t="s">
        <v>2237</v>
      </c>
      <c r="BC198" s="2266" t="s">
        <v>2238</v>
      </c>
      <c r="BD198" s="3867"/>
      <c r="BE198" s="2280" t="s">
        <v>2171</v>
      </c>
      <c r="BF198" s="2280" t="s">
        <v>2172</v>
      </c>
      <c r="BG198" s="2256" t="s">
        <v>1485</v>
      </c>
      <c r="BH198" s="2254" t="s">
        <v>2215</v>
      </c>
      <c r="BI198" s="2254" t="s">
        <v>2216</v>
      </c>
      <c r="BJ198" s="2256" t="s">
        <v>1485</v>
      </c>
      <c r="BK198" s="2254" t="s">
        <v>2217</v>
      </c>
      <c r="BL198" s="2263" t="s">
        <v>2218</v>
      </c>
      <c r="BM198" s="3879"/>
      <c r="BN198" s="2282" t="s">
        <v>2173</v>
      </c>
      <c r="BO198" s="2282" t="s">
        <v>2174</v>
      </c>
      <c r="BP198" s="2260" t="s">
        <v>1485</v>
      </c>
      <c r="BQ198" s="2261" t="s">
        <v>2239</v>
      </c>
      <c r="BR198" s="2261" t="s">
        <v>2240</v>
      </c>
      <c r="BS198" s="2260" t="s">
        <v>1485</v>
      </c>
      <c r="BT198" s="2261" t="s">
        <v>2241</v>
      </c>
      <c r="BU198" s="2262" t="s">
        <v>2242</v>
      </c>
      <c r="BV198" s="3875"/>
      <c r="BW198" s="2281" t="s">
        <v>2175</v>
      </c>
      <c r="BX198" s="2281" t="s">
        <v>2176</v>
      </c>
      <c r="BY198" s="2257" t="s">
        <v>1485</v>
      </c>
      <c r="BZ198" s="2258" t="s">
        <v>2243</v>
      </c>
      <c r="CA198" s="2258" t="s">
        <v>2244</v>
      </c>
      <c r="CB198" s="2257" t="s">
        <v>1485</v>
      </c>
      <c r="CC198" s="2258" t="s">
        <v>2245</v>
      </c>
      <c r="CD198" s="2259" t="s">
        <v>2246</v>
      </c>
      <c r="CE198" s="3867"/>
      <c r="CF198" s="2280" t="s">
        <v>2177</v>
      </c>
      <c r="CG198" s="2280" t="s">
        <v>2178</v>
      </c>
      <c r="CH198" s="2256" t="s">
        <v>1485</v>
      </c>
      <c r="CI198" s="2254" t="s">
        <v>2247</v>
      </c>
      <c r="CJ198" s="2254" t="s">
        <v>2248</v>
      </c>
      <c r="CK198" s="2256" t="s">
        <v>1485</v>
      </c>
      <c r="CL198" s="2254" t="s">
        <v>2249</v>
      </c>
      <c r="CM198" s="2255" t="s">
        <v>2250</v>
      </c>
      <c r="CN198" s="3982"/>
      <c r="CO198" s="2307" t="s">
        <v>1485</v>
      </c>
      <c r="CP198" s="1972" t="s">
        <v>2183</v>
      </c>
      <c r="CQ198" s="2308" t="s">
        <v>2184</v>
      </c>
      <c r="CR198" s="2309" t="s">
        <v>1485</v>
      </c>
      <c r="CS198" s="1972" t="s">
        <v>2182</v>
      </c>
      <c r="CT198" s="1971" t="s">
        <v>2184</v>
      </c>
      <c r="CU198" s="2310" t="s">
        <v>1485</v>
      </c>
      <c r="CV198" s="1970" t="s">
        <v>2182</v>
      </c>
      <c r="CW198" s="1971" t="s">
        <v>2184</v>
      </c>
      <c r="CX198" s="2310" t="s">
        <v>1485</v>
      </c>
      <c r="CY198" s="1970" t="s">
        <v>2182</v>
      </c>
      <c r="CZ198" s="1971" t="s">
        <v>2184</v>
      </c>
      <c r="DA198" s="2310" t="s">
        <v>1485</v>
      </c>
      <c r="DB198" s="1970" t="s">
        <v>2182</v>
      </c>
      <c r="DC198" s="1971" t="s">
        <v>2184</v>
      </c>
      <c r="DD198" s="2311" t="s">
        <v>1485</v>
      </c>
      <c r="DE198" s="1972" t="s">
        <v>2182</v>
      </c>
      <c r="DF198" s="2312" t="s">
        <v>2184</v>
      </c>
      <c r="DG198" s="4001"/>
      <c r="DH198" s="4004"/>
      <c r="DI198" s="4007"/>
      <c r="DJ198" s="3986"/>
      <c r="DK198" s="279"/>
    </row>
    <row r="199" spans="1:115" s="259" customFormat="1" ht="60" customHeight="1" x14ac:dyDescent="0.15">
      <c r="A199" s="2534" t="s">
        <v>1064</v>
      </c>
      <c r="B199" s="2541"/>
      <c r="C199" s="2541"/>
      <c r="D199" s="2556">
        <v>109</v>
      </c>
      <c r="E199" s="2582">
        <v>7.9207920792079278E-2</v>
      </c>
      <c r="F199" s="2583">
        <v>8</v>
      </c>
      <c r="G199" s="2605">
        <v>32</v>
      </c>
      <c r="H199" s="2606">
        <v>77</v>
      </c>
      <c r="I199" s="1815">
        <v>62</v>
      </c>
      <c r="J199" s="2636">
        <v>15</v>
      </c>
      <c r="K199" s="2636">
        <v>47</v>
      </c>
      <c r="L199" s="2637">
        <v>47</v>
      </c>
      <c r="M199" s="2636">
        <v>17</v>
      </c>
      <c r="N199" s="2638">
        <v>30</v>
      </c>
      <c r="O199" s="2663" t="s">
        <v>856</v>
      </c>
      <c r="P199" s="2689">
        <v>65</v>
      </c>
      <c r="Q199" s="1767">
        <v>-1.5151515151515138E-2</v>
      </c>
      <c r="R199" s="1816">
        <v>-1</v>
      </c>
      <c r="S199" s="1817">
        <v>19</v>
      </c>
      <c r="T199" s="1818">
        <v>46</v>
      </c>
      <c r="U199" s="1819">
        <v>30</v>
      </c>
      <c r="V199" s="1820">
        <v>6</v>
      </c>
      <c r="W199" s="1821">
        <v>24</v>
      </c>
      <c r="X199" s="1819">
        <v>35</v>
      </c>
      <c r="Y199" s="1821">
        <v>13</v>
      </c>
      <c r="Z199" s="1822">
        <v>22</v>
      </c>
      <c r="AA199" s="2701">
        <v>44</v>
      </c>
      <c r="AB199" s="2729">
        <v>0.25714285714285712</v>
      </c>
      <c r="AC199" s="2722">
        <v>9</v>
      </c>
      <c r="AD199" s="1823">
        <v>13</v>
      </c>
      <c r="AE199" s="1824">
        <v>31</v>
      </c>
      <c r="AF199" s="1819">
        <v>32</v>
      </c>
      <c r="AG199" s="1825">
        <v>9</v>
      </c>
      <c r="AH199" s="1826">
        <v>23</v>
      </c>
      <c r="AI199" s="1819">
        <v>12</v>
      </c>
      <c r="AJ199" s="1826">
        <v>4</v>
      </c>
      <c r="AK199" s="1827">
        <v>8</v>
      </c>
      <c r="AL199" s="2750">
        <v>8</v>
      </c>
      <c r="AM199" s="1828">
        <v>2</v>
      </c>
      <c r="AN199" s="1828">
        <v>6</v>
      </c>
      <c r="AO199" s="1829">
        <v>6</v>
      </c>
      <c r="AP199" s="1830">
        <v>2</v>
      </c>
      <c r="AQ199" s="1784">
        <v>4</v>
      </c>
      <c r="AR199" s="1829">
        <v>2</v>
      </c>
      <c r="AS199" s="1784">
        <v>0</v>
      </c>
      <c r="AT199" s="1831">
        <v>2</v>
      </c>
      <c r="AU199" s="2825">
        <v>0</v>
      </c>
      <c r="AV199" s="2826">
        <v>0</v>
      </c>
      <c r="AW199" s="2826">
        <v>0</v>
      </c>
      <c r="AX199" s="2827">
        <v>0</v>
      </c>
      <c r="AY199" s="2828">
        <v>0</v>
      </c>
      <c r="AZ199" s="2828">
        <v>0</v>
      </c>
      <c r="BA199" s="2827">
        <v>0</v>
      </c>
      <c r="BB199" s="2828">
        <v>0</v>
      </c>
      <c r="BC199" s="2829">
        <v>0</v>
      </c>
      <c r="BD199" s="2853">
        <v>3</v>
      </c>
      <c r="BE199" s="1832">
        <v>1</v>
      </c>
      <c r="BF199" s="1832">
        <v>2</v>
      </c>
      <c r="BG199" s="1833">
        <v>1</v>
      </c>
      <c r="BH199" s="1834">
        <v>0</v>
      </c>
      <c r="BI199" s="1834">
        <v>1</v>
      </c>
      <c r="BJ199" s="1833">
        <v>2</v>
      </c>
      <c r="BK199" s="1834">
        <v>1</v>
      </c>
      <c r="BL199" s="1835">
        <v>1</v>
      </c>
      <c r="BM199" s="2863">
        <v>18</v>
      </c>
      <c r="BN199" s="1836">
        <v>4</v>
      </c>
      <c r="BO199" s="1836">
        <v>14</v>
      </c>
      <c r="BP199" s="1837">
        <v>17</v>
      </c>
      <c r="BQ199" s="1838">
        <v>4</v>
      </c>
      <c r="BR199" s="1838">
        <v>13</v>
      </c>
      <c r="BS199" s="1837">
        <v>1</v>
      </c>
      <c r="BT199" s="1838">
        <v>0</v>
      </c>
      <c r="BU199" s="1839">
        <v>1</v>
      </c>
      <c r="BV199" s="1840">
        <v>9</v>
      </c>
      <c r="BW199" s="1841">
        <v>3</v>
      </c>
      <c r="BX199" s="1841">
        <v>6</v>
      </c>
      <c r="BY199" s="1842">
        <v>6</v>
      </c>
      <c r="BZ199" s="1799">
        <v>3</v>
      </c>
      <c r="CA199" s="1799">
        <v>3</v>
      </c>
      <c r="CB199" s="1842">
        <v>3</v>
      </c>
      <c r="CC199" s="1799">
        <v>0</v>
      </c>
      <c r="CD199" s="1843">
        <v>3</v>
      </c>
      <c r="CE199" s="2853">
        <v>6</v>
      </c>
      <c r="CF199" s="1844">
        <v>3</v>
      </c>
      <c r="CG199" s="1844">
        <v>3</v>
      </c>
      <c r="CH199" s="1833">
        <v>2</v>
      </c>
      <c r="CI199" s="1845">
        <v>0</v>
      </c>
      <c r="CJ199" s="1845">
        <v>2</v>
      </c>
      <c r="CK199" s="1833">
        <v>4</v>
      </c>
      <c r="CL199" s="1845">
        <v>3</v>
      </c>
      <c r="CM199" s="1846">
        <v>1</v>
      </c>
      <c r="CN199" s="1814">
        <v>109</v>
      </c>
      <c r="CO199" s="1946">
        <v>4</v>
      </c>
      <c r="CP199" s="1948">
        <v>2</v>
      </c>
      <c r="CQ199" s="1949">
        <v>2</v>
      </c>
      <c r="CR199" s="1947">
        <v>7</v>
      </c>
      <c r="CS199" s="1847">
        <v>3</v>
      </c>
      <c r="CT199" s="1848">
        <v>4</v>
      </c>
      <c r="CU199" s="1950">
        <v>13</v>
      </c>
      <c r="CV199" s="1948">
        <v>2</v>
      </c>
      <c r="CW199" s="1949">
        <v>11</v>
      </c>
      <c r="CX199" s="1947">
        <v>24</v>
      </c>
      <c r="CY199" s="1847">
        <v>3</v>
      </c>
      <c r="CZ199" s="1848">
        <v>21</v>
      </c>
      <c r="DA199" s="1950">
        <v>22</v>
      </c>
      <c r="DB199" s="1948">
        <v>7</v>
      </c>
      <c r="DC199" s="1949">
        <v>15</v>
      </c>
      <c r="DD199" s="1947">
        <v>39</v>
      </c>
      <c r="DE199" s="1847">
        <v>15</v>
      </c>
      <c r="DF199" s="1849">
        <v>24</v>
      </c>
      <c r="DG199" s="1810">
        <v>115</v>
      </c>
      <c r="DH199" s="1811">
        <v>8.4484662933322996E-5</v>
      </c>
      <c r="DI199" s="1812">
        <v>5.3245795291899313E-4</v>
      </c>
      <c r="DJ199" s="1813" t="s">
        <v>163</v>
      </c>
      <c r="DK199" s="307"/>
    </row>
    <row r="200" spans="1:115" s="380" customFormat="1" ht="60" customHeight="1" x14ac:dyDescent="0.15">
      <c r="A200" s="2501" t="s">
        <v>190</v>
      </c>
      <c r="B200" s="2539"/>
      <c r="C200" s="2539"/>
      <c r="D200" s="2319">
        <v>1767</v>
      </c>
      <c r="E200" s="2336">
        <v>-1.340033500837523E-2</v>
      </c>
      <c r="F200" s="2337">
        <v>-24</v>
      </c>
      <c r="G200" s="2235">
        <v>583</v>
      </c>
      <c r="H200" s="2236">
        <v>1184</v>
      </c>
      <c r="I200" s="349">
        <v>1094</v>
      </c>
      <c r="J200" s="2387">
        <v>284</v>
      </c>
      <c r="K200" s="2387">
        <v>810</v>
      </c>
      <c r="L200" s="2388">
        <v>673</v>
      </c>
      <c r="M200" s="2387">
        <v>299</v>
      </c>
      <c r="N200" s="2389">
        <v>374</v>
      </c>
      <c r="O200" s="2658" t="s">
        <v>854</v>
      </c>
      <c r="P200" s="2430">
        <v>601</v>
      </c>
      <c r="Q200" s="350">
        <v>2.7350427350427253E-2</v>
      </c>
      <c r="R200" s="491">
        <v>16</v>
      </c>
      <c r="S200" s="351">
        <v>179</v>
      </c>
      <c r="T200" s="352">
        <v>422</v>
      </c>
      <c r="U200" s="353">
        <v>269</v>
      </c>
      <c r="V200" s="354">
        <v>23</v>
      </c>
      <c r="W200" s="355">
        <v>246</v>
      </c>
      <c r="X200" s="353">
        <v>332</v>
      </c>
      <c r="Y200" s="355">
        <v>156</v>
      </c>
      <c r="Z200" s="356">
        <v>176</v>
      </c>
      <c r="AA200" s="2443">
        <v>1166</v>
      </c>
      <c r="AB200" s="2417">
        <v>-3.3167495854062978E-2</v>
      </c>
      <c r="AC200" s="2418">
        <v>-40</v>
      </c>
      <c r="AD200" s="357">
        <v>404</v>
      </c>
      <c r="AE200" s="358">
        <v>762</v>
      </c>
      <c r="AF200" s="353">
        <v>825</v>
      </c>
      <c r="AG200" s="353">
        <v>261</v>
      </c>
      <c r="AH200" s="359">
        <v>564</v>
      </c>
      <c r="AI200" s="353">
        <v>341</v>
      </c>
      <c r="AJ200" s="359">
        <v>143</v>
      </c>
      <c r="AK200" s="360">
        <v>198</v>
      </c>
      <c r="AL200" s="2742">
        <v>302</v>
      </c>
      <c r="AM200" s="361">
        <v>138</v>
      </c>
      <c r="AN200" s="361">
        <v>164</v>
      </c>
      <c r="AO200" s="361">
        <v>180</v>
      </c>
      <c r="AP200" s="362">
        <v>103</v>
      </c>
      <c r="AQ200" s="363">
        <v>77</v>
      </c>
      <c r="AR200" s="361">
        <v>122</v>
      </c>
      <c r="AS200" s="363">
        <v>35</v>
      </c>
      <c r="AT200" s="364">
        <v>87</v>
      </c>
      <c r="AU200" s="2766">
        <v>0</v>
      </c>
      <c r="AV200" s="2789">
        <v>0</v>
      </c>
      <c r="AW200" s="2789">
        <v>0</v>
      </c>
      <c r="AX200" s="2789">
        <v>0</v>
      </c>
      <c r="AY200" s="2792">
        <v>0</v>
      </c>
      <c r="AZ200" s="2792">
        <v>0</v>
      </c>
      <c r="BA200" s="2789">
        <v>0</v>
      </c>
      <c r="BB200" s="2792">
        <v>0</v>
      </c>
      <c r="BC200" s="2793">
        <v>0</v>
      </c>
      <c r="BD200" s="2456">
        <v>73</v>
      </c>
      <c r="BE200" s="366">
        <v>34</v>
      </c>
      <c r="BF200" s="366">
        <v>39</v>
      </c>
      <c r="BG200" s="366">
        <v>50</v>
      </c>
      <c r="BH200" s="367">
        <v>23</v>
      </c>
      <c r="BI200" s="367">
        <v>27</v>
      </c>
      <c r="BJ200" s="366">
        <v>23</v>
      </c>
      <c r="BK200" s="367">
        <v>11</v>
      </c>
      <c r="BL200" s="368">
        <v>12</v>
      </c>
      <c r="BM200" s="2478">
        <v>353</v>
      </c>
      <c r="BN200" s="369">
        <v>104</v>
      </c>
      <c r="BO200" s="369">
        <v>249</v>
      </c>
      <c r="BP200" s="369">
        <v>330</v>
      </c>
      <c r="BQ200" s="370">
        <v>95</v>
      </c>
      <c r="BR200" s="370">
        <v>235</v>
      </c>
      <c r="BS200" s="369">
        <v>23</v>
      </c>
      <c r="BT200" s="370">
        <v>9</v>
      </c>
      <c r="BU200" s="371">
        <v>14</v>
      </c>
      <c r="BV200" s="372">
        <v>23</v>
      </c>
      <c r="BW200" s="373">
        <v>12</v>
      </c>
      <c r="BX200" s="373">
        <v>11</v>
      </c>
      <c r="BY200" s="373">
        <v>13</v>
      </c>
      <c r="BZ200" s="374">
        <v>11</v>
      </c>
      <c r="CA200" s="374">
        <v>2</v>
      </c>
      <c r="CB200" s="373">
        <v>10</v>
      </c>
      <c r="CC200" s="374">
        <v>1</v>
      </c>
      <c r="CD200" s="375">
        <v>9</v>
      </c>
      <c r="CE200" s="2456">
        <v>415</v>
      </c>
      <c r="CF200" s="366">
        <v>116</v>
      </c>
      <c r="CG200" s="366">
        <v>299</v>
      </c>
      <c r="CH200" s="366">
        <v>252</v>
      </c>
      <c r="CI200" s="367">
        <v>29</v>
      </c>
      <c r="CJ200" s="367">
        <v>223</v>
      </c>
      <c r="CK200" s="366">
        <v>163</v>
      </c>
      <c r="CL200" s="367">
        <v>87</v>
      </c>
      <c r="CM200" s="1127">
        <v>76</v>
      </c>
      <c r="CN200" s="1438">
        <v>1767</v>
      </c>
      <c r="CO200" s="1878">
        <v>50</v>
      </c>
      <c r="CP200" s="479">
        <v>14</v>
      </c>
      <c r="CQ200" s="480">
        <v>36</v>
      </c>
      <c r="CR200" s="1111">
        <v>107</v>
      </c>
      <c r="CS200" s="471">
        <v>26</v>
      </c>
      <c r="CT200" s="465">
        <v>81</v>
      </c>
      <c r="CU200" s="1116">
        <v>314</v>
      </c>
      <c r="CV200" s="479">
        <v>60</v>
      </c>
      <c r="CW200" s="480">
        <v>254</v>
      </c>
      <c r="CX200" s="1111">
        <v>361</v>
      </c>
      <c r="CY200" s="471">
        <v>100</v>
      </c>
      <c r="CZ200" s="465">
        <v>261</v>
      </c>
      <c r="DA200" s="1116">
        <v>341</v>
      </c>
      <c r="DB200" s="479">
        <v>105</v>
      </c>
      <c r="DC200" s="480">
        <v>236</v>
      </c>
      <c r="DD200" s="1111">
        <v>594</v>
      </c>
      <c r="DE200" s="471">
        <v>278</v>
      </c>
      <c r="DF200" s="459">
        <v>316</v>
      </c>
      <c r="DG200" s="376">
        <v>36</v>
      </c>
      <c r="DH200" s="377">
        <v>1.3695816459007499E-3</v>
      </c>
      <c r="DI200" s="378">
        <v>8.6316807597051452E-3</v>
      </c>
      <c r="DJ200" s="379" t="s">
        <v>163</v>
      </c>
      <c r="DK200" s="392"/>
    </row>
    <row r="201" spans="1:115" s="259" customFormat="1" ht="60" customHeight="1" x14ac:dyDescent="0.15">
      <c r="A201" s="2503" t="s">
        <v>1065</v>
      </c>
      <c r="B201" s="2542"/>
      <c r="C201" s="2542"/>
      <c r="D201" s="2320">
        <v>11</v>
      </c>
      <c r="E201" s="2340">
        <v>0</v>
      </c>
      <c r="F201" s="2341">
        <v>0</v>
      </c>
      <c r="G201" s="2239">
        <v>3</v>
      </c>
      <c r="H201" s="2240">
        <v>8</v>
      </c>
      <c r="I201" s="309">
        <v>4</v>
      </c>
      <c r="J201" s="2390">
        <v>1</v>
      </c>
      <c r="K201" s="2390">
        <v>3</v>
      </c>
      <c r="L201" s="2391">
        <v>7</v>
      </c>
      <c r="M201" s="2390">
        <v>2</v>
      </c>
      <c r="N201" s="2626">
        <v>5</v>
      </c>
      <c r="O201" s="2654" t="s">
        <v>854</v>
      </c>
      <c r="P201" s="2431">
        <v>9</v>
      </c>
      <c r="Q201" s="310">
        <v>0</v>
      </c>
      <c r="R201" s="490">
        <v>0</v>
      </c>
      <c r="S201" s="311">
        <v>3</v>
      </c>
      <c r="T201" s="312">
        <v>6</v>
      </c>
      <c r="U201" s="313">
        <v>3</v>
      </c>
      <c r="V201" s="314">
        <v>1</v>
      </c>
      <c r="W201" s="315">
        <v>2</v>
      </c>
      <c r="X201" s="313">
        <v>6</v>
      </c>
      <c r="Y201" s="315">
        <v>2</v>
      </c>
      <c r="Z201" s="316">
        <v>4</v>
      </c>
      <c r="AA201" s="2696">
        <v>2</v>
      </c>
      <c r="AB201" s="2419">
        <v>0</v>
      </c>
      <c r="AC201" s="2713">
        <v>0</v>
      </c>
      <c r="AD201" s="317">
        <v>0</v>
      </c>
      <c r="AE201" s="318">
        <v>2</v>
      </c>
      <c r="AF201" s="313">
        <v>1</v>
      </c>
      <c r="AG201" s="319">
        <v>0</v>
      </c>
      <c r="AH201" s="320">
        <v>1</v>
      </c>
      <c r="AI201" s="313">
        <v>1</v>
      </c>
      <c r="AJ201" s="320">
        <v>0</v>
      </c>
      <c r="AK201" s="321">
        <v>1</v>
      </c>
      <c r="AL201" s="2743">
        <v>0</v>
      </c>
      <c r="AM201" s="322">
        <v>0</v>
      </c>
      <c r="AN201" s="322">
        <v>0</v>
      </c>
      <c r="AO201" s="323">
        <v>0</v>
      </c>
      <c r="AP201" s="324">
        <v>0</v>
      </c>
      <c r="AQ201" s="325">
        <v>0</v>
      </c>
      <c r="AR201" s="323">
        <v>0</v>
      </c>
      <c r="AS201" s="325">
        <v>0</v>
      </c>
      <c r="AT201" s="326">
        <v>0</v>
      </c>
      <c r="AU201" s="2767">
        <v>0</v>
      </c>
      <c r="AV201" s="2794">
        <v>0</v>
      </c>
      <c r="AW201" s="2794">
        <v>0</v>
      </c>
      <c r="AX201" s="2795">
        <v>0</v>
      </c>
      <c r="AY201" s="2796">
        <v>0</v>
      </c>
      <c r="AZ201" s="2796">
        <v>0</v>
      </c>
      <c r="BA201" s="2795">
        <v>0</v>
      </c>
      <c r="BB201" s="2796">
        <v>0</v>
      </c>
      <c r="BC201" s="2797">
        <v>0</v>
      </c>
      <c r="BD201" s="2457">
        <v>0</v>
      </c>
      <c r="BE201" s="328">
        <v>0</v>
      </c>
      <c r="BF201" s="328">
        <v>0</v>
      </c>
      <c r="BG201" s="329">
        <v>0</v>
      </c>
      <c r="BH201" s="330">
        <v>0</v>
      </c>
      <c r="BI201" s="330">
        <v>0</v>
      </c>
      <c r="BJ201" s="329">
        <v>0</v>
      </c>
      <c r="BK201" s="330">
        <v>0</v>
      </c>
      <c r="BL201" s="331">
        <v>0</v>
      </c>
      <c r="BM201" s="2479">
        <v>0</v>
      </c>
      <c r="BN201" s="332">
        <v>0</v>
      </c>
      <c r="BO201" s="332">
        <v>0</v>
      </c>
      <c r="BP201" s="333">
        <v>0</v>
      </c>
      <c r="BQ201" s="334">
        <v>0</v>
      </c>
      <c r="BR201" s="334">
        <v>0</v>
      </c>
      <c r="BS201" s="333">
        <v>0</v>
      </c>
      <c r="BT201" s="334">
        <v>0</v>
      </c>
      <c r="BU201" s="335">
        <v>0</v>
      </c>
      <c r="BV201" s="336">
        <v>0</v>
      </c>
      <c r="BW201" s="337">
        <v>0</v>
      </c>
      <c r="BX201" s="337">
        <v>0</v>
      </c>
      <c r="BY201" s="338">
        <v>0</v>
      </c>
      <c r="BZ201" s="339">
        <v>0</v>
      </c>
      <c r="CA201" s="339">
        <v>0</v>
      </c>
      <c r="CB201" s="338">
        <v>0</v>
      </c>
      <c r="CC201" s="339">
        <v>0</v>
      </c>
      <c r="CD201" s="340">
        <v>0</v>
      </c>
      <c r="CE201" s="2457">
        <v>2</v>
      </c>
      <c r="CF201" s="341">
        <v>0</v>
      </c>
      <c r="CG201" s="341">
        <v>2</v>
      </c>
      <c r="CH201" s="329">
        <v>1</v>
      </c>
      <c r="CI201" s="342">
        <v>0</v>
      </c>
      <c r="CJ201" s="342">
        <v>1</v>
      </c>
      <c r="CK201" s="329">
        <v>1</v>
      </c>
      <c r="CL201" s="342">
        <v>0</v>
      </c>
      <c r="CM201" s="1126">
        <v>1</v>
      </c>
      <c r="CN201" s="1439">
        <v>11</v>
      </c>
      <c r="CO201" s="1879">
        <v>1</v>
      </c>
      <c r="CP201" s="477">
        <v>0</v>
      </c>
      <c r="CQ201" s="478">
        <v>1</v>
      </c>
      <c r="CR201" s="1110">
        <v>1</v>
      </c>
      <c r="CS201" s="470">
        <v>0</v>
      </c>
      <c r="CT201" s="464">
        <v>1</v>
      </c>
      <c r="CU201" s="1115">
        <v>1</v>
      </c>
      <c r="CV201" s="477">
        <v>1</v>
      </c>
      <c r="CW201" s="478">
        <v>0</v>
      </c>
      <c r="CX201" s="1110">
        <v>3</v>
      </c>
      <c r="CY201" s="470">
        <v>0</v>
      </c>
      <c r="CZ201" s="464">
        <v>3</v>
      </c>
      <c r="DA201" s="1115">
        <v>1</v>
      </c>
      <c r="DB201" s="477">
        <v>0</v>
      </c>
      <c r="DC201" s="478">
        <v>1</v>
      </c>
      <c r="DD201" s="1110">
        <v>4</v>
      </c>
      <c r="DE201" s="470">
        <v>2</v>
      </c>
      <c r="DF201" s="458">
        <v>2</v>
      </c>
      <c r="DG201" s="343">
        <v>168</v>
      </c>
      <c r="DH201" s="344">
        <v>8.5259751584087434E-6</v>
      </c>
      <c r="DI201" s="345">
        <v>5.3734288826687377E-5</v>
      </c>
      <c r="DJ201" s="346" t="s">
        <v>163</v>
      </c>
      <c r="DK201" s="307"/>
    </row>
    <row r="202" spans="1:115" s="380" customFormat="1" ht="60" customHeight="1" x14ac:dyDescent="0.15">
      <c r="A202" s="2501" t="s">
        <v>1066</v>
      </c>
      <c r="B202" s="2539"/>
      <c r="C202" s="2539"/>
      <c r="D202" s="2319">
        <v>13687</v>
      </c>
      <c r="E202" s="2336">
        <v>2.1341690918588174E-2</v>
      </c>
      <c r="F202" s="2337">
        <v>286</v>
      </c>
      <c r="G202" s="2235">
        <v>4920</v>
      </c>
      <c r="H202" s="2236">
        <v>8767</v>
      </c>
      <c r="I202" s="349">
        <v>8621</v>
      </c>
      <c r="J202" s="2387">
        <v>2727</v>
      </c>
      <c r="K202" s="2387">
        <v>5894</v>
      </c>
      <c r="L202" s="2388">
        <v>5066</v>
      </c>
      <c r="M202" s="2387">
        <v>2193</v>
      </c>
      <c r="N202" s="2389">
        <v>2873</v>
      </c>
      <c r="O202" s="2658" t="s">
        <v>856</v>
      </c>
      <c r="P202" s="2430">
        <v>4405</v>
      </c>
      <c r="Q202" s="401">
        <v>3.0891645214135233E-2</v>
      </c>
      <c r="R202" s="492">
        <v>132</v>
      </c>
      <c r="S202" s="351">
        <v>1253</v>
      </c>
      <c r="T202" s="352">
        <v>3152</v>
      </c>
      <c r="U202" s="353">
        <v>2402</v>
      </c>
      <c r="V202" s="353">
        <v>199</v>
      </c>
      <c r="W202" s="359">
        <v>2203</v>
      </c>
      <c r="X202" s="353">
        <v>2003</v>
      </c>
      <c r="Y202" s="359">
        <v>1054</v>
      </c>
      <c r="Z202" s="382">
        <v>949</v>
      </c>
      <c r="AA202" s="2443">
        <v>9282</v>
      </c>
      <c r="AB202" s="2417">
        <v>1.6871165644171793E-2</v>
      </c>
      <c r="AC202" s="2418">
        <v>154</v>
      </c>
      <c r="AD202" s="357">
        <v>3667</v>
      </c>
      <c r="AE202" s="358">
        <v>5615</v>
      </c>
      <c r="AF202" s="353">
        <v>6219</v>
      </c>
      <c r="AG202" s="353">
        <v>2528</v>
      </c>
      <c r="AH202" s="359">
        <v>3691</v>
      </c>
      <c r="AI202" s="353">
        <v>3063</v>
      </c>
      <c r="AJ202" s="359">
        <v>1139</v>
      </c>
      <c r="AK202" s="360">
        <v>1924</v>
      </c>
      <c r="AL202" s="2742">
        <v>2440</v>
      </c>
      <c r="AM202" s="361">
        <v>1268</v>
      </c>
      <c r="AN202" s="361">
        <v>1172</v>
      </c>
      <c r="AO202" s="361">
        <v>1293</v>
      </c>
      <c r="AP202" s="383">
        <v>911</v>
      </c>
      <c r="AQ202" s="384">
        <v>382</v>
      </c>
      <c r="AR202" s="361">
        <v>1147</v>
      </c>
      <c r="AS202" s="384">
        <v>357</v>
      </c>
      <c r="AT202" s="385">
        <v>790</v>
      </c>
      <c r="AU202" s="2766">
        <v>25</v>
      </c>
      <c r="AV202" s="2789">
        <v>12</v>
      </c>
      <c r="AW202" s="2789">
        <v>13</v>
      </c>
      <c r="AX202" s="2789">
        <v>18</v>
      </c>
      <c r="AY202" s="2790">
        <v>9</v>
      </c>
      <c r="AZ202" s="2790">
        <v>9</v>
      </c>
      <c r="BA202" s="2789">
        <v>7</v>
      </c>
      <c r="BB202" s="2790">
        <v>3</v>
      </c>
      <c r="BC202" s="2791">
        <v>4</v>
      </c>
      <c r="BD202" s="2456">
        <v>1760</v>
      </c>
      <c r="BE202" s="366">
        <v>758</v>
      </c>
      <c r="BF202" s="504">
        <v>1002</v>
      </c>
      <c r="BG202" s="504">
        <v>1121</v>
      </c>
      <c r="BH202" s="386">
        <v>521</v>
      </c>
      <c r="BI202" s="386">
        <v>600</v>
      </c>
      <c r="BJ202" s="366">
        <v>639</v>
      </c>
      <c r="BK202" s="386">
        <v>237</v>
      </c>
      <c r="BL202" s="387">
        <v>402</v>
      </c>
      <c r="BM202" s="2478">
        <v>2946</v>
      </c>
      <c r="BN202" s="369">
        <v>1012</v>
      </c>
      <c r="BO202" s="369">
        <v>1934</v>
      </c>
      <c r="BP202" s="369">
        <v>2517</v>
      </c>
      <c r="BQ202" s="388">
        <v>864</v>
      </c>
      <c r="BR202" s="514">
        <v>1653</v>
      </c>
      <c r="BS202" s="369">
        <v>429</v>
      </c>
      <c r="BT202" s="388">
        <v>148</v>
      </c>
      <c r="BU202" s="389">
        <v>281</v>
      </c>
      <c r="BV202" s="372">
        <v>264</v>
      </c>
      <c r="BW202" s="373">
        <v>133</v>
      </c>
      <c r="BX202" s="373">
        <v>131</v>
      </c>
      <c r="BY202" s="373">
        <v>125</v>
      </c>
      <c r="BZ202" s="349">
        <v>81</v>
      </c>
      <c r="CA202" s="349">
        <v>44</v>
      </c>
      <c r="CB202" s="373">
        <v>139</v>
      </c>
      <c r="CC202" s="349">
        <v>52</v>
      </c>
      <c r="CD202" s="390">
        <v>87</v>
      </c>
      <c r="CE202" s="2456">
        <v>1847</v>
      </c>
      <c r="CF202" s="366">
        <v>484</v>
      </c>
      <c r="CG202" s="366">
        <v>1363</v>
      </c>
      <c r="CH202" s="366">
        <v>1145</v>
      </c>
      <c r="CI202" s="386">
        <v>142</v>
      </c>
      <c r="CJ202" s="507">
        <v>1003</v>
      </c>
      <c r="CK202" s="366">
        <v>702</v>
      </c>
      <c r="CL202" s="386">
        <v>342</v>
      </c>
      <c r="CM202" s="1491">
        <v>360</v>
      </c>
      <c r="CN202" s="1438">
        <v>13687</v>
      </c>
      <c r="CO202" s="1877">
        <v>1203</v>
      </c>
      <c r="CP202" s="481">
        <v>400</v>
      </c>
      <c r="CQ202" s="482">
        <v>803</v>
      </c>
      <c r="CR202" s="1112">
        <v>1457</v>
      </c>
      <c r="CS202" s="472">
        <v>417</v>
      </c>
      <c r="CT202" s="466">
        <v>1040</v>
      </c>
      <c r="CU202" s="1117">
        <v>3511</v>
      </c>
      <c r="CV202" s="481">
        <v>790</v>
      </c>
      <c r="CW202" s="482">
        <v>2721</v>
      </c>
      <c r="CX202" s="1112">
        <v>2883</v>
      </c>
      <c r="CY202" s="472">
        <v>957</v>
      </c>
      <c r="CZ202" s="466">
        <v>1926</v>
      </c>
      <c r="DA202" s="1117">
        <v>1167</v>
      </c>
      <c r="DB202" s="481">
        <v>504</v>
      </c>
      <c r="DC202" s="482">
        <v>663</v>
      </c>
      <c r="DD202" s="1112">
        <v>3466</v>
      </c>
      <c r="DE202" s="472">
        <v>1852</v>
      </c>
      <c r="DF202" s="460">
        <v>1614</v>
      </c>
      <c r="DG202" s="376">
        <v>17</v>
      </c>
      <c r="DH202" s="377">
        <v>1.0608638363012769E-2</v>
      </c>
      <c r="DI202" s="378">
        <v>6.6860110106442744E-2</v>
      </c>
      <c r="DJ202" s="379" t="s">
        <v>163</v>
      </c>
      <c r="DK202" s="392"/>
    </row>
    <row r="203" spans="1:115" s="259" customFormat="1" ht="60" customHeight="1" x14ac:dyDescent="0.15">
      <c r="A203" s="2540"/>
      <c r="B203" s="4037" t="s">
        <v>1067</v>
      </c>
      <c r="C203" s="4038"/>
      <c r="D203" s="2314">
        <v>5904</v>
      </c>
      <c r="E203" s="2326">
        <v>4.2556948613808876E-2</v>
      </c>
      <c r="F203" s="2338">
        <v>241</v>
      </c>
      <c r="G203" s="2350">
        <v>1950</v>
      </c>
      <c r="H203" s="2351">
        <v>3954</v>
      </c>
      <c r="I203" s="1136">
        <v>3759</v>
      </c>
      <c r="J203" s="2372">
        <v>931</v>
      </c>
      <c r="K203" s="2372">
        <v>2828</v>
      </c>
      <c r="L203" s="2373">
        <v>2145</v>
      </c>
      <c r="M203" s="2372">
        <v>1019</v>
      </c>
      <c r="N203" s="2374">
        <v>1126</v>
      </c>
      <c r="O203" s="2660"/>
      <c r="P203" s="2425">
        <v>1964</v>
      </c>
      <c r="Q203" s="1137">
        <v>4.8585157501334741E-2</v>
      </c>
      <c r="R203" s="1138">
        <v>91</v>
      </c>
      <c r="S203" s="1139">
        <v>577</v>
      </c>
      <c r="T203" s="1140">
        <v>1387</v>
      </c>
      <c r="U203" s="1141">
        <v>1025</v>
      </c>
      <c r="V203" s="1142">
        <v>65</v>
      </c>
      <c r="W203" s="1143">
        <v>960</v>
      </c>
      <c r="X203" s="1141">
        <v>939</v>
      </c>
      <c r="Y203" s="1143">
        <v>512</v>
      </c>
      <c r="Z203" s="1144">
        <v>427</v>
      </c>
      <c r="AA203" s="2436">
        <v>3940</v>
      </c>
      <c r="AB203" s="2407">
        <v>3.9577836411609502E-2</v>
      </c>
      <c r="AC203" s="2408">
        <v>150</v>
      </c>
      <c r="AD203" s="1145">
        <v>1373</v>
      </c>
      <c r="AE203" s="1146">
        <v>2567</v>
      </c>
      <c r="AF203" s="1141">
        <v>2734</v>
      </c>
      <c r="AG203" s="1147">
        <v>866</v>
      </c>
      <c r="AH203" s="1148">
        <v>1868</v>
      </c>
      <c r="AI203" s="1141">
        <v>1206</v>
      </c>
      <c r="AJ203" s="1148">
        <v>507</v>
      </c>
      <c r="AK203" s="1149">
        <v>699</v>
      </c>
      <c r="AL203" s="2745">
        <v>690</v>
      </c>
      <c r="AM203" s="1150">
        <v>333</v>
      </c>
      <c r="AN203" s="1150">
        <v>357</v>
      </c>
      <c r="AO203" s="1151">
        <v>416</v>
      </c>
      <c r="AP203" s="1152">
        <v>236</v>
      </c>
      <c r="AQ203" s="1153">
        <v>180</v>
      </c>
      <c r="AR203" s="1151">
        <v>274</v>
      </c>
      <c r="AS203" s="1153">
        <v>97</v>
      </c>
      <c r="AT203" s="1154">
        <v>177</v>
      </c>
      <c r="AU203" s="2761">
        <v>18</v>
      </c>
      <c r="AV203" s="2771">
        <v>10</v>
      </c>
      <c r="AW203" s="2771">
        <v>8</v>
      </c>
      <c r="AX203" s="2772">
        <v>12</v>
      </c>
      <c r="AY203" s="2773">
        <v>8</v>
      </c>
      <c r="AZ203" s="2773">
        <v>4</v>
      </c>
      <c r="BA203" s="2772">
        <v>6</v>
      </c>
      <c r="BB203" s="2773">
        <v>2</v>
      </c>
      <c r="BC203" s="2774">
        <v>4</v>
      </c>
      <c r="BD203" s="2451">
        <v>839</v>
      </c>
      <c r="BE203" s="1155">
        <v>325</v>
      </c>
      <c r="BF203" s="1155">
        <v>514</v>
      </c>
      <c r="BG203" s="1156">
        <v>556</v>
      </c>
      <c r="BH203" s="1157">
        <v>207</v>
      </c>
      <c r="BI203" s="1157">
        <v>349</v>
      </c>
      <c r="BJ203" s="1156">
        <v>283</v>
      </c>
      <c r="BK203" s="1157">
        <v>118</v>
      </c>
      <c r="BL203" s="1158">
        <v>165</v>
      </c>
      <c r="BM203" s="2473">
        <v>1234</v>
      </c>
      <c r="BN203" s="1159">
        <v>367</v>
      </c>
      <c r="BO203" s="1159">
        <v>867</v>
      </c>
      <c r="BP203" s="1160">
        <v>1060</v>
      </c>
      <c r="BQ203" s="1161">
        <v>297</v>
      </c>
      <c r="BR203" s="1161">
        <v>763</v>
      </c>
      <c r="BS203" s="1160">
        <v>174</v>
      </c>
      <c r="BT203" s="1161">
        <v>70</v>
      </c>
      <c r="BU203" s="1162">
        <v>104</v>
      </c>
      <c r="BV203" s="1163">
        <v>174</v>
      </c>
      <c r="BW203" s="1164">
        <v>89</v>
      </c>
      <c r="BX203" s="1164">
        <v>85</v>
      </c>
      <c r="BY203" s="1165">
        <v>84</v>
      </c>
      <c r="BZ203" s="1166">
        <v>53</v>
      </c>
      <c r="CA203" s="1166">
        <v>31</v>
      </c>
      <c r="CB203" s="1165">
        <v>90</v>
      </c>
      <c r="CC203" s="1166">
        <v>36</v>
      </c>
      <c r="CD203" s="1167">
        <v>54</v>
      </c>
      <c r="CE203" s="2451">
        <v>985</v>
      </c>
      <c r="CF203" s="1168">
        <v>249</v>
      </c>
      <c r="CG203" s="1168">
        <v>736</v>
      </c>
      <c r="CH203" s="1156">
        <v>606</v>
      </c>
      <c r="CI203" s="1169">
        <v>65</v>
      </c>
      <c r="CJ203" s="1169">
        <v>541</v>
      </c>
      <c r="CK203" s="1156">
        <v>379</v>
      </c>
      <c r="CL203" s="1169">
        <v>184</v>
      </c>
      <c r="CM203" s="1486">
        <v>195</v>
      </c>
      <c r="CN203" s="1433">
        <v>5904</v>
      </c>
      <c r="CO203" s="1872">
        <v>563</v>
      </c>
      <c r="CP203" s="1892">
        <v>156</v>
      </c>
      <c r="CQ203" s="1893">
        <v>407</v>
      </c>
      <c r="CR203" s="1884">
        <v>588</v>
      </c>
      <c r="CS203" s="1170">
        <v>145</v>
      </c>
      <c r="CT203" s="1171">
        <v>443</v>
      </c>
      <c r="CU203" s="1908">
        <v>1513</v>
      </c>
      <c r="CV203" s="1892">
        <v>271</v>
      </c>
      <c r="CW203" s="1893">
        <v>1242</v>
      </c>
      <c r="CX203" s="1884">
        <v>1177</v>
      </c>
      <c r="CY203" s="1170">
        <v>353</v>
      </c>
      <c r="CZ203" s="1171">
        <v>824</v>
      </c>
      <c r="DA203" s="1908">
        <v>552</v>
      </c>
      <c r="DB203" s="1892">
        <v>213</v>
      </c>
      <c r="DC203" s="1893">
        <v>339</v>
      </c>
      <c r="DD203" s="1884">
        <v>1511</v>
      </c>
      <c r="DE203" s="1170">
        <v>812</v>
      </c>
      <c r="DF203" s="1172">
        <v>699</v>
      </c>
      <c r="DG203" s="1173" t="s">
        <v>163</v>
      </c>
      <c r="DH203" s="1174">
        <v>4.5761233941132018E-3</v>
      </c>
      <c r="DI203" s="1175">
        <v>2.8840658293887482E-2</v>
      </c>
      <c r="DJ203" s="1176">
        <v>0.43135822313143857</v>
      </c>
      <c r="DK203" s="307"/>
    </row>
    <row r="204" spans="1:115" s="380" customFormat="1" ht="60" customHeight="1" x14ac:dyDescent="0.15">
      <c r="A204" s="2545"/>
      <c r="B204" s="4041" t="s">
        <v>1068</v>
      </c>
      <c r="C204" s="4042"/>
      <c r="D204" s="2322">
        <v>7783</v>
      </c>
      <c r="E204" s="2344">
        <v>5.8154561902299395E-3</v>
      </c>
      <c r="F204" s="2345">
        <v>45</v>
      </c>
      <c r="G204" s="2360">
        <v>2970</v>
      </c>
      <c r="H204" s="2361">
        <v>4813</v>
      </c>
      <c r="I204" s="1375">
        <v>4862</v>
      </c>
      <c r="J204" s="2395">
        <v>1796</v>
      </c>
      <c r="K204" s="2395">
        <v>3066</v>
      </c>
      <c r="L204" s="2396">
        <v>2921</v>
      </c>
      <c r="M204" s="2395">
        <v>1174</v>
      </c>
      <c r="N204" s="2397">
        <v>1747</v>
      </c>
      <c r="O204" s="2657"/>
      <c r="P204" s="2433">
        <v>2441</v>
      </c>
      <c r="Q204" s="1376">
        <v>1.7083333333333339E-2</v>
      </c>
      <c r="R204" s="1377">
        <v>41</v>
      </c>
      <c r="S204" s="1378">
        <v>676</v>
      </c>
      <c r="T204" s="1379">
        <v>1765</v>
      </c>
      <c r="U204" s="1380">
        <v>1377</v>
      </c>
      <c r="V204" s="1381">
        <v>134</v>
      </c>
      <c r="W204" s="1382">
        <v>1243</v>
      </c>
      <c r="X204" s="1380">
        <v>1064</v>
      </c>
      <c r="Y204" s="1382">
        <v>542</v>
      </c>
      <c r="Z204" s="1383">
        <v>522</v>
      </c>
      <c r="AA204" s="2446">
        <v>5342</v>
      </c>
      <c r="AB204" s="2421">
        <v>7.4934432371676074E-4</v>
      </c>
      <c r="AC204" s="2422">
        <v>4</v>
      </c>
      <c r="AD204" s="1384">
        <v>2294</v>
      </c>
      <c r="AE204" s="1385">
        <v>3048</v>
      </c>
      <c r="AF204" s="1380">
        <v>3485</v>
      </c>
      <c r="AG204" s="1380">
        <v>1662</v>
      </c>
      <c r="AH204" s="1386">
        <v>1823</v>
      </c>
      <c r="AI204" s="1380">
        <v>1857</v>
      </c>
      <c r="AJ204" s="1386">
        <v>632</v>
      </c>
      <c r="AK204" s="1387">
        <v>1225</v>
      </c>
      <c r="AL204" s="2746">
        <v>1750</v>
      </c>
      <c r="AM204" s="1388">
        <v>935</v>
      </c>
      <c r="AN204" s="1388">
        <v>815</v>
      </c>
      <c r="AO204" s="1388">
        <v>877</v>
      </c>
      <c r="AP204" s="1389">
        <v>675</v>
      </c>
      <c r="AQ204" s="1390">
        <v>202</v>
      </c>
      <c r="AR204" s="1388">
        <v>873</v>
      </c>
      <c r="AS204" s="1390">
        <v>260</v>
      </c>
      <c r="AT204" s="1391">
        <v>613</v>
      </c>
      <c r="AU204" s="2769">
        <v>7</v>
      </c>
      <c r="AV204" s="2801">
        <v>2</v>
      </c>
      <c r="AW204" s="2801">
        <v>5</v>
      </c>
      <c r="AX204" s="2801">
        <v>6</v>
      </c>
      <c r="AY204" s="2802">
        <v>1</v>
      </c>
      <c r="AZ204" s="2802">
        <v>5</v>
      </c>
      <c r="BA204" s="2801">
        <v>1</v>
      </c>
      <c r="BB204" s="2802">
        <v>1</v>
      </c>
      <c r="BC204" s="2803">
        <v>0</v>
      </c>
      <c r="BD204" s="2459">
        <v>921</v>
      </c>
      <c r="BE204" s="1392">
        <v>433</v>
      </c>
      <c r="BF204" s="1392">
        <v>488</v>
      </c>
      <c r="BG204" s="1392">
        <v>565</v>
      </c>
      <c r="BH204" s="1393">
        <v>314</v>
      </c>
      <c r="BI204" s="1393">
        <v>251</v>
      </c>
      <c r="BJ204" s="1392">
        <v>356</v>
      </c>
      <c r="BK204" s="1393">
        <v>119</v>
      </c>
      <c r="BL204" s="1394">
        <v>237</v>
      </c>
      <c r="BM204" s="2481">
        <v>1712</v>
      </c>
      <c r="BN204" s="1395">
        <v>645</v>
      </c>
      <c r="BO204" s="1395">
        <v>1067</v>
      </c>
      <c r="BP204" s="1395">
        <v>1457</v>
      </c>
      <c r="BQ204" s="1396">
        <v>567</v>
      </c>
      <c r="BR204" s="1396">
        <v>890</v>
      </c>
      <c r="BS204" s="1395">
        <v>255</v>
      </c>
      <c r="BT204" s="1396">
        <v>78</v>
      </c>
      <c r="BU204" s="1397">
        <v>177</v>
      </c>
      <c r="BV204" s="1398">
        <v>90</v>
      </c>
      <c r="BW204" s="1399">
        <v>44</v>
      </c>
      <c r="BX204" s="1399">
        <v>46</v>
      </c>
      <c r="BY204" s="1399">
        <v>41</v>
      </c>
      <c r="BZ204" s="1400">
        <v>28</v>
      </c>
      <c r="CA204" s="1400">
        <v>13</v>
      </c>
      <c r="CB204" s="1399">
        <v>49</v>
      </c>
      <c r="CC204" s="1400">
        <v>16</v>
      </c>
      <c r="CD204" s="1401">
        <v>33</v>
      </c>
      <c r="CE204" s="2459">
        <v>862</v>
      </c>
      <c r="CF204" s="1392">
        <v>235</v>
      </c>
      <c r="CG204" s="1392">
        <v>627</v>
      </c>
      <c r="CH204" s="1392">
        <v>539</v>
      </c>
      <c r="CI204" s="1393">
        <v>77</v>
      </c>
      <c r="CJ204" s="1393">
        <v>462</v>
      </c>
      <c r="CK204" s="1392">
        <v>323</v>
      </c>
      <c r="CL204" s="1393">
        <v>158</v>
      </c>
      <c r="CM204" s="1495">
        <v>165</v>
      </c>
      <c r="CN204" s="1441">
        <v>7783</v>
      </c>
      <c r="CO204" s="1881">
        <v>640</v>
      </c>
      <c r="CP204" s="1904">
        <v>244</v>
      </c>
      <c r="CQ204" s="1905">
        <v>396</v>
      </c>
      <c r="CR204" s="1890">
        <v>869</v>
      </c>
      <c r="CS204" s="1402">
        <v>272</v>
      </c>
      <c r="CT204" s="1403">
        <v>597</v>
      </c>
      <c r="CU204" s="1914">
        <v>1998</v>
      </c>
      <c r="CV204" s="1904">
        <v>519</v>
      </c>
      <c r="CW204" s="1905">
        <v>1479</v>
      </c>
      <c r="CX204" s="1890">
        <v>1706</v>
      </c>
      <c r="CY204" s="1402">
        <v>604</v>
      </c>
      <c r="CZ204" s="1403">
        <v>1102</v>
      </c>
      <c r="DA204" s="1914">
        <v>615</v>
      </c>
      <c r="DB204" s="1904">
        <v>291</v>
      </c>
      <c r="DC204" s="1905">
        <v>324</v>
      </c>
      <c r="DD204" s="1890">
        <v>1955</v>
      </c>
      <c r="DE204" s="1402">
        <v>1040</v>
      </c>
      <c r="DF204" s="1404">
        <v>915</v>
      </c>
      <c r="DG204" s="1405" t="s">
        <v>163</v>
      </c>
      <c r="DH204" s="1406">
        <v>6.0325149688995683E-3</v>
      </c>
      <c r="DI204" s="1407">
        <v>3.8019451812555262E-2</v>
      </c>
      <c r="DJ204" s="1408">
        <v>0.56864177686856143</v>
      </c>
      <c r="DK204" s="392"/>
    </row>
    <row r="205" spans="1:115" s="259" customFormat="1" ht="60" customHeight="1" x14ac:dyDescent="0.15">
      <c r="A205" s="2503" t="s">
        <v>1069</v>
      </c>
      <c r="B205" s="2542"/>
      <c r="C205" s="2542"/>
      <c r="D205" s="2320">
        <v>67258</v>
      </c>
      <c r="E205" s="2340">
        <v>1.6381723953058369E-3</v>
      </c>
      <c r="F205" s="2341">
        <v>110</v>
      </c>
      <c r="G205" s="2239">
        <v>25476</v>
      </c>
      <c r="H205" s="2240">
        <v>41782</v>
      </c>
      <c r="I205" s="309">
        <v>43371</v>
      </c>
      <c r="J205" s="2241">
        <v>16213</v>
      </c>
      <c r="K205" s="2241">
        <v>27158</v>
      </c>
      <c r="L205" s="2391">
        <v>23887</v>
      </c>
      <c r="M205" s="2390">
        <v>9263</v>
      </c>
      <c r="N205" s="2401">
        <v>14624</v>
      </c>
      <c r="O205" s="2654" t="s">
        <v>856</v>
      </c>
      <c r="P205" s="2681">
        <v>17575</v>
      </c>
      <c r="Q205" s="310">
        <v>2.5858043427504196E-2</v>
      </c>
      <c r="R205" s="490">
        <v>443</v>
      </c>
      <c r="S205" s="311">
        <v>4988</v>
      </c>
      <c r="T205" s="312">
        <v>12587</v>
      </c>
      <c r="U205" s="313">
        <v>10644</v>
      </c>
      <c r="V205" s="314">
        <v>1579</v>
      </c>
      <c r="W205" s="315">
        <v>9065</v>
      </c>
      <c r="X205" s="313">
        <v>6931</v>
      </c>
      <c r="Y205" s="315">
        <v>3409</v>
      </c>
      <c r="Z205" s="316">
        <v>3522</v>
      </c>
      <c r="AA205" s="2444">
        <v>49683</v>
      </c>
      <c r="AB205" s="2419">
        <v>-6.6578694817658324E-3</v>
      </c>
      <c r="AC205" s="2713">
        <v>-333</v>
      </c>
      <c r="AD205" s="317">
        <v>20488</v>
      </c>
      <c r="AE205" s="318">
        <v>29195</v>
      </c>
      <c r="AF205" s="313">
        <v>32727</v>
      </c>
      <c r="AG205" s="1107">
        <v>14634</v>
      </c>
      <c r="AH205" s="1122">
        <v>18093</v>
      </c>
      <c r="AI205" s="313">
        <v>16956</v>
      </c>
      <c r="AJ205" s="320">
        <v>5854</v>
      </c>
      <c r="AK205" s="1121">
        <v>11102</v>
      </c>
      <c r="AL205" s="2743">
        <v>17977</v>
      </c>
      <c r="AM205" s="322">
        <v>9243</v>
      </c>
      <c r="AN205" s="322">
        <v>8734</v>
      </c>
      <c r="AO205" s="323">
        <v>8424</v>
      </c>
      <c r="AP205" s="324">
        <v>6382</v>
      </c>
      <c r="AQ205" s="325">
        <v>2042</v>
      </c>
      <c r="AR205" s="323">
        <v>9553</v>
      </c>
      <c r="AS205" s="325">
        <v>2861</v>
      </c>
      <c r="AT205" s="326">
        <v>6692</v>
      </c>
      <c r="AU205" s="2767">
        <v>317</v>
      </c>
      <c r="AV205" s="2794">
        <v>152</v>
      </c>
      <c r="AW205" s="2794">
        <v>165</v>
      </c>
      <c r="AX205" s="2795">
        <v>140</v>
      </c>
      <c r="AY205" s="2796">
        <v>103</v>
      </c>
      <c r="AZ205" s="2796">
        <v>37</v>
      </c>
      <c r="BA205" s="2795">
        <v>177</v>
      </c>
      <c r="BB205" s="2796">
        <v>49</v>
      </c>
      <c r="BC205" s="2797">
        <v>128</v>
      </c>
      <c r="BD205" s="2457">
        <v>2455</v>
      </c>
      <c r="BE205" s="328">
        <v>967</v>
      </c>
      <c r="BF205" s="503">
        <v>1488</v>
      </c>
      <c r="BG205" s="505">
        <v>1498</v>
      </c>
      <c r="BH205" s="330">
        <v>609</v>
      </c>
      <c r="BI205" s="330">
        <v>889</v>
      </c>
      <c r="BJ205" s="329">
        <v>957</v>
      </c>
      <c r="BK205" s="330">
        <v>358</v>
      </c>
      <c r="BL205" s="331">
        <v>599</v>
      </c>
      <c r="BM205" s="2871">
        <v>21035</v>
      </c>
      <c r="BN205" s="407">
        <v>7316</v>
      </c>
      <c r="BO205" s="407">
        <v>13719</v>
      </c>
      <c r="BP205" s="408">
        <v>18375</v>
      </c>
      <c r="BQ205" s="409">
        <v>6426</v>
      </c>
      <c r="BR205" s="1506">
        <v>11949</v>
      </c>
      <c r="BS205" s="408">
        <v>2660</v>
      </c>
      <c r="BT205" s="334">
        <v>890</v>
      </c>
      <c r="BU205" s="1507">
        <v>1770</v>
      </c>
      <c r="BV205" s="510">
        <v>1308</v>
      </c>
      <c r="BW205" s="337">
        <v>707</v>
      </c>
      <c r="BX205" s="337">
        <v>601</v>
      </c>
      <c r="BY205" s="338">
        <v>747</v>
      </c>
      <c r="BZ205" s="339">
        <v>542</v>
      </c>
      <c r="CA205" s="339">
        <v>205</v>
      </c>
      <c r="CB205" s="338">
        <v>561</v>
      </c>
      <c r="CC205" s="339">
        <v>165</v>
      </c>
      <c r="CD205" s="340">
        <v>396</v>
      </c>
      <c r="CE205" s="2457">
        <v>6591</v>
      </c>
      <c r="CF205" s="341">
        <v>2103</v>
      </c>
      <c r="CG205" s="341">
        <v>4488</v>
      </c>
      <c r="CH205" s="329">
        <v>3543</v>
      </c>
      <c r="CI205" s="342">
        <v>572</v>
      </c>
      <c r="CJ205" s="517">
        <v>2971</v>
      </c>
      <c r="CK205" s="329">
        <v>3048</v>
      </c>
      <c r="CL205" s="517">
        <v>1531</v>
      </c>
      <c r="CM205" s="1492">
        <v>1517</v>
      </c>
      <c r="CN205" s="1439">
        <v>67258</v>
      </c>
      <c r="CO205" s="1879">
        <v>3550</v>
      </c>
      <c r="CP205" s="477">
        <v>1307</v>
      </c>
      <c r="CQ205" s="478">
        <v>2243</v>
      </c>
      <c r="CR205" s="1110">
        <v>6049</v>
      </c>
      <c r="CS205" s="470">
        <v>2311</v>
      </c>
      <c r="CT205" s="464">
        <v>3738</v>
      </c>
      <c r="CU205" s="1115">
        <v>15761</v>
      </c>
      <c r="CV205" s="477">
        <v>4911</v>
      </c>
      <c r="CW205" s="484">
        <v>10850</v>
      </c>
      <c r="CX205" s="1110">
        <v>18034</v>
      </c>
      <c r="CY205" s="470">
        <v>6010</v>
      </c>
      <c r="CZ205" s="467">
        <v>12024</v>
      </c>
      <c r="DA205" s="1115">
        <v>9113</v>
      </c>
      <c r="DB205" s="477">
        <v>3489</v>
      </c>
      <c r="DC205" s="478">
        <v>5624</v>
      </c>
      <c r="DD205" s="1110">
        <v>14751</v>
      </c>
      <c r="DE205" s="470">
        <v>7448</v>
      </c>
      <c r="DF205" s="458">
        <v>7303</v>
      </c>
      <c r="DG205" s="343">
        <v>4</v>
      </c>
      <c r="DH205" s="344">
        <v>5.2130912473114112E-2</v>
      </c>
      <c r="DI205" s="345">
        <v>0.32855098162775814</v>
      </c>
      <c r="DJ205" s="346" t="s">
        <v>163</v>
      </c>
      <c r="DK205" s="307"/>
    </row>
    <row r="206" spans="1:115" s="380" customFormat="1" ht="60" customHeight="1" x14ac:dyDescent="0.15">
      <c r="A206" s="2546"/>
      <c r="B206" s="4049" t="s">
        <v>1070</v>
      </c>
      <c r="C206" s="4061"/>
      <c r="D206" s="2321">
        <v>65173</v>
      </c>
      <c r="E206" s="2342">
        <v>1.3811306856537087E-4</v>
      </c>
      <c r="F206" s="2343">
        <v>9</v>
      </c>
      <c r="G206" s="2362">
        <v>24710</v>
      </c>
      <c r="H206" s="2363">
        <v>40463</v>
      </c>
      <c r="I206" s="1326">
        <v>42230</v>
      </c>
      <c r="J206" s="2363">
        <v>15866</v>
      </c>
      <c r="K206" s="2363">
        <v>26364</v>
      </c>
      <c r="L206" s="2393">
        <v>22943</v>
      </c>
      <c r="M206" s="2392">
        <v>8844</v>
      </c>
      <c r="N206" s="2368">
        <v>14099</v>
      </c>
      <c r="O206" s="2664"/>
      <c r="P206" s="2682">
        <v>16378</v>
      </c>
      <c r="Q206" s="1327">
        <v>2.2921741302854182E-2</v>
      </c>
      <c r="R206" s="1328">
        <v>367</v>
      </c>
      <c r="S206" s="1329">
        <v>4633</v>
      </c>
      <c r="T206" s="1330">
        <v>11745</v>
      </c>
      <c r="U206" s="1331">
        <v>10040</v>
      </c>
      <c r="V206" s="1332">
        <v>1516</v>
      </c>
      <c r="W206" s="1333">
        <v>8524</v>
      </c>
      <c r="X206" s="1331">
        <v>6338</v>
      </c>
      <c r="Y206" s="1333">
        <v>3117</v>
      </c>
      <c r="Z206" s="1334">
        <v>3221</v>
      </c>
      <c r="AA206" s="2445">
        <v>48795</v>
      </c>
      <c r="AB206" s="2420">
        <v>-7.2833804650784817E-3</v>
      </c>
      <c r="AC206" s="2714">
        <v>-358</v>
      </c>
      <c r="AD206" s="1335">
        <v>20077</v>
      </c>
      <c r="AE206" s="1336">
        <v>28718</v>
      </c>
      <c r="AF206" s="1331">
        <v>32190</v>
      </c>
      <c r="AG206" s="1501">
        <v>14350</v>
      </c>
      <c r="AH206" s="1512">
        <v>17840</v>
      </c>
      <c r="AI206" s="1331">
        <v>16605</v>
      </c>
      <c r="AJ206" s="1337">
        <v>5727</v>
      </c>
      <c r="AK206" s="1500">
        <v>10878</v>
      </c>
      <c r="AL206" s="2744">
        <v>17659</v>
      </c>
      <c r="AM206" s="1410">
        <v>9052</v>
      </c>
      <c r="AN206" s="1410">
        <v>8607</v>
      </c>
      <c r="AO206" s="1410">
        <v>8286</v>
      </c>
      <c r="AP206" s="1411">
        <v>6252</v>
      </c>
      <c r="AQ206" s="1341">
        <v>2034</v>
      </c>
      <c r="AR206" s="1410">
        <v>9373</v>
      </c>
      <c r="AS206" s="1341">
        <v>2800</v>
      </c>
      <c r="AT206" s="1412">
        <v>6573</v>
      </c>
      <c r="AU206" s="2768">
        <v>317</v>
      </c>
      <c r="AV206" s="2798">
        <v>152</v>
      </c>
      <c r="AW206" s="2798">
        <v>165</v>
      </c>
      <c r="AX206" s="2798">
        <v>140</v>
      </c>
      <c r="AY206" s="2799">
        <v>103</v>
      </c>
      <c r="AZ206" s="2799">
        <v>37</v>
      </c>
      <c r="BA206" s="2798">
        <v>177</v>
      </c>
      <c r="BB206" s="2799">
        <v>49</v>
      </c>
      <c r="BC206" s="2800">
        <v>128</v>
      </c>
      <c r="BD206" s="2458">
        <v>2417</v>
      </c>
      <c r="BE206" s="1343">
        <v>955</v>
      </c>
      <c r="BF206" s="1342">
        <v>1462</v>
      </c>
      <c r="BG206" s="1342">
        <v>1471</v>
      </c>
      <c r="BH206" s="1345">
        <v>604</v>
      </c>
      <c r="BI206" s="1345">
        <v>867</v>
      </c>
      <c r="BJ206" s="1343">
        <v>946</v>
      </c>
      <c r="BK206" s="1345">
        <v>351</v>
      </c>
      <c r="BL206" s="1346">
        <v>595</v>
      </c>
      <c r="BM206" s="2872">
        <v>20632</v>
      </c>
      <c r="BN206" s="1348">
        <v>7147</v>
      </c>
      <c r="BO206" s="1513">
        <v>13485</v>
      </c>
      <c r="BP206" s="1513">
        <v>18081</v>
      </c>
      <c r="BQ206" s="1514">
        <v>6292</v>
      </c>
      <c r="BR206" s="1514">
        <v>11789</v>
      </c>
      <c r="BS206" s="1348">
        <v>2551</v>
      </c>
      <c r="BT206" s="1350">
        <v>855</v>
      </c>
      <c r="BU206" s="1509">
        <v>1696</v>
      </c>
      <c r="BV206" s="1510">
        <v>1296</v>
      </c>
      <c r="BW206" s="1353">
        <v>700</v>
      </c>
      <c r="BX206" s="1353">
        <v>596</v>
      </c>
      <c r="BY206" s="1353">
        <v>739</v>
      </c>
      <c r="BZ206" s="1354">
        <v>536</v>
      </c>
      <c r="CA206" s="1354">
        <v>203</v>
      </c>
      <c r="CB206" s="1353">
        <v>557</v>
      </c>
      <c r="CC206" s="1354">
        <v>164</v>
      </c>
      <c r="CD206" s="1355">
        <v>393</v>
      </c>
      <c r="CE206" s="2458">
        <v>6474</v>
      </c>
      <c r="CF206" s="1343">
        <v>2071</v>
      </c>
      <c r="CG206" s="1343">
        <v>4403</v>
      </c>
      <c r="CH206" s="1343">
        <v>3473</v>
      </c>
      <c r="CI206" s="1345">
        <v>563</v>
      </c>
      <c r="CJ206" s="1344">
        <v>2910</v>
      </c>
      <c r="CK206" s="1343">
        <v>3001</v>
      </c>
      <c r="CL206" s="1344">
        <v>1508</v>
      </c>
      <c r="CM206" s="1493">
        <v>1493</v>
      </c>
      <c r="CN206" s="1440">
        <v>65173</v>
      </c>
      <c r="CO206" s="1880">
        <v>3453</v>
      </c>
      <c r="CP206" s="1902">
        <v>1280</v>
      </c>
      <c r="CQ206" s="1903">
        <v>2173</v>
      </c>
      <c r="CR206" s="1889">
        <v>5876</v>
      </c>
      <c r="CS206" s="1356">
        <v>2265</v>
      </c>
      <c r="CT206" s="1357">
        <v>3611</v>
      </c>
      <c r="CU206" s="1915">
        <v>15375</v>
      </c>
      <c r="CV206" s="1902">
        <v>4813</v>
      </c>
      <c r="CW206" s="1964">
        <v>10562</v>
      </c>
      <c r="CX206" s="1889">
        <v>17638</v>
      </c>
      <c r="CY206" s="1356">
        <v>5907</v>
      </c>
      <c r="CZ206" s="1515">
        <v>11731</v>
      </c>
      <c r="DA206" s="1915">
        <v>8830</v>
      </c>
      <c r="DB206" s="1902">
        <v>3382</v>
      </c>
      <c r="DC206" s="1903">
        <v>5448</v>
      </c>
      <c r="DD206" s="1889">
        <v>14001</v>
      </c>
      <c r="DE206" s="1356">
        <v>7063</v>
      </c>
      <c r="DF206" s="1358">
        <v>6938</v>
      </c>
      <c r="DG206" s="1359" t="s">
        <v>163</v>
      </c>
      <c r="DH206" s="1360">
        <v>5.0514852636270272E-2</v>
      </c>
      <c r="DI206" s="1361">
        <v>0.31836589142742694</v>
      </c>
      <c r="DJ206" s="1362">
        <v>0.96899997026376039</v>
      </c>
      <c r="DK206" s="395"/>
    </row>
    <row r="207" spans="1:115" s="259" customFormat="1" ht="60" customHeight="1" x14ac:dyDescent="0.15">
      <c r="A207" s="2538"/>
      <c r="B207" s="4039" t="s">
        <v>1071</v>
      </c>
      <c r="C207" s="4040"/>
      <c r="D207" s="2318">
        <v>2085</v>
      </c>
      <c r="E207" s="2334">
        <v>5.0907258064516236E-2</v>
      </c>
      <c r="F207" s="2335">
        <v>101</v>
      </c>
      <c r="G207" s="2358">
        <v>766</v>
      </c>
      <c r="H207" s="2359">
        <v>1319</v>
      </c>
      <c r="I207" s="1285">
        <v>1141</v>
      </c>
      <c r="J207" s="2384">
        <v>347</v>
      </c>
      <c r="K207" s="2384">
        <v>794</v>
      </c>
      <c r="L207" s="2385">
        <v>944</v>
      </c>
      <c r="M207" s="2384">
        <v>419</v>
      </c>
      <c r="N207" s="2386">
        <v>525</v>
      </c>
      <c r="O207" s="2661"/>
      <c r="P207" s="2429">
        <v>1197</v>
      </c>
      <c r="Q207" s="1286">
        <v>6.7796610169491567E-2</v>
      </c>
      <c r="R207" s="1287">
        <v>76</v>
      </c>
      <c r="S207" s="1288">
        <v>355</v>
      </c>
      <c r="T207" s="1289">
        <v>842</v>
      </c>
      <c r="U207" s="1290">
        <v>604</v>
      </c>
      <c r="V207" s="1291">
        <v>63</v>
      </c>
      <c r="W207" s="1292">
        <v>541</v>
      </c>
      <c r="X207" s="1290">
        <v>593</v>
      </c>
      <c r="Y207" s="1292">
        <v>292</v>
      </c>
      <c r="Z207" s="1293">
        <v>301</v>
      </c>
      <c r="AA207" s="2440">
        <v>888</v>
      </c>
      <c r="AB207" s="2415">
        <v>2.8968713789107703E-2</v>
      </c>
      <c r="AC207" s="2416">
        <v>25</v>
      </c>
      <c r="AD207" s="1294">
        <v>411</v>
      </c>
      <c r="AE207" s="1295">
        <v>477</v>
      </c>
      <c r="AF207" s="1290">
        <v>537</v>
      </c>
      <c r="AG207" s="1296">
        <v>284</v>
      </c>
      <c r="AH207" s="1297">
        <v>253</v>
      </c>
      <c r="AI207" s="1290">
        <v>351</v>
      </c>
      <c r="AJ207" s="1297">
        <v>127</v>
      </c>
      <c r="AK207" s="1298">
        <v>224</v>
      </c>
      <c r="AL207" s="2741">
        <v>318</v>
      </c>
      <c r="AM207" s="1299">
        <v>191</v>
      </c>
      <c r="AN207" s="1299">
        <v>127</v>
      </c>
      <c r="AO207" s="1300">
        <v>138</v>
      </c>
      <c r="AP207" s="1301">
        <v>130</v>
      </c>
      <c r="AQ207" s="1302">
        <v>8</v>
      </c>
      <c r="AR207" s="1300">
        <v>180</v>
      </c>
      <c r="AS207" s="1302">
        <v>61</v>
      </c>
      <c r="AT207" s="1303">
        <v>119</v>
      </c>
      <c r="AU207" s="2765">
        <v>0</v>
      </c>
      <c r="AV207" s="2785">
        <v>0</v>
      </c>
      <c r="AW207" s="2785">
        <v>0</v>
      </c>
      <c r="AX207" s="2786">
        <v>0</v>
      </c>
      <c r="AY207" s="2787">
        <v>0</v>
      </c>
      <c r="AZ207" s="2787">
        <v>0</v>
      </c>
      <c r="BA207" s="2786">
        <v>0</v>
      </c>
      <c r="BB207" s="2787">
        <v>0</v>
      </c>
      <c r="BC207" s="2788">
        <v>0</v>
      </c>
      <c r="BD207" s="2455">
        <v>38</v>
      </c>
      <c r="BE207" s="1304">
        <v>12</v>
      </c>
      <c r="BF207" s="1304">
        <v>26</v>
      </c>
      <c r="BG207" s="1305">
        <v>27</v>
      </c>
      <c r="BH207" s="1306">
        <v>5</v>
      </c>
      <c r="BI207" s="1306">
        <v>22</v>
      </c>
      <c r="BJ207" s="1305">
        <v>11</v>
      </c>
      <c r="BK207" s="1306">
        <v>7</v>
      </c>
      <c r="BL207" s="1307">
        <v>4</v>
      </c>
      <c r="BM207" s="2477">
        <v>403</v>
      </c>
      <c r="BN207" s="1308">
        <v>169</v>
      </c>
      <c r="BO207" s="1308">
        <v>234</v>
      </c>
      <c r="BP207" s="1309">
        <v>294</v>
      </c>
      <c r="BQ207" s="1310">
        <v>134</v>
      </c>
      <c r="BR207" s="1310">
        <v>160</v>
      </c>
      <c r="BS207" s="1309">
        <v>109</v>
      </c>
      <c r="BT207" s="1310">
        <v>35</v>
      </c>
      <c r="BU207" s="1311">
        <v>74</v>
      </c>
      <c r="BV207" s="1312">
        <v>12</v>
      </c>
      <c r="BW207" s="1313">
        <v>7</v>
      </c>
      <c r="BX207" s="1313">
        <v>5</v>
      </c>
      <c r="BY207" s="1314">
        <v>8</v>
      </c>
      <c r="BZ207" s="1315">
        <v>6</v>
      </c>
      <c r="CA207" s="1315">
        <v>2</v>
      </c>
      <c r="CB207" s="1314">
        <v>4</v>
      </c>
      <c r="CC207" s="1315">
        <v>1</v>
      </c>
      <c r="CD207" s="1316">
        <v>3</v>
      </c>
      <c r="CE207" s="2455">
        <v>117</v>
      </c>
      <c r="CF207" s="1317">
        <v>32</v>
      </c>
      <c r="CG207" s="1317">
        <v>85</v>
      </c>
      <c r="CH207" s="1305">
        <v>70</v>
      </c>
      <c r="CI207" s="1318">
        <v>9</v>
      </c>
      <c r="CJ207" s="1318">
        <v>61</v>
      </c>
      <c r="CK207" s="1305">
        <v>47</v>
      </c>
      <c r="CL207" s="1318">
        <v>23</v>
      </c>
      <c r="CM207" s="1490">
        <v>24</v>
      </c>
      <c r="CN207" s="1437">
        <v>2085</v>
      </c>
      <c r="CO207" s="1876">
        <v>97</v>
      </c>
      <c r="CP207" s="1900">
        <v>27</v>
      </c>
      <c r="CQ207" s="1901">
        <v>70</v>
      </c>
      <c r="CR207" s="1888">
        <v>173</v>
      </c>
      <c r="CS207" s="1319">
        <v>46</v>
      </c>
      <c r="CT207" s="1320">
        <v>127</v>
      </c>
      <c r="CU207" s="1912">
        <v>386</v>
      </c>
      <c r="CV207" s="1900">
        <v>98</v>
      </c>
      <c r="CW207" s="1901">
        <v>288</v>
      </c>
      <c r="CX207" s="1888">
        <v>396</v>
      </c>
      <c r="CY207" s="1319">
        <v>103</v>
      </c>
      <c r="CZ207" s="1320">
        <v>293</v>
      </c>
      <c r="DA207" s="1912">
        <v>283</v>
      </c>
      <c r="DB207" s="1900">
        <v>107</v>
      </c>
      <c r="DC207" s="1901">
        <v>176</v>
      </c>
      <c r="DD207" s="1888">
        <v>750</v>
      </c>
      <c r="DE207" s="1319">
        <v>385</v>
      </c>
      <c r="DF207" s="1321">
        <v>365</v>
      </c>
      <c r="DG207" s="1322" t="s">
        <v>163</v>
      </c>
      <c r="DH207" s="1323">
        <v>1.616059836843839E-3</v>
      </c>
      <c r="DI207" s="1324">
        <v>1.0185090200331199E-2</v>
      </c>
      <c r="DJ207" s="1325">
        <v>3.1000029736239554E-2</v>
      </c>
      <c r="DK207" s="307"/>
    </row>
    <row r="208" spans="1:115" s="380" customFormat="1" ht="60" customHeight="1" x14ac:dyDescent="0.15">
      <c r="A208" s="2501" t="s">
        <v>1108</v>
      </c>
      <c r="B208" s="2539"/>
      <c r="C208" s="2539"/>
      <c r="D208" s="2319">
        <v>97</v>
      </c>
      <c r="E208" s="2516">
        <v>0.22784810126582289</v>
      </c>
      <c r="F208" s="2337">
        <v>18</v>
      </c>
      <c r="G208" s="2235">
        <v>53</v>
      </c>
      <c r="H208" s="2236">
        <v>44</v>
      </c>
      <c r="I208" s="349">
        <v>72</v>
      </c>
      <c r="J208" s="2387">
        <v>43</v>
      </c>
      <c r="K208" s="2387">
        <v>29</v>
      </c>
      <c r="L208" s="2388">
        <v>25</v>
      </c>
      <c r="M208" s="2387">
        <v>10</v>
      </c>
      <c r="N208" s="2389">
        <v>15</v>
      </c>
      <c r="O208" s="2658" t="s">
        <v>856</v>
      </c>
      <c r="P208" s="2430">
        <v>1</v>
      </c>
      <c r="Q208" s="350">
        <v>0</v>
      </c>
      <c r="R208" s="491">
        <v>0</v>
      </c>
      <c r="S208" s="351">
        <v>1</v>
      </c>
      <c r="T208" s="352">
        <v>0</v>
      </c>
      <c r="U208" s="353">
        <v>1</v>
      </c>
      <c r="V208" s="354">
        <v>1</v>
      </c>
      <c r="W208" s="355">
        <v>0</v>
      </c>
      <c r="X208" s="353">
        <v>0</v>
      </c>
      <c r="Y208" s="355">
        <v>0</v>
      </c>
      <c r="Z208" s="356">
        <v>0</v>
      </c>
      <c r="AA208" s="2443">
        <v>96</v>
      </c>
      <c r="AB208" s="2237">
        <v>0.23076923076923084</v>
      </c>
      <c r="AC208" s="2418">
        <v>18</v>
      </c>
      <c r="AD208" s="357">
        <v>52</v>
      </c>
      <c r="AE208" s="358">
        <v>44</v>
      </c>
      <c r="AF208" s="353">
        <v>71</v>
      </c>
      <c r="AG208" s="353">
        <v>42</v>
      </c>
      <c r="AH208" s="359">
        <v>29</v>
      </c>
      <c r="AI208" s="353">
        <v>25</v>
      </c>
      <c r="AJ208" s="359">
        <v>10</v>
      </c>
      <c r="AK208" s="360">
        <v>15</v>
      </c>
      <c r="AL208" s="2742">
        <v>14</v>
      </c>
      <c r="AM208" s="361">
        <v>10</v>
      </c>
      <c r="AN208" s="361">
        <v>4</v>
      </c>
      <c r="AO208" s="361">
        <v>11</v>
      </c>
      <c r="AP208" s="362">
        <v>9</v>
      </c>
      <c r="AQ208" s="363">
        <v>2</v>
      </c>
      <c r="AR208" s="361">
        <v>3</v>
      </c>
      <c r="AS208" s="363">
        <v>1</v>
      </c>
      <c r="AT208" s="364">
        <v>2</v>
      </c>
      <c r="AU208" s="2766">
        <v>0</v>
      </c>
      <c r="AV208" s="2789">
        <v>0</v>
      </c>
      <c r="AW208" s="2789">
        <v>0</v>
      </c>
      <c r="AX208" s="2789">
        <v>0</v>
      </c>
      <c r="AY208" s="2792">
        <v>0</v>
      </c>
      <c r="AZ208" s="2792">
        <v>0</v>
      </c>
      <c r="BA208" s="2789">
        <v>0</v>
      </c>
      <c r="BB208" s="2792">
        <v>0</v>
      </c>
      <c r="BC208" s="2793">
        <v>0</v>
      </c>
      <c r="BD208" s="2456">
        <v>18</v>
      </c>
      <c r="BE208" s="366">
        <v>12</v>
      </c>
      <c r="BF208" s="366">
        <v>6</v>
      </c>
      <c r="BG208" s="366">
        <v>14</v>
      </c>
      <c r="BH208" s="367">
        <v>11</v>
      </c>
      <c r="BI208" s="367">
        <v>3</v>
      </c>
      <c r="BJ208" s="366">
        <v>4</v>
      </c>
      <c r="BK208" s="367">
        <v>1</v>
      </c>
      <c r="BL208" s="368">
        <v>3</v>
      </c>
      <c r="BM208" s="2478">
        <v>30</v>
      </c>
      <c r="BN208" s="369">
        <v>12</v>
      </c>
      <c r="BO208" s="369">
        <v>18</v>
      </c>
      <c r="BP208" s="369">
        <v>24</v>
      </c>
      <c r="BQ208" s="370">
        <v>11</v>
      </c>
      <c r="BR208" s="370">
        <v>13</v>
      </c>
      <c r="BS208" s="369">
        <v>6</v>
      </c>
      <c r="BT208" s="370">
        <v>1</v>
      </c>
      <c r="BU208" s="371">
        <v>5</v>
      </c>
      <c r="BV208" s="372">
        <v>18</v>
      </c>
      <c r="BW208" s="373">
        <v>12</v>
      </c>
      <c r="BX208" s="373">
        <v>6</v>
      </c>
      <c r="BY208" s="373">
        <v>11</v>
      </c>
      <c r="BZ208" s="374">
        <v>9</v>
      </c>
      <c r="CA208" s="374">
        <v>2</v>
      </c>
      <c r="CB208" s="373">
        <v>7</v>
      </c>
      <c r="CC208" s="374">
        <v>3</v>
      </c>
      <c r="CD208" s="375">
        <v>4</v>
      </c>
      <c r="CE208" s="2456">
        <v>16</v>
      </c>
      <c r="CF208" s="366">
        <v>6</v>
      </c>
      <c r="CG208" s="366">
        <v>10</v>
      </c>
      <c r="CH208" s="366">
        <v>11</v>
      </c>
      <c r="CI208" s="367">
        <v>2</v>
      </c>
      <c r="CJ208" s="367">
        <v>9</v>
      </c>
      <c r="CK208" s="366">
        <v>5</v>
      </c>
      <c r="CL208" s="367">
        <v>4</v>
      </c>
      <c r="CM208" s="1127">
        <v>1</v>
      </c>
      <c r="CN208" s="1438">
        <v>97</v>
      </c>
      <c r="CO208" s="1878">
        <v>9</v>
      </c>
      <c r="CP208" s="479">
        <v>8</v>
      </c>
      <c r="CQ208" s="480">
        <v>1</v>
      </c>
      <c r="CR208" s="1111">
        <v>4</v>
      </c>
      <c r="CS208" s="471">
        <v>3</v>
      </c>
      <c r="CT208" s="465">
        <v>1</v>
      </c>
      <c r="CU208" s="1116">
        <v>22</v>
      </c>
      <c r="CV208" s="479">
        <v>14</v>
      </c>
      <c r="CW208" s="480">
        <v>8</v>
      </c>
      <c r="CX208" s="1111">
        <v>21</v>
      </c>
      <c r="CY208" s="471">
        <v>9</v>
      </c>
      <c r="CZ208" s="465">
        <v>12</v>
      </c>
      <c r="DA208" s="1116">
        <v>21</v>
      </c>
      <c r="DB208" s="479">
        <v>9</v>
      </c>
      <c r="DC208" s="480">
        <v>12</v>
      </c>
      <c r="DD208" s="1111">
        <v>20</v>
      </c>
      <c r="DE208" s="471">
        <v>10</v>
      </c>
      <c r="DF208" s="459">
        <v>10</v>
      </c>
      <c r="DG208" s="376">
        <v>117</v>
      </c>
      <c r="DH208" s="377">
        <v>7.5183599124149829E-5</v>
      </c>
      <c r="DI208" s="378">
        <v>1.0705220174373689E-2</v>
      </c>
      <c r="DJ208" s="379" t="s">
        <v>163</v>
      </c>
      <c r="DK208" s="392"/>
    </row>
    <row r="209" spans="1:115" s="259" customFormat="1" ht="60" customHeight="1" x14ac:dyDescent="0.15">
      <c r="A209" s="2501" t="s">
        <v>1072</v>
      </c>
      <c r="B209" s="2539"/>
      <c r="C209" s="2539"/>
      <c r="D209" s="2320">
        <v>3027</v>
      </c>
      <c r="E209" s="2340">
        <v>6.6220500176118247E-2</v>
      </c>
      <c r="F209" s="2341">
        <v>188</v>
      </c>
      <c r="G209" s="2239">
        <v>1094</v>
      </c>
      <c r="H209" s="2240">
        <v>1933</v>
      </c>
      <c r="I209" s="309">
        <v>1856</v>
      </c>
      <c r="J209" s="2390">
        <v>587</v>
      </c>
      <c r="K209" s="2390">
        <v>1269</v>
      </c>
      <c r="L209" s="2391">
        <v>1171</v>
      </c>
      <c r="M209" s="2390">
        <v>507</v>
      </c>
      <c r="N209" s="2626">
        <v>664</v>
      </c>
      <c r="O209" s="2654" t="s">
        <v>854</v>
      </c>
      <c r="P209" s="2431">
        <v>1059</v>
      </c>
      <c r="Q209" s="310">
        <v>6.6465256797582972E-2</v>
      </c>
      <c r="R209" s="490">
        <v>66</v>
      </c>
      <c r="S209" s="311">
        <v>329</v>
      </c>
      <c r="T209" s="312">
        <v>730</v>
      </c>
      <c r="U209" s="313">
        <v>584</v>
      </c>
      <c r="V209" s="314">
        <v>90</v>
      </c>
      <c r="W209" s="315">
        <v>494</v>
      </c>
      <c r="X209" s="313">
        <v>475</v>
      </c>
      <c r="Y209" s="315">
        <v>239</v>
      </c>
      <c r="Z209" s="316">
        <v>236</v>
      </c>
      <c r="AA209" s="2696">
        <v>1968</v>
      </c>
      <c r="AB209" s="2419">
        <v>6.6088840736728161E-2</v>
      </c>
      <c r="AC209" s="2713">
        <v>122</v>
      </c>
      <c r="AD209" s="317">
        <v>765</v>
      </c>
      <c r="AE209" s="318">
        <v>1203</v>
      </c>
      <c r="AF209" s="313">
        <v>1272</v>
      </c>
      <c r="AG209" s="319">
        <v>497</v>
      </c>
      <c r="AH209" s="320">
        <v>775</v>
      </c>
      <c r="AI209" s="313">
        <v>696</v>
      </c>
      <c r="AJ209" s="320">
        <v>268</v>
      </c>
      <c r="AK209" s="321">
        <v>428</v>
      </c>
      <c r="AL209" s="2743">
        <v>360</v>
      </c>
      <c r="AM209" s="322">
        <v>177</v>
      </c>
      <c r="AN209" s="322">
        <v>183</v>
      </c>
      <c r="AO209" s="323">
        <v>190</v>
      </c>
      <c r="AP209" s="324">
        <v>115</v>
      </c>
      <c r="AQ209" s="325">
        <v>75</v>
      </c>
      <c r="AR209" s="323">
        <v>170</v>
      </c>
      <c r="AS209" s="325">
        <v>62</v>
      </c>
      <c r="AT209" s="326">
        <v>108</v>
      </c>
      <c r="AU209" s="2767">
        <v>12</v>
      </c>
      <c r="AV209" s="2794">
        <v>6</v>
      </c>
      <c r="AW209" s="2794">
        <v>6</v>
      </c>
      <c r="AX209" s="2795">
        <v>5</v>
      </c>
      <c r="AY209" s="2796">
        <v>5</v>
      </c>
      <c r="AZ209" s="2796">
        <v>0</v>
      </c>
      <c r="BA209" s="2795">
        <v>7</v>
      </c>
      <c r="BB209" s="2796">
        <v>1</v>
      </c>
      <c r="BC209" s="2797">
        <v>6</v>
      </c>
      <c r="BD209" s="2457">
        <v>233</v>
      </c>
      <c r="BE209" s="328">
        <v>96</v>
      </c>
      <c r="BF209" s="328">
        <v>137</v>
      </c>
      <c r="BG209" s="329">
        <v>148</v>
      </c>
      <c r="BH209" s="330">
        <v>67</v>
      </c>
      <c r="BI209" s="330">
        <v>81</v>
      </c>
      <c r="BJ209" s="329">
        <v>85</v>
      </c>
      <c r="BK209" s="330">
        <v>29</v>
      </c>
      <c r="BL209" s="331">
        <v>56</v>
      </c>
      <c r="BM209" s="2479">
        <v>702</v>
      </c>
      <c r="BN209" s="332">
        <v>226</v>
      </c>
      <c r="BO209" s="332">
        <v>476</v>
      </c>
      <c r="BP209" s="333">
        <v>585</v>
      </c>
      <c r="BQ209" s="334">
        <v>188</v>
      </c>
      <c r="BR209" s="334">
        <v>397</v>
      </c>
      <c r="BS209" s="333">
        <v>117</v>
      </c>
      <c r="BT209" s="334">
        <v>38</v>
      </c>
      <c r="BU209" s="335">
        <v>79</v>
      </c>
      <c r="BV209" s="336">
        <v>209</v>
      </c>
      <c r="BW209" s="337">
        <v>115</v>
      </c>
      <c r="BX209" s="337">
        <v>94</v>
      </c>
      <c r="BY209" s="338">
        <v>92</v>
      </c>
      <c r="BZ209" s="339">
        <v>71</v>
      </c>
      <c r="CA209" s="339">
        <v>21</v>
      </c>
      <c r="CB209" s="338">
        <v>117</v>
      </c>
      <c r="CC209" s="339">
        <v>44</v>
      </c>
      <c r="CD209" s="340">
        <v>73</v>
      </c>
      <c r="CE209" s="2457">
        <v>452</v>
      </c>
      <c r="CF209" s="341">
        <v>145</v>
      </c>
      <c r="CG209" s="341">
        <v>307</v>
      </c>
      <c r="CH209" s="329">
        <v>252</v>
      </c>
      <c r="CI209" s="342">
        <v>51</v>
      </c>
      <c r="CJ209" s="342">
        <v>201</v>
      </c>
      <c r="CK209" s="329">
        <v>200</v>
      </c>
      <c r="CL209" s="342">
        <v>94</v>
      </c>
      <c r="CM209" s="1126">
        <v>106</v>
      </c>
      <c r="CN209" s="1439">
        <v>3027</v>
      </c>
      <c r="CO209" s="1879">
        <v>262</v>
      </c>
      <c r="CP209" s="477">
        <v>93</v>
      </c>
      <c r="CQ209" s="478">
        <v>169</v>
      </c>
      <c r="CR209" s="1110">
        <v>328</v>
      </c>
      <c r="CS209" s="470">
        <v>85</v>
      </c>
      <c r="CT209" s="464">
        <v>243</v>
      </c>
      <c r="CU209" s="1115">
        <v>595</v>
      </c>
      <c r="CV209" s="477">
        <v>143</v>
      </c>
      <c r="CW209" s="478">
        <v>452</v>
      </c>
      <c r="CX209" s="1110">
        <v>598</v>
      </c>
      <c r="CY209" s="470">
        <v>181</v>
      </c>
      <c r="CZ209" s="464">
        <v>417</v>
      </c>
      <c r="DA209" s="1115">
        <v>449</v>
      </c>
      <c r="DB209" s="477">
        <v>167</v>
      </c>
      <c r="DC209" s="478">
        <v>282</v>
      </c>
      <c r="DD209" s="1110">
        <v>795</v>
      </c>
      <c r="DE209" s="470">
        <v>425</v>
      </c>
      <c r="DF209" s="458">
        <v>370</v>
      </c>
      <c r="DG209" s="343">
        <v>31</v>
      </c>
      <c r="DH209" s="344">
        <v>2.3461933458639333E-3</v>
      </c>
      <c r="DI209" s="345">
        <v>1.478669929803479E-2</v>
      </c>
      <c r="DJ209" s="346" t="s">
        <v>163</v>
      </c>
      <c r="DK209" s="307"/>
    </row>
    <row r="210" spans="1:115" s="380" customFormat="1" ht="60" customHeight="1" x14ac:dyDescent="0.15">
      <c r="A210" s="2503" t="s">
        <v>1073</v>
      </c>
      <c r="B210" s="2542"/>
      <c r="C210" s="2542"/>
      <c r="D210" s="2319">
        <v>6959</v>
      </c>
      <c r="E210" s="2336">
        <v>6.5370483772198451E-2</v>
      </c>
      <c r="F210" s="2337">
        <v>427</v>
      </c>
      <c r="G210" s="2235">
        <v>3152</v>
      </c>
      <c r="H210" s="2236">
        <v>3807</v>
      </c>
      <c r="I210" s="349">
        <v>3657</v>
      </c>
      <c r="J210" s="2387">
        <v>1922</v>
      </c>
      <c r="K210" s="2387">
        <v>1735</v>
      </c>
      <c r="L210" s="2388">
        <v>3302</v>
      </c>
      <c r="M210" s="2387">
        <v>1230</v>
      </c>
      <c r="N210" s="2389">
        <v>2072</v>
      </c>
      <c r="O210" s="2658" t="s">
        <v>856</v>
      </c>
      <c r="P210" s="2430">
        <v>1504</v>
      </c>
      <c r="Q210" s="350">
        <v>2.3825731790333649E-2</v>
      </c>
      <c r="R210" s="491">
        <v>35</v>
      </c>
      <c r="S210" s="351">
        <v>545</v>
      </c>
      <c r="T210" s="352">
        <v>959</v>
      </c>
      <c r="U210" s="353">
        <v>827</v>
      </c>
      <c r="V210" s="354">
        <v>211</v>
      </c>
      <c r="W210" s="355">
        <v>616</v>
      </c>
      <c r="X210" s="353">
        <v>677</v>
      </c>
      <c r="Y210" s="355">
        <v>334</v>
      </c>
      <c r="Z210" s="356">
        <v>343</v>
      </c>
      <c r="AA210" s="2443">
        <v>5455</v>
      </c>
      <c r="AB210" s="2417">
        <v>7.742445190598457E-2</v>
      </c>
      <c r="AC210" s="2418">
        <v>392</v>
      </c>
      <c r="AD210" s="357">
        <v>2607</v>
      </c>
      <c r="AE210" s="358">
        <v>2848</v>
      </c>
      <c r="AF210" s="353">
        <v>2830</v>
      </c>
      <c r="AG210" s="353">
        <v>1711</v>
      </c>
      <c r="AH210" s="359">
        <v>1119</v>
      </c>
      <c r="AI210" s="353">
        <v>2625</v>
      </c>
      <c r="AJ210" s="359">
        <v>896</v>
      </c>
      <c r="AK210" s="360">
        <v>1729</v>
      </c>
      <c r="AL210" s="2742">
        <v>3182</v>
      </c>
      <c r="AM210" s="361">
        <v>1794</v>
      </c>
      <c r="AN210" s="361">
        <v>1388</v>
      </c>
      <c r="AO210" s="361">
        <v>1494</v>
      </c>
      <c r="AP210" s="362">
        <v>1302</v>
      </c>
      <c r="AQ210" s="363">
        <v>192</v>
      </c>
      <c r="AR210" s="361">
        <v>1688</v>
      </c>
      <c r="AS210" s="363">
        <v>492</v>
      </c>
      <c r="AT210" s="364">
        <v>1196</v>
      </c>
      <c r="AU210" s="2766">
        <v>6</v>
      </c>
      <c r="AV210" s="2789">
        <v>3</v>
      </c>
      <c r="AW210" s="2789">
        <v>3</v>
      </c>
      <c r="AX210" s="2789">
        <v>3</v>
      </c>
      <c r="AY210" s="2792">
        <v>3</v>
      </c>
      <c r="AZ210" s="2792">
        <v>0</v>
      </c>
      <c r="BA210" s="2789">
        <v>3</v>
      </c>
      <c r="BB210" s="2792">
        <v>0</v>
      </c>
      <c r="BC210" s="2793">
        <v>3</v>
      </c>
      <c r="BD210" s="2456">
        <v>212</v>
      </c>
      <c r="BE210" s="366">
        <v>97</v>
      </c>
      <c r="BF210" s="366">
        <v>115</v>
      </c>
      <c r="BG210" s="366">
        <v>122</v>
      </c>
      <c r="BH210" s="367">
        <v>67</v>
      </c>
      <c r="BI210" s="367">
        <v>55</v>
      </c>
      <c r="BJ210" s="366">
        <v>90</v>
      </c>
      <c r="BK210" s="367">
        <v>30</v>
      </c>
      <c r="BL210" s="368">
        <v>60</v>
      </c>
      <c r="BM210" s="2478">
        <v>422</v>
      </c>
      <c r="BN210" s="369">
        <v>196</v>
      </c>
      <c r="BO210" s="369">
        <v>226</v>
      </c>
      <c r="BP210" s="369">
        <v>331</v>
      </c>
      <c r="BQ210" s="370">
        <v>168</v>
      </c>
      <c r="BR210" s="370">
        <v>163</v>
      </c>
      <c r="BS210" s="369">
        <v>91</v>
      </c>
      <c r="BT210" s="370">
        <v>28</v>
      </c>
      <c r="BU210" s="371">
        <v>63</v>
      </c>
      <c r="BV210" s="372">
        <v>89</v>
      </c>
      <c r="BW210" s="373">
        <v>41</v>
      </c>
      <c r="BX210" s="373">
        <v>48</v>
      </c>
      <c r="BY210" s="373">
        <v>50</v>
      </c>
      <c r="BZ210" s="374">
        <v>32</v>
      </c>
      <c r="CA210" s="374">
        <v>18</v>
      </c>
      <c r="CB210" s="373">
        <v>39</v>
      </c>
      <c r="CC210" s="374">
        <v>9</v>
      </c>
      <c r="CD210" s="375">
        <v>30</v>
      </c>
      <c r="CE210" s="2456">
        <v>1544</v>
      </c>
      <c r="CF210" s="366">
        <v>476</v>
      </c>
      <c r="CG210" s="366">
        <v>1068</v>
      </c>
      <c r="CH210" s="366">
        <v>830</v>
      </c>
      <c r="CI210" s="367">
        <v>139</v>
      </c>
      <c r="CJ210" s="367">
        <v>691</v>
      </c>
      <c r="CK210" s="366">
        <v>714</v>
      </c>
      <c r="CL210" s="367">
        <v>337</v>
      </c>
      <c r="CM210" s="1127">
        <v>377</v>
      </c>
      <c r="CN210" s="1438">
        <v>6959</v>
      </c>
      <c r="CO210" s="1878">
        <v>397</v>
      </c>
      <c r="CP210" s="479">
        <v>186</v>
      </c>
      <c r="CQ210" s="480">
        <v>211</v>
      </c>
      <c r="CR210" s="1111">
        <v>694</v>
      </c>
      <c r="CS210" s="471">
        <v>321</v>
      </c>
      <c r="CT210" s="465">
        <v>373</v>
      </c>
      <c r="CU210" s="1116">
        <v>1529</v>
      </c>
      <c r="CV210" s="479">
        <v>606</v>
      </c>
      <c r="CW210" s="480">
        <v>923</v>
      </c>
      <c r="CX210" s="1111">
        <v>1597</v>
      </c>
      <c r="CY210" s="471">
        <v>675</v>
      </c>
      <c r="CZ210" s="465">
        <v>922</v>
      </c>
      <c r="DA210" s="1116">
        <v>668</v>
      </c>
      <c r="DB210" s="479">
        <v>305</v>
      </c>
      <c r="DC210" s="480">
        <v>363</v>
      </c>
      <c r="DD210" s="1111">
        <v>2074</v>
      </c>
      <c r="DE210" s="471">
        <v>1059</v>
      </c>
      <c r="DF210" s="459">
        <v>1015</v>
      </c>
      <c r="DG210" s="376">
        <v>24</v>
      </c>
      <c r="DH210" s="377">
        <v>5.3938419206696767E-3</v>
      </c>
      <c r="DI210" s="378">
        <v>3.3994265085901587E-2</v>
      </c>
      <c r="DJ210" s="379" t="s">
        <v>163</v>
      </c>
      <c r="DK210" s="392"/>
    </row>
    <row r="211" spans="1:115" s="259" customFormat="1" ht="60" customHeight="1" x14ac:dyDescent="0.15">
      <c r="A211" s="2501" t="s">
        <v>1074</v>
      </c>
      <c r="B211" s="2539"/>
      <c r="C211" s="2539"/>
      <c r="D211" s="2320">
        <v>48</v>
      </c>
      <c r="E211" s="2340">
        <v>0</v>
      </c>
      <c r="F211" s="2341">
        <v>0</v>
      </c>
      <c r="G211" s="2239">
        <v>15</v>
      </c>
      <c r="H211" s="2240">
        <v>33</v>
      </c>
      <c r="I211" s="309">
        <v>25</v>
      </c>
      <c r="J211" s="2390">
        <v>3</v>
      </c>
      <c r="K211" s="2390">
        <v>22</v>
      </c>
      <c r="L211" s="2391">
        <v>23</v>
      </c>
      <c r="M211" s="2390">
        <v>12</v>
      </c>
      <c r="N211" s="2626">
        <v>11</v>
      </c>
      <c r="O211" s="2654" t="s">
        <v>856</v>
      </c>
      <c r="P211" s="2431">
        <v>16</v>
      </c>
      <c r="Q211" s="310">
        <v>0.23076923076923084</v>
      </c>
      <c r="R211" s="490">
        <v>3</v>
      </c>
      <c r="S211" s="311">
        <v>3</v>
      </c>
      <c r="T211" s="312">
        <v>13</v>
      </c>
      <c r="U211" s="313">
        <v>8</v>
      </c>
      <c r="V211" s="314">
        <v>1</v>
      </c>
      <c r="W211" s="315">
        <v>7</v>
      </c>
      <c r="X211" s="313">
        <v>8</v>
      </c>
      <c r="Y211" s="315">
        <v>2</v>
      </c>
      <c r="Z211" s="316">
        <v>6</v>
      </c>
      <c r="AA211" s="2696">
        <v>32</v>
      </c>
      <c r="AB211" s="2419">
        <v>-8.5714285714285743E-2</v>
      </c>
      <c r="AC211" s="2713">
        <v>-3</v>
      </c>
      <c r="AD211" s="317">
        <v>12</v>
      </c>
      <c r="AE211" s="318">
        <v>20</v>
      </c>
      <c r="AF211" s="313">
        <v>17</v>
      </c>
      <c r="AG211" s="319">
        <v>2</v>
      </c>
      <c r="AH211" s="320">
        <v>15</v>
      </c>
      <c r="AI211" s="313">
        <v>15</v>
      </c>
      <c r="AJ211" s="320">
        <v>10</v>
      </c>
      <c r="AK211" s="321">
        <v>5</v>
      </c>
      <c r="AL211" s="2743">
        <v>6</v>
      </c>
      <c r="AM211" s="322">
        <v>2</v>
      </c>
      <c r="AN211" s="322">
        <v>4</v>
      </c>
      <c r="AO211" s="323">
        <v>5</v>
      </c>
      <c r="AP211" s="324">
        <v>1</v>
      </c>
      <c r="AQ211" s="325">
        <v>4</v>
      </c>
      <c r="AR211" s="323">
        <v>1</v>
      </c>
      <c r="AS211" s="325">
        <v>1</v>
      </c>
      <c r="AT211" s="326">
        <v>0</v>
      </c>
      <c r="AU211" s="2767">
        <v>0</v>
      </c>
      <c r="AV211" s="2794">
        <v>0</v>
      </c>
      <c r="AW211" s="2794">
        <v>0</v>
      </c>
      <c r="AX211" s="2795">
        <v>0</v>
      </c>
      <c r="AY211" s="2796">
        <v>0</v>
      </c>
      <c r="AZ211" s="2796">
        <v>0</v>
      </c>
      <c r="BA211" s="2795">
        <v>0</v>
      </c>
      <c r="BB211" s="2796">
        <v>0</v>
      </c>
      <c r="BC211" s="2797">
        <v>0</v>
      </c>
      <c r="BD211" s="2457">
        <v>0</v>
      </c>
      <c r="BE211" s="328">
        <v>0</v>
      </c>
      <c r="BF211" s="328">
        <v>0</v>
      </c>
      <c r="BG211" s="329">
        <v>0</v>
      </c>
      <c r="BH211" s="330">
        <v>0</v>
      </c>
      <c r="BI211" s="330">
        <v>0</v>
      </c>
      <c r="BJ211" s="329">
        <v>0</v>
      </c>
      <c r="BK211" s="330">
        <v>0</v>
      </c>
      <c r="BL211" s="331">
        <v>0</v>
      </c>
      <c r="BM211" s="2479">
        <v>1</v>
      </c>
      <c r="BN211" s="332">
        <v>0</v>
      </c>
      <c r="BO211" s="332">
        <v>1</v>
      </c>
      <c r="BP211" s="333">
        <v>1</v>
      </c>
      <c r="BQ211" s="334">
        <v>0</v>
      </c>
      <c r="BR211" s="334">
        <v>1</v>
      </c>
      <c r="BS211" s="333">
        <v>0</v>
      </c>
      <c r="BT211" s="334">
        <v>0</v>
      </c>
      <c r="BU211" s="335">
        <v>0</v>
      </c>
      <c r="BV211" s="336">
        <v>1</v>
      </c>
      <c r="BW211" s="337">
        <v>1</v>
      </c>
      <c r="BX211" s="337">
        <v>0</v>
      </c>
      <c r="BY211" s="338">
        <v>1</v>
      </c>
      <c r="BZ211" s="339">
        <v>1</v>
      </c>
      <c r="CA211" s="339">
        <v>0</v>
      </c>
      <c r="CB211" s="338">
        <v>0</v>
      </c>
      <c r="CC211" s="339">
        <v>0</v>
      </c>
      <c r="CD211" s="340">
        <v>0</v>
      </c>
      <c r="CE211" s="2457">
        <v>24</v>
      </c>
      <c r="CF211" s="341">
        <v>9</v>
      </c>
      <c r="CG211" s="341">
        <v>15</v>
      </c>
      <c r="CH211" s="329">
        <v>10</v>
      </c>
      <c r="CI211" s="342">
        <v>0</v>
      </c>
      <c r="CJ211" s="342">
        <v>10</v>
      </c>
      <c r="CK211" s="329">
        <v>14</v>
      </c>
      <c r="CL211" s="342">
        <v>9</v>
      </c>
      <c r="CM211" s="1126">
        <v>5</v>
      </c>
      <c r="CN211" s="1439">
        <v>48</v>
      </c>
      <c r="CO211" s="1879">
        <v>3</v>
      </c>
      <c r="CP211" s="477">
        <v>1</v>
      </c>
      <c r="CQ211" s="478">
        <v>2</v>
      </c>
      <c r="CR211" s="1110">
        <v>1</v>
      </c>
      <c r="CS211" s="470">
        <v>0</v>
      </c>
      <c r="CT211" s="464">
        <v>1</v>
      </c>
      <c r="CU211" s="1115">
        <v>10</v>
      </c>
      <c r="CV211" s="477">
        <v>1</v>
      </c>
      <c r="CW211" s="478">
        <v>9</v>
      </c>
      <c r="CX211" s="1110">
        <v>12</v>
      </c>
      <c r="CY211" s="470">
        <v>2</v>
      </c>
      <c r="CZ211" s="464">
        <v>10</v>
      </c>
      <c r="DA211" s="1115">
        <v>3</v>
      </c>
      <c r="DB211" s="477">
        <v>0</v>
      </c>
      <c r="DC211" s="478">
        <v>3</v>
      </c>
      <c r="DD211" s="1110">
        <v>19</v>
      </c>
      <c r="DE211" s="470">
        <v>11</v>
      </c>
      <c r="DF211" s="458">
        <v>8</v>
      </c>
      <c r="DG211" s="343">
        <v>140</v>
      </c>
      <c r="DH211" s="344">
        <v>3.7204255236692694E-5</v>
      </c>
      <c r="DI211" s="345">
        <v>2.344768966982722E-4</v>
      </c>
      <c r="DJ211" s="346" t="s">
        <v>163</v>
      </c>
      <c r="DK211" s="307"/>
    </row>
    <row r="212" spans="1:115" s="380" customFormat="1" ht="60" customHeight="1" x14ac:dyDescent="0.15">
      <c r="A212" s="2503" t="s">
        <v>1075</v>
      </c>
      <c r="B212" s="2542"/>
      <c r="C212" s="2542"/>
      <c r="D212" s="2319">
        <v>715</v>
      </c>
      <c r="E212" s="2336">
        <v>8.4626234132580969E-3</v>
      </c>
      <c r="F212" s="2337">
        <v>6</v>
      </c>
      <c r="G212" s="2235">
        <v>201</v>
      </c>
      <c r="H212" s="2236">
        <v>514</v>
      </c>
      <c r="I212" s="349">
        <v>410</v>
      </c>
      <c r="J212" s="2387">
        <v>64</v>
      </c>
      <c r="K212" s="2387">
        <v>346</v>
      </c>
      <c r="L212" s="2388">
        <v>305</v>
      </c>
      <c r="M212" s="2387">
        <v>137</v>
      </c>
      <c r="N212" s="2389">
        <v>168</v>
      </c>
      <c r="O212" s="2658" t="s">
        <v>854</v>
      </c>
      <c r="P212" s="2430">
        <v>516</v>
      </c>
      <c r="Q212" s="350">
        <v>2.3809523809523725E-2</v>
      </c>
      <c r="R212" s="491">
        <v>12</v>
      </c>
      <c r="S212" s="351">
        <v>117</v>
      </c>
      <c r="T212" s="352">
        <v>399</v>
      </c>
      <c r="U212" s="353">
        <v>287</v>
      </c>
      <c r="V212" s="354">
        <v>14</v>
      </c>
      <c r="W212" s="355">
        <v>273</v>
      </c>
      <c r="X212" s="353">
        <v>229</v>
      </c>
      <c r="Y212" s="355">
        <v>103</v>
      </c>
      <c r="Z212" s="356">
        <v>126</v>
      </c>
      <c r="AA212" s="2443">
        <v>199</v>
      </c>
      <c r="AB212" s="2417">
        <v>-2.9268292682926855E-2</v>
      </c>
      <c r="AC212" s="2418">
        <v>-6</v>
      </c>
      <c r="AD212" s="357">
        <v>84</v>
      </c>
      <c r="AE212" s="358">
        <v>115</v>
      </c>
      <c r="AF212" s="353">
        <v>123</v>
      </c>
      <c r="AG212" s="353">
        <v>50</v>
      </c>
      <c r="AH212" s="359">
        <v>73</v>
      </c>
      <c r="AI212" s="353">
        <v>76</v>
      </c>
      <c r="AJ212" s="359">
        <v>34</v>
      </c>
      <c r="AK212" s="360">
        <v>42</v>
      </c>
      <c r="AL212" s="2742">
        <v>53</v>
      </c>
      <c r="AM212" s="361">
        <v>31</v>
      </c>
      <c r="AN212" s="361">
        <v>22</v>
      </c>
      <c r="AO212" s="361">
        <v>31</v>
      </c>
      <c r="AP212" s="362">
        <v>22</v>
      </c>
      <c r="AQ212" s="363">
        <v>9</v>
      </c>
      <c r="AR212" s="361">
        <v>22</v>
      </c>
      <c r="AS212" s="363">
        <v>9</v>
      </c>
      <c r="AT212" s="364">
        <v>13</v>
      </c>
      <c r="AU212" s="2766">
        <v>0</v>
      </c>
      <c r="AV212" s="2789">
        <v>0</v>
      </c>
      <c r="AW212" s="2789">
        <v>0</v>
      </c>
      <c r="AX212" s="2789">
        <v>0</v>
      </c>
      <c r="AY212" s="2792">
        <v>0</v>
      </c>
      <c r="AZ212" s="2792">
        <v>0</v>
      </c>
      <c r="BA212" s="2789">
        <v>0</v>
      </c>
      <c r="BB212" s="2792">
        <v>0</v>
      </c>
      <c r="BC212" s="2793">
        <v>0</v>
      </c>
      <c r="BD212" s="2456">
        <v>30</v>
      </c>
      <c r="BE212" s="366">
        <v>15</v>
      </c>
      <c r="BF212" s="366">
        <v>15</v>
      </c>
      <c r="BG212" s="366">
        <v>20</v>
      </c>
      <c r="BH212" s="367">
        <v>11</v>
      </c>
      <c r="BI212" s="367">
        <v>9</v>
      </c>
      <c r="BJ212" s="366">
        <v>10</v>
      </c>
      <c r="BK212" s="367">
        <v>4</v>
      </c>
      <c r="BL212" s="368">
        <v>6</v>
      </c>
      <c r="BM212" s="2478">
        <v>20</v>
      </c>
      <c r="BN212" s="369">
        <v>7</v>
      </c>
      <c r="BO212" s="369">
        <v>13</v>
      </c>
      <c r="BP212" s="369">
        <v>18</v>
      </c>
      <c r="BQ212" s="370">
        <v>6</v>
      </c>
      <c r="BR212" s="370">
        <v>12</v>
      </c>
      <c r="BS212" s="369">
        <v>2</v>
      </c>
      <c r="BT212" s="370">
        <v>1</v>
      </c>
      <c r="BU212" s="371">
        <v>1</v>
      </c>
      <c r="BV212" s="372">
        <v>28</v>
      </c>
      <c r="BW212" s="373">
        <v>10</v>
      </c>
      <c r="BX212" s="373">
        <v>18</v>
      </c>
      <c r="BY212" s="373">
        <v>15</v>
      </c>
      <c r="BZ212" s="374">
        <v>6</v>
      </c>
      <c r="CA212" s="374">
        <v>9</v>
      </c>
      <c r="CB212" s="373">
        <v>13</v>
      </c>
      <c r="CC212" s="374">
        <v>4</v>
      </c>
      <c r="CD212" s="375">
        <v>9</v>
      </c>
      <c r="CE212" s="2456">
        <v>68</v>
      </c>
      <c r="CF212" s="366">
        <v>21</v>
      </c>
      <c r="CG212" s="366">
        <v>47</v>
      </c>
      <c r="CH212" s="366">
        <v>39</v>
      </c>
      <c r="CI212" s="367">
        <v>5</v>
      </c>
      <c r="CJ212" s="367">
        <v>34</v>
      </c>
      <c r="CK212" s="366">
        <v>29</v>
      </c>
      <c r="CL212" s="367">
        <v>16</v>
      </c>
      <c r="CM212" s="1127">
        <v>13</v>
      </c>
      <c r="CN212" s="1438">
        <v>715</v>
      </c>
      <c r="CO212" s="1878">
        <v>186</v>
      </c>
      <c r="CP212" s="479">
        <v>13</v>
      </c>
      <c r="CQ212" s="480">
        <v>173</v>
      </c>
      <c r="CR212" s="1111">
        <v>64</v>
      </c>
      <c r="CS212" s="471">
        <v>9</v>
      </c>
      <c r="CT212" s="465">
        <v>55</v>
      </c>
      <c r="CU212" s="1116">
        <v>98</v>
      </c>
      <c r="CV212" s="479">
        <v>22</v>
      </c>
      <c r="CW212" s="480">
        <v>76</v>
      </c>
      <c r="CX212" s="1111">
        <v>152</v>
      </c>
      <c r="CY212" s="471">
        <v>48</v>
      </c>
      <c r="CZ212" s="465">
        <v>104</v>
      </c>
      <c r="DA212" s="1116">
        <v>60</v>
      </c>
      <c r="DB212" s="479">
        <v>26</v>
      </c>
      <c r="DC212" s="480">
        <v>34</v>
      </c>
      <c r="DD212" s="1111">
        <v>155</v>
      </c>
      <c r="DE212" s="471">
        <v>83</v>
      </c>
      <c r="DF212" s="459">
        <v>72</v>
      </c>
      <c r="DG212" s="376">
        <v>58</v>
      </c>
      <c r="DH212" s="377">
        <v>5.5418838529656825E-4</v>
      </c>
      <c r="DI212" s="378">
        <v>3.4927287737346797E-3</v>
      </c>
      <c r="DJ212" s="379" t="s">
        <v>163</v>
      </c>
      <c r="DK212" s="392"/>
    </row>
    <row r="213" spans="1:115" s="259" customFormat="1" ht="60" customHeight="1" x14ac:dyDescent="0.15">
      <c r="A213" s="2501" t="s">
        <v>1076</v>
      </c>
      <c r="B213" s="2539"/>
      <c r="C213" s="2539"/>
      <c r="D213" s="2320">
        <v>5</v>
      </c>
      <c r="E213" s="2517">
        <v>0.25</v>
      </c>
      <c r="F213" s="2341">
        <v>1</v>
      </c>
      <c r="G213" s="2239">
        <v>2</v>
      </c>
      <c r="H213" s="2240">
        <v>3</v>
      </c>
      <c r="I213" s="309">
        <v>5</v>
      </c>
      <c r="J213" s="2390">
        <v>2</v>
      </c>
      <c r="K213" s="2390">
        <v>3</v>
      </c>
      <c r="L213" s="2391">
        <v>0</v>
      </c>
      <c r="M213" s="2390">
        <v>0</v>
      </c>
      <c r="N213" s="2626">
        <v>0</v>
      </c>
      <c r="O213" s="2654" t="s">
        <v>856</v>
      </c>
      <c r="P213" s="2431">
        <v>3</v>
      </c>
      <c r="Q213" s="310">
        <v>0</v>
      </c>
      <c r="R213" s="490">
        <v>0</v>
      </c>
      <c r="S213" s="311">
        <v>1</v>
      </c>
      <c r="T213" s="312">
        <v>2</v>
      </c>
      <c r="U213" s="313">
        <v>3</v>
      </c>
      <c r="V213" s="314">
        <v>1</v>
      </c>
      <c r="W213" s="315">
        <v>2</v>
      </c>
      <c r="X213" s="313">
        <v>0</v>
      </c>
      <c r="Y213" s="315">
        <v>0</v>
      </c>
      <c r="Z213" s="316">
        <v>0</v>
      </c>
      <c r="AA213" s="2696">
        <v>2</v>
      </c>
      <c r="AB213" s="2730">
        <v>1</v>
      </c>
      <c r="AC213" s="2713">
        <v>1</v>
      </c>
      <c r="AD213" s="317">
        <v>1</v>
      </c>
      <c r="AE213" s="318">
        <v>1</v>
      </c>
      <c r="AF213" s="313">
        <v>2</v>
      </c>
      <c r="AG213" s="319">
        <v>1</v>
      </c>
      <c r="AH213" s="320">
        <v>1</v>
      </c>
      <c r="AI213" s="313">
        <v>0</v>
      </c>
      <c r="AJ213" s="320">
        <v>0</v>
      </c>
      <c r="AK213" s="321">
        <v>0</v>
      </c>
      <c r="AL213" s="2743">
        <v>0</v>
      </c>
      <c r="AM213" s="322">
        <v>0</v>
      </c>
      <c r="AN213" s="322">
        <v>0</v>
      </c>
      <c r="AO213" s="323">
        <v>0</v>
      </c>
      <c r="AP213" s="324">
        <v>0</v>
      </c>
      <c r="AQ213" s="325">
        <v>0</v>
      </c>
      <c r="AR213" s="323">
        <v>0</v>
      </c>
      <c r="AS213" s="325">
        <v>0</v>
      </c>
      <c r="AT213" s="326">
        <v>0</v>
      </c>
      <c r="AU213" s="2767">
        <v>0</v>
      </c>
      <c r="AV213" s="2794">
        <v>0</v>
      </c>
      <c r="AW213" s="2794">
        <v>0</v>
      </c>
      <c r="AX213" s="2795">
        <v>0</v>
      </c>
      <c r="AY213" s="2796">
        <v>0</v>
      </c>
      <c r="AZ213" s="2796">
        <v>0</v>
      </c>
      <c r="BA213" s="2795">
        <v>0</v>
      </c>
      <c r="BB213" s="2796">
        <v>0</v>
      </c>
      <c r="BC213" s="2797">
        <v>0</v>
      </c>
      <c r="BD213" s="2457">
        <v>2</v>
      </c>
      <c r="BE213" s="328">
        <v>1</v>
      </c>
      <c r="BF213" s="328">
        <v>1</v>
      </c>
      <c r="BG213" s="329">
        <v>2</v>
      </c>
      <c r="BH213" s="330">
        <v>1</v>
      </c>
      <c r="BI213" s="330">
        <v>1</v>
      </c>
      <c r="BJ213" s="329">
        <v>0</v>
      </c>
      <c r="BK213" s="330">
        <v>0</v>
      </c>
      <c r="BL213" s="331">
        <v>0</v>
      </c>
      <c r="BM213" s="2479">
        <v>0</v>
      </c>
      <c r="BN213" s="332">
        <v>0</v>
      </c>
      <c r="BO213" s="332">
        <v>0</v>
      </c>
      <c r="BP213" s="333">
        <v>0</v>
      </c>
      <c r="BQ213" s="334">
        <v>0</v>
      </c>
      <c r="BR213" s="334">
        <v>0</v>
      </c>
      <c r="BS213" s="333">
        <v>0</v>
      </c>
      <c r="BT213" s="334">
        <v>0</v>
      </c>
      <c r="BU213" s="335">
        <v>0</v>
      </c>
      <c r="BV213" s="336">
        <v>0</v>
      </c>
      <c r="BW213" s="337">
        <v>0</v>
      </c>
      <c r="BX213" s="337">
        <v>0</v>
      </c>
      <c r="BY213" s="338">
        <v>0</v>
      </c>
      <c r="BZ213" s="339">
        <v>0</v>
      </c>
      <c r="CA213" s="339">
        <v>0</v>
      </c>
      <c r="CB213" s="338">
        <v>0</v>
      </c>
      <c r="CC213" s="339">
        <v>0</v>
      </c>
      <c r="CD213" s="340">
        <v>0</v>
      </c>
      <c r="CE213" s="2457">
        <v>0</v>
      </c>
      <c r="CF213" s="341">
        <v>0</v>
      </c>
      <c r="CG213" s="341">
        <v>0</v>
      </c>
      <c r="CH213" s="329">
        <v>0</v>
      </c>
      <c r="CI213" s="342">
        <v>0</v>
      </c>
      <c r="CJ213" s="342">
        <v>0</v>
      </c>
      <c r="CK213" s="329">
        <v>0</v>
      </c>
      <c r="CL213" s="342">
        <v>0</v>
      </c>
      <c r="CM213" s="1126">
        <v>0</v>
      </c>
      <c r="CN213" s="1439">
        <v>5</v>
      </c>
      <c r="CO213" s="1879">
        <v>1</v>
      </c>
      <c r="CP213" s="477">
        <v>1</v>
      </c>
      <c r="CQ213" s="478">
        <v>0</v>
      </c>
      <c r="CR213" s="1110">
        <v>1</v>
      </c>
      <c r="CS213" s="470">
        <v>0</v>
      </c>
      <c r="CT213" s="464">
        <v>1</v>
      </c>
      <c r="CU213" s="1115">
        <v>1</v>
      </c>
      <c r="CV213" s="477">
        <v>0</v>
      </c>
      <c r="CW213" s="478">
        <v>1</v>
      </c>
      <c r="CX213" s="1110">
        <v>0</v>
      </c>
      <c r="CY213" s="470">
        <v>0</v>
      </c>
      <c r="CZ213" s="464">
        <v>0</v>
      </c>
      <c r="DA213" s="1115">
        <v>2</v>
      </c>
      <c r="DB213" s="477">
        <v>1</v>
      </c>
      <c r="DC213" s="478">
        <v>1</v>
      </c>
      <c r="DD213" s="1110">
        <v>0</v>
      </c>
      <c r="DE213" s="470">
        <v>0</v>
      </c>
      <c r="DF213" s="458">
        <v>0</v>
      </c>
      <c r="DG213" s="343">
        <v>183</v>
      </c>
      <c r="DH213" s="344">
        <v>3.8754432538221559E-6</v>
      </c>
      <c r="DI213" s="345">
        <v>2.4424676739403355E-5</v>
      </c>
      <c r="DJ213" s="346" t="s">
        <v>163</v>
      </c>
      <c r="DK213" s="307"/>
    </row>
    <row r="214" spans="1:115" s="380" customFormat="1" ht="60" customHeight="1" x14ac:dyDescent="0.15">
      <c r="A214" s="2503" t="s">
        <v>1077</v>
      </c>
      <c r="B214" s="2542"/>
      <c r="C214" s="2542"/>
      <c r="D214" s="2319">
        <v>10166</v>
      </c>
      <c r="E214" s="2336">
        <v>2.998986828774064E-2</v>
      </c>
      <c r="F214" s="2337">
        <v>296</v>
      </c>
      <c r="G214" s="2235">
        <v>3698</v>
      </c>
      <c r="H214" s="2236">
        <v>6468</v>
      </c>
      <c r="I214" s="349">
        <v>5266</v>
      </c>
      <c r="J214" s="2387">
        <v>1442</v>
      </c>
      <c r="K214" s="2387">
        <v>3824</v>
      </c>
      <c r="L214" s="2388">
        <v>4900</v>
      </c>
      <c r="M214" s="2387">
        <v>2256</v>
      </c>
      <c r="N214" s="2389">
        <v>2644</v>
      </c>
      <c r="O214" s="2668" t="s">
        <v>856</v>
      </c>
      <c r="P214" s="2430">
        <v>5008</v>
      </c>
      <c r="Q214" s="350">
        <v>6.1241788514515783E-2</v>
      </c>
      <c r="R214" s="491">
        <v>289</v>
      </c>
      <c r="S214" s="351">
        <v>1613</v>
      </c>
      <c r="T214" s="352">
        <v>3395</v>
      </c>
      <c r="U214" s="353">
        <v>2477</v>
      </c>
      <c r="V214" s="354">
        <v>317</v>
      </c>
      <c r="W214" s="355">
        <v>2160</v>
      </c>
      <c r="X214" s="353">
        <v>2531</v>
      </c>
      <c r="Y214" s="355">
        <v>1296</v>
      </c>
      <c r="Z214" s="356">
        <v>1235</v>
      </c>
      <c r="AA214" s="2443">
        <v>5158</v>
      </c>
      <c r="AB214" s="2417">
        <v>1.3589594253542447E-3</v>
      </c>
      <c r="AC214" s="2418">
        <v>7</v>
      </c>
      <c r="AD214" s="357">
        <v>2085</v>
      </c>
      <c r="AE214" s="358">
        <v>3073</v>
      </c>
      <c r="AF214" s="353">
        <v>2789</v>
      </c>
      <c r="AG214" s="353">
        <v>1125</v>
      </c>
      <c r="AH214" s="359">
        <v>1664</v>
      </c>
      <c r="AI214" s="353">
        <v>2369</v>
      </c>
      <c r="AJ214" s="359">
        <v>960</v>
      </c>
      <c r="AK214" s="360">
        <v>1409</v>
      </c>
      <c r="AL214" s="2742">
        <v>1322</v>
      </c>
      <c r="AM214" s="361">
        <v>624</v>
      </c>
      <c r="AN214" s="361">
        <v>698</v>
      </c>
      <c r="AO214" s="361">
        <v>622</v>
      </c>
      <c r="AP214" s="362">
        <v>408</v>
      </c>
      <c r="AQ214" s="363">
        <v>214</v>
      </c>
      <c r="AR214" s="361">
        <v>700</v>
      </c>
      <c r="AS214" s="363">
        <v>216</v>
      </c>
      <c r="AT214" s="364">
        <v>484</v>
      </c>
      <c r="AU214" s="2766">
        <v>13</v>
      </c>
      <c r="AV214" s="2789">
        <v>5</v>
      </c>
      <c r="AW214" s="2789">
        <v>8</v>
      </c>
      <c r="AX214" s="2789">
        <v>6</v>
      </c>
      <c r="AY214" s="2792">
        <v>4</v>
      </c>
      <c r="AZ214" s="2792">
        <v>2</v>
      </c>
      <c r="BA214" s="2789">
        <v>7</v>
      </c>
      <c r="BB214" s="2792">
        <v>1</v>
      </c>
      <c r="BC214" s="2793">
        <v>6</v>
      </c>
      <c r="BD214" s="2456">
        <v>523</v>
      </c>
      <c r="BE214" s="366">
        <v>239</v>
      </c>
      <c r="BF214" s="366">
        <v>284</v>
      </c>
      <c r="BG214" s="366">
        <v>276</v>
      </c>
      <c r="BH214" s="367">
        <v>139</v>
      </c>
      <c r="BI214" s="367">
        <v>137</v>
      </c>
      <c r="BJ214" s="366">
        <v>247</v>
      </c>
      <c r="BK214" s="367">
        <v>100</v>
      </c>
      <c r="BL214" s="368">
        <v>147</v>
      </c>
      <c r="BM214" s="2478">
        <v>1117</v>
      </c>
      <c r="BN214" s="369">
        <v>475</v>
      </c>
      <c r="BO214" s="369">
        <v>642</v>
      </c>
      <c r="BP214" s="369">
        <v>823</v>
      </c>
      <c r="BQ214" s="370">
        <v>344</v>
      </c>
      <c r="BR214" s="370">
        <v>479</v>
      </c>
      <c r="BS214" s="369">
        <v>294</v>
      </c>
      <c r="BT214" s="370">
        <v>131</v>
      </c>
      <c r="BU214" s="371">
        <v>163</v>
      </c>
      <c r="BV214" s="372">
        <v>526</v>
      </c>
      <c r="BW214" s="373">
        <v>239</v>
      </c>
      <c r="BX214" s="373">
        <v>287</v>
      </c>
      <c r="BY214" s="373">
        <v>242</v>
      </c>
      <c r="BZ214" s="374">
        <v>145</v>
      </c>
      <c r="CA214" s="374">
        <v>97</v>
      </c>
      <c r="CB214" s="373">
        <v>284</v>
      </c>
      <c r="CC214" s="374">
        <v>94</v>
      </c>
      <c r="CD214" s="375">
        <v>190</v>
      </c>
      <c r="CE214" s="2456">
        <v>1657</v>
      </c>
      <c r="CF214" s="366">
        <v>503</v>
      </c>
      <c r="CG214" s="366">
        <v>1154</v>
      </c>
      <c r="CH214" s="366">
        <v>820</v>
      </c>
      <c r="CI214" s="367">
        <v>85</v>
      </c>
      <c r="CJ214" s="367">
        <v>735</v>
      </c>
      <c r="CK214" s="366">
        <v>837</v>
      </c>
      <c r="CL214" s="367">
        <v>418</v>
      </c>
      <c r="CM214" s="1127">
        <v>419</v>
      </c>
      <c r="CN214" s="1438">
        <v>10166</v>
      </c>
      <c r="CO214" s="1878">
        <v>851</v>
      </c>
      <c r="CP214" s="479">
        <v>234</v>
      </c>
      <c r="CQ214" s="480">
        <v>617</v>
      </c>
      <c r="CR214" s="1111">
        <v>909</v>
      </c>
      <c r="CS214" s="471">
        <v>209</v>
      </c>
      <c r="CT214" s="465">
        <v>700</v>
      </c>
      <c r="CU214" s="1116">
        <v>1896</v>
      </c>
      <c r="CV214" s="479">
        <v>419</v>
      </c>
      <c r="CW214" s="480">
        <v>1477</v>
      </c>
      <c r="CX214" s="1111">
        <v>2042</v>
      </c>
      <c r="CY214" s="471">
        <v>620</v>
      </c>
      <c r="CZ214" s="465">
        <v>1422</v>
      </c>
      <c r="DA214" s="1116">
        <v>982</v>
      </c>
      <c r="DB214" s="479">
        <v>423</v>
      </c>
      <c r="DC214" s="480">
        <v>559</v>
      </c>
      <c r="DD214" s="1111">
        <v>3486</v>
      </c>
      <c r="DE214" s="471">
        <v>1793</v>
      </c>
      <c r="DF214" s="459">
        <v>1693</v>
      </c>
      <c r="DG214" s="376">
        <v>20</v>
      </c>
      <c r="DH214" s="377">
        <v>7.8795512236712068E-3</v>
      </c>
      <c r="DI214" s="378">
        <v>4.9660252746554896E-2</v>
      </c>
      <c r="DJ214" s="379" t="s">
        <v>163</v>
      </c>
      <c r="DK214" s="392"/>
    </row>
    <row r="215" spans="1:115" s="259" customFormat="1" ht="60" customHeight="1" x14ac:dyDescent="0.15">
      <c r="A215" s="2546"/>
      <c r="B215" s="4049" t="s">
        <v>1078</v>
      </c>
      <c r="C215" s="4061"/>
      <c r="D215" s="2314">
        <v>6760</v>
      </c>
      <c r="E215" s="2326">
        <v>1.9454079324385365E-2</v>
      </c>
      <c r="F215" s="2338">
        <v>129</v>
      </c>
      <c r="G215" s="2350">
        <v>2326</v>
      </c>
      <c r="H215" s="2351">
        <v>4434</v>
      </c>
      <c r="I215" s="1136">
        <v>3463</v>
      </c>
      <c r="J215" s="2372">
        <v>783</v>
      </c>
      <c r="K215" s="2372">
        <v>2680</v>
      </c>
      <c r="L215" s="2373">
        <v>3297</v>
      </c>
      <c r="M215" s="2372">
        <v>1543</v>
      </c>
      <c r="N215" s="2374">
        <v>1754</v>
      </c>
      <c r="O215" s="2660"/>
      <c r="P215" s="2425">
        <v>4064</v>
      </c>
      <c r="Q215" s="1137">
        <v>6.554798112218152E-2</v>
      </c>
      <c r="R215" s="1138">
        <v>250</v>
      </c>
      <c r="S215" s="1139">
        <v>1262</v>
      </c>
      <c r="T215" s="1140">
        <v>2802</v>
      </c>
      <c r="U215" s="1141">
        <v>2028</v>
      </c>
      <c r="V215" s="1142">
        <v>243</v>
      </c>
      <c r="W215" s="1143">
        <v>1785</v>
      </c>
      <c r="X215" s="1141">
        <v>2036</v>
      </c>
      <c r="Y215" s="1143">
        <v>1019</v>
      </c>
      <c r="Z215" s="1144">
        <v>1017</v>
      </c>
      <c r="AA215" s="2436">
        <v>2696</v>
      </c>
      <c r="AB215" s="2407">
        <v>-4.2953496627618049E-2</v>
      </c>
      <c r="AC215" s="2408">
        <v>-121</v>
      </c>
      <c r="AD215" s="1145">
        <v>1064</v>
      </c>
      <c r="AE215" s="1146">
        <v>1632</v>
      </c>
      <c r="AF215" s="1141">
        <v>1435</v>
      </c>
      <c r="AG215" s="1147">
        <v>540</v>
      </c>
      <c r="AH215" s="1148">
        <v>895</v>
      </c>
      <c r="AI215" s="1141">
        <v>1261</v>
      </c>
      <c r="AJ215" s="1148">
        <v>524</v>
      </c>
      <c r="AK215" s="1149">
        <v>737</v>
      </c>
      <c r="AL215" s="2745">
        <v>702</v>
      </c>
      <c r="AM215" s="1150">
        <v>334</v>
      </c>
      <c r="AN215" s="1150">
        <v>368</v>
      </c>
      <c r="AO215" s="1151">
        <v>358</v>
      </c>
      <c r="AP215" s="1152">
        <v>227</v>
      </c>
      <c r="AQ215" s="1153">
        <v>131</v>
      </c>
      <c r="AR215" s="1151">
        <v>344</v>
      </c>
      <c r="AS215" s="1153">
        <v>107</v>
      </c>
      <c r="AT215" s="1154">
        <v>237</v>
      </c>
      <c r="AU215" s="2761">
        <v>0</v>
      </c>
      <c r="AV215" s="2771">
        <v>0</v>
      </c>
      <c r="AW215" s="2771">
        <v>0</v>
      </c>
      <c r="AX215" s="2772">
        <v>0</v>
      </c>
      <c r="AY215" s="2773">
        <v>0</v>
      </c>
      <c r="AZ215" s="2773">
        <v>0</v>
      </c>
      <c r="BA215" s="2772">
        <v>0</v>
      </c>
      <c r="BB215" s="2773">
        <v>0</v>
      </c>
      <c r="BC215" s="2774">
        <v>0</v>
      </c>
      <c r="BD215" s="2451">
        <v>316</v>
      </c>
      <c r="BE215" s="1155">
        <v>130</v>
      </c>
      <c r="BF215" s="1155">
        <v>186</v>
      </c>
      <c r="BG215" s="1156">
        <v>166</v>
      </c>
      <c r="BH215" s="1157">
        <v>75</v>
      </c>
      <c r="BI215" s="1157">
        <v>91</v>
      </c>
      <c r="BJ215" s="1156">
        <v>150</v>
      </c>
      <c r="BK215" s="1157">
        <v>55</v>
      </c>
      <c r="BL215" s="1158">
        <v>95</v>
      </c>
      <c r="BM215" s="2473">
        <v>570</v>
      </c>
      <c r="BN215" s="1159">
        <v>246</v>
      </c>
      <c r="BO215" s="1159">
        <v>324</v>
      </c>
      <c r="BP215" s="1160">
        <v>369</v>
      </c>
      <c r="BQ215" s="1161">
        <v>159</v>
      </c>
      <c r="BR215" s="1161">
        <v>210</v>
      </c>
      <c r="BS215" s="1160">
        <v>201</v>
      </c>
      <c r="BT215" s="1161">
        <v>87</v>
      </c>
      <c r="BU215" s="1162">
        <v>114</v>
      </c>
      <c r="BV215" s="1163">
        <v>68</v>
      </c>
      <c r="BW215" s="1164">
        <v>31</v>
      </c>
      <c r="BX215" s="1164">
        <v>37</v>
      </c>
      <c r="BY215" s="1165">
        <v>31</v>
      </c>
      <c r="BZ215" s="1166">
        <v>24</v>
      </c>
      <c r="CA215" s="1166">
        <v>7</v>
      </c>
      <c r="CB215" s="1165">
        <v>37</v>
      </c>
      <c r="CC215" s="1166">
        <v>7</v>
      </c>
      <c r="CD215" s="1167">
        <v>30</v>
      </c>
      <c r="CE215" s="2451">
        <v>1040</v>
      </c>
      <c r="CF215" s="1168">
        <v>323</v>
      </c>
      <c r="CG215" s="1168">
        <v>717</v>
      </c>
      <c r="CH215" s="1156">
        <v>511</v>
      </c>
      <c r="CI215" s="1169">
        <v>55</v>
      </c>
      <c r="CJ215" s="1169">
        <v>456</v>
      </c>
      <c r="CK215" s="1156">
        <v>529</v>
      </c>
      <c r="CL215" s="1169">
        <v>268</v>
      </c>
      <c r="CM215" s="1486">
        <v>261</v>
      </c>
      <c r="CN215" s="1433">
        <v>6760</v>
      </c>
      <c r="CO215" s="1872">
        <v>598</v>
      </c>
      <c r="CP215" s="1892">
        <v>148</v>
      </c>
      <c r="CQ215" s="1893">
        <v>450</v>
      </c>
      <c r="CR215" s="1884">
        <v>616</v>
      </c>
      <c r="CS215" s="1170">
        <v>119</v>
      </c>
      <c r="CT215" s="1171">
        <v>497</v>
      </c>
      <c r="CU215" s="1908">
        <v>1289</v>
      </c>
      <c r="CV215" s="1892">
        <v>242</v>
      </c>
      <c r="CW215" s="1893">
        <v>1047</v>
      </c>
      <c r="CX215" s="1884">
        <v>1346</v>
      </c>
      <c r="CY215" s="1170">
        <v>392</v>
      </c>
      <c r="CZ215" s="1171">
        <v>954</v>
      </c>
      <c r="DA215" s="1908">
        <v>661</v>
      </c>
      <c r="DB215" s="1892">
        <v>283</v>
      </c>
      <c r="DC215" s="1893">
        <v>378</v>
      </c>
      <c r="DD215" s="1884">
        <v>2250</v>
      </c>
      <c r="DE215" s="1170">
        <v>1142</v>
      </c>
      <c r="DF215" s="1172">
        <v>1108</v>
      </c>
      <c r="DG215" s="1173" t="s">
        <v>163</v>
      </c>
      <c r="DH215" s="1174">
        <v>5.2395992791675547E-3</v>
      </c>
      <c r="DI215" s="1175">
        <v>3.3022162951673331E-2</v>
      </c>
      <c r="DJ215" s="1176">
        <v>0.66496163682864451</v>
      </c>
      <c r="DK215" s="307"/>
    </row>
    <row r="216" spans="1:115" s="380" customFormat="1" ht="60" customHeight="1" x14ac:dyDescent="0.15">
      <c r="A216" s="2538"/>
      <c r="B216" s="2499"/>
      <c r="C216" s="2500" t="s">
        <v>1079</v>
      </c>
      <c r="D216" s="2322">
        <v>3406</v>
      </c>
      <c r="E216" s="2344">
        <v>5.155912318616851E-2</v>
      </c>
      <c r="F216" s="2345">
        <v>167</v>
      </c>
      <c r="G216" s="2360">
        <v>1372</v>
      </c>
      <c r="H216" s="2361">
        <v>2034</v>
      </c>
      <c r="I216" s="1375">
        <v>1803</v>
      </c>
      <c r="J216" s="2395">
        <v>659</v>
      </c>
      <c r="K216" s="2395">
        <v>1144</v>
      </c>
      <c r="L216" s="2396">
        <v>1603</v>
      </c>
      <c r="M216" s="2395">
        <v>713</v>
      </c>
      <c r="N216" s="2397">
        <v>890</v>
      </c>
      <c r="O216" s="2669"/>
      <c r="P216" s="2433">
        <v>944</v>
      </c>
      <c r="Q216" s="1376">
        <v>4.3093922651933791E-2</v>
      </c>
      <c r="R216" s="1377">
        <v>39</v>
      </c>
      <c r="S216" s="1378">
        <v>351</v>
      </c>
      <c r="T216" s="1379">
        <v>593</v>
      </c>
      <c r="U216" s="1380">
        <v>449</v>
      </c>
      <c r="V216" s="1381">
        <v>74</v>
      </c>
      <c r="W216" s="1382">
        <v>375</v>
      </c>
      <c r="X216" s="1380">
        <v>495</v>
      </c>
      <c r="Y216" s="1382">
        <v>277</v>
      </c>
      <c r="Z216" s="1383">
        <v>218</v>
      </c>
      <c r="AA216" s="2446">
        <v>2462</v>
      </c>
      <c r="AB216" s="2421">
        <v>5.4841473864610135E-2</v>
      </c>
      <c r="AC216" s="2422">
        <v>128</v>
      </c>
      <c r="AD216" s="1384">
        <v>1021</v>
      </c>
      <c r="AE216" s="1385">
        <v>1441</v>
      </c>
      <c r="AF216" s="1380">
        <v>1354</v>
      </c>
      <c r="AG216" s="1380">
        <v>585</v>
      </c>
      <c r="AH216" s="1386">
        <v>769</v>
      </c>
      <c r="AI216" s="1380">
        <v>1108</v>
      </c>
      <c r="AJ216" s="1386">
        <v>436</v>
      </c>
      <c r="AK216" s="1387">
        <v>672</v>
      </c>
      <c r="AL216" s="2746">
        <v>620</v>
      </c>
      <c r="AM216" s="1388">
        <v>290</v>
      </c>
      <c r="AN216" s="1388">
        <v>330</v>
      </c>
      <c r="AO216" s="1388">
        <v>264</v>
      </c>
      <c r="AP216" s="1389">
        <v>181</v>
      </c>
      <c r="AQ216" s="1390">
        <v>83</v>
      </c>
      <c r="AR216" s="1388">
        <v>356</v>
      </c>
      <c r="AS216" s="1390">
        <v>109</v>
      </c>
      <c r="AT216" s="1391">
        <v>247</v>
      </c>
      <c r="AU216" s="2769">
        <v>13</v>
      </c>
      <c r="AV216" s="2801">
        <v>5</v>
      </c>
      <c r="AW216" s="2801">
        <v>8</v>
      </c>
      <c r="AX216" s="2801">
        <v>6</v>
      </c>
      <c r="AY216" s="2802">
        <v>4</v>
      </c>
      <c r="AZ216" s="2802">
        <v>2</v>
      </c>
      <c r="BA216" s="2801">
        <v>7</v>
      </c>
      <c r="BB216" s="2802">
        <v>1</v>
      </c>
      <c r="BC216" s="2803">
        <v>6</v>
      </c>
      <c r="BD216" s="2459">
        <v>207</v>
      </c>
      <c r="BE216" s="1392">
        <v>109</v>
      </c>
      <c r="BF216" s="1392">
        <v>98</v>
      </c>
      <c r="BG216" s="1392">
        <v>110</v>
      </c>
      <c r="BH216" s="1393">
        <v>64</v>
      </c>
      <c r="BI216" s="1393">
        <v>46</v>
      </c>
      <c r="BJ216" s="1392">
        <v>97</v>
      </c>
      <c r="BK216" s="1393">
        <v>45</v>
      </c>
      <c r="BL216" s="1394">
        <v>52</v>
      </c>
      <c r="BM216" s="2481">
        <v>547</v>
      </c>
      <c r="BN216" s="1395">
        <v>229</v>
      </c>
      <c r="BO216" s="1395">
        <v>318</v>
      </c>
      <c r="BP216" s="1395">
        <v>454</v>
      </c>
      <c r="BQ216" s="1396">
        <v>185</v>
      </c>
      <c r="BR216" s="1396">
        <v>269</v>
      </c>
      <c r="BS216" s="1395">
        <v>93</v>
      </c>
      <c r="BT216" s="1396">
        <v>44</v>
      </c>
      <c r="BU216" s="1397">
        <v>49</v>
      </c>
      <c r="BV216" s="1398">
        <v>458</v>
      </c>
      <c r="BW216" s="1399">
        <v>208</v>
      </c>
      <c r="BX216" s="1399">
        <v>250</v>
      </c>
      <c r="BY216" s="1399">
        <v>211</v>
      </c>
      <c r="BZ216" s="1400">
        <v>121</v>
      </c>
      <c r="CA216" s="1400">
        <v>90</v>
      </c>
      <c r="CB216" s="1399">
        <v>247</v>
      </c>
      <c r="CC216" s="1400">
        <v>87</v>
      </c>
      <c r="CD216" s="1401">
        <v>160</v>
      </c>
      <c r="CE216" s="2459">
        <v>617</v>
      </c>
      <c r="CF216" s="1392">
        <v>180</v>
      </c>
      <c r="CG216" s="1392">
        <v>437</v>
      </c>
      <c r="CH216" s="1392">
        <v>309</v>
      </c>
      <c r="CI216" s="1393">
        <v>30</v>
      </c>
      <c r="CJ216" s="1393">
        <v>279</v>
      </c>
      <c r="CK216" s="1392">
        <v>308</v>
      </c>
      <c r="CL216" s="1393">
        <v>150</v>
      </c>
      <c r="CM216" s="1495">
        <v>158</v>
      </c>
      <c r="CN216" s="1441">
        <v>3406</v>
      </c>
      <c r="CO216" s="1881">
        <v>253</v>
      </c>
      <c r="CP216" s="1904">
        <v>86</v>
      </c>
      <c r="CQ216" s="1905">
        <v>167</v>
      </c>
      <c r="CR216" s="1890">
        <v>293</v>
      </c>
      <c r="CS216" s="1402">
        <v>90</v>
      </c>
      <c r="CT216" s="1403">
        <v>203</v>
      </c>
      <c r="CU216" s="1914">
        <v>607</v>
      </c>
      <c r="CV216" s="1904">
        <v>177</v>
      </c>
      <c r="CW216" s="1905">
        <v>430</v>
      </c>
      <c r="CX216" s="1890">
        <v>696</v>
      </c>
      <c r="CY216" s="1402">
        <v>228</v>
      </c>
      <c r="CZ216" s="1403">
        <v>468</v>
      </c>
      <c r="DA216" s="1914">
        <v>321</v>
      </c>
      <c r="DB216" s="1904">
        <v>140</v>
      </c>
      <c r="DC216" s="1905">
        <v>181</v>
      </c>
      <c r="DD216" s="1890">
        <v>1236</v>
      </c>
      <c r="DE216" s="1402">
        <v>651</v>
      </c>
      <c r="DF216" s="1404">
        <v>585</v>
      </c>
      <c r="DG216" s="1405" t="s">
        <v>163</v>
      </c>
      <c r="DH216" s="1406">
        <v>2.6399519445036526E-3</v>
      </c>
      <c r="DI216" s="1407">
        <v>1.6638089794881565E-2</v>
      </c>
      <c r="DJ216" s="1408">
        <v>0.33503836317135549</v>
      </c>
      <c r="DK216" s="392"/>
    </row>
    <row r="217" spans="1:115" s="259" customFormat="1" ht="60" customHeight="1" x14ac:dyDescent="0.15">
      <c r="A217" s="2501" t="s">
        <v>1080</v>
      </c>
      <c r="B217" s="2539"/>
      <c r="C217" s="2539"/>
      <c r="D217" s="2320">
        <v>3302</v>
      </c>
      <c r="E217" s="2340">
        <v>2.0710973724884063E-2</v>
      </c>
      <c r="F217" s="2341">
        <v>67</v>
      </c>
      <c r="G217" s="2239">
        <v>1136</v>
      </c>
      <c r="H217" s="2240">
        <v>2166</v>
      </c>
      <c r="I217" s="309">
        <v>2019</v>
      </c>
      <c r="J217" s="2390">
        <v>533</v>
      </c>
      <c r="K217" s="2390">
        <v>1486</v>
      </c>
      <c r="L217" s="2391">
        <v>1283</v>
      </c>
      <c r="M217" s="2390">
        <v>603</v>
      </c>
      <c r="N217" s="2626">
        <v>680</v>
      </c>
      <c r="O217" s="2654" t="s">
        <v>856</v>
      </c>
      <c r="P217" s="2431">
        <v>2482</v>
      </c>
      <c r="Q217" s="310">
        <v>5.706984667802395E-2</v>
      </c>
      <c r="R217" s="490">
        <v>134</v>
      </c>
      <c r="S217" s="311">
        <v>795</v>
      </c>
      <c r="T217" s="312">
        <v>1687</v>
      </c>
      <c r="U217" s="313">
        <v>1528</v>
      </c>
      <c r="V217" s="314">
        <v>309</v>
      </c>
      <c r="W217" s="315">
        <v>1219</v>
      </c>
      <c r="X217" s="313">
        <v>954</v>
      </c>
      <c r="Y217" s="315">
        <v>486</v>
      </c>
      <c r="Z217" s="316">
        <v>468</v>
      </c>
      <c r="AA217" s="2696">
        <v>820</v>
      </c>
      <c r="AB217" s="2419">
        <v>-7.5535512965050677E-2</v>
      </c>
      <c r="AC217" s="2713">
        <v>-67</v>
      </c>
      <c r="AD217" s="317">
        <v>341</v>
      </c>
      <c r="AE217" s="318">
        <v>479</v>
      </c>
      <c r="AF217" s="313">
        <v>491</v>
      </c>
      <c r="AG217" s="319">
        <v>224</v>
      </c>
      <c r="AH217" s="320">
        <v>267</v>
      </c>
      <c r="AI217" s="313">
        <v>329</v>
      </c>
      <c r="AJ217" s="320">
        <v>117</v>
      </c>
      <c r="AK217" s="321">
        <v>212</v>
      </c>
      <c r="AL217" s="2743">
        <v>213</v>
      </c>
      <c r="AM217" s="322">
        <v>110</v>
      </c>
      <c r="AN217" s="322">
        <v>103</v>
      </c>
      <c r="AO217" s="323">
        <v>98</v>
      </c>
      <c r="AP217" s="324">
        <v>79</v>
      </c>
      <c r="AQ217" s="325">
        <v>19</v>
      </c>
      <c r="AR217" s="323">
        <v>115</v>
      </c>
      <c r="AS217" s="325">
        <v>31</v>
      </c>
      <c r="AT217" s="326">
        <v>84</v>
      </c>
      <c r="AU217" s="2767">
        <v>0</v>
      </c>
      <c r="AV217" s="2794">
        <v>0</v>
      </c>
      <c r="AW217" s="2794">
        <v>0</v>
      </c>
      <c r="AX217" s="2795">
        <v>0</v>
      </c>
      <c r="AY217" s="2796">
        <v>0</v>
      </c>
      <c r="AZ217" s="2796">
        <v>0</v>
      </c>
      <c r="BA217" s="2795">
        <v>0</v>
      </c>
      <c r="BB217" s="2796">
        <v>0</v>
      </c>
      <c r="BC217" s="2797">
        <v>0</v>
      </c>
      <c r="BD217" s="2457">
        <v>54</v>
      </c>
      <c r="BE217" s="328">
        <v>20</v>
      </c>
      <c r="BF217" s="328">
        <v>34</v>
      </c>
      <c r="BG217" s="329">
        <v>38</v>
      </c>
      <c r="BH217" s="330">
        <v>14</v>
      </c>
      <c r="BI217" s="330">
        <v>24</v>
      </c>
      <c r="BJ217" s="329">
        <v>16</v>
      </c>
      <c r="BK217" s="330">
        <v>6</v>
      </c>
      <c r="BL217" s="331">
        <v>10</v>
      </c>
      <c r="BM217" s="2479">
        <v>298</v>
      </c>
      <c r="BN217" s="332">
        <v>128</v>
      </c>
      <c r="BO217" s="332">
        <v>170</v>
      </c>
      <c r="BP217" s="333">
        <v>203</v>
      </c>
      <c r="BQ217" s="334">
        <v>95</v>
      </c>
      <c r="BR217" s="334">
        <v>108</v>
      </c>
      <c r="BS217" s="333">
        <v>95</v>
      </c>
      <c r="BT217" s="334">
        <v>33</v>
      </c>
      <c r="BU217" s="335">
        <v>62</v>
      </c>
      <c r="BV217" s="336">
        <v>39</v>
      </c>
      <c r="BW217" s="337">
        <v>19</v>
      </c>
      <c r="BX217" s="337">
        <v>20</v>
      </c>
      <c r="BY217" s="338">
        <v>21</v>
      </c>
      <c r="BZ217" s="339">
        <v>14</v>
      </c>
      <c r="CA217" s="339">
        <v>7</v>
      </c>
      <c r="CB217" s="338">
        <v>18</v>
      </c>
      <c r="CC217" s="339">
        <v>5</v>
      </c>
      <c r="CD217" s="340">
        <v>13</v>
      </c>
      <c r="CE217" s="2457">
        <v>216</v>
      </c>
      <c r="CF217" s="341">
        <v>64</v>
      </c>
      <c r="CG217" s="341">
        <v>152</v>
      </c>
      <c r="CH217" s="329">
        <v>131</v>
      </c>
      <c r="CI217" s="342">
        <v>22</v>
      </c>
      <c r="CJ217" s="342">
        <v>109</v>
      </c>
      <c r="CK217" s="329">
        <v>85</v>
      </c>
      <c r="CL217" s="342">
        <v>42</v>
      </c>
      <c r="CM217" s="1126">
        <v>43</v>
      </c>
      <c r="CN217" s="1439">
        <v>3302</v>
      </c>
      <c r="CO217" s="1879">
        <v>509</v>
      </c>
      <c r="CP217" s="477">
        <v>226</v>
      </c>
      <c r="CQ217" s="478">
        <v>283</v>
      </c>
      <c r="CR217" s="1110">
        <v>261</v>
      </c>
      <c r="CS217" s="470">
        <v>43</v>
      </c>
      <c r="CT217" s="464">
        <v>218</v>
      </c>
      <c r="CU217" s="1115">
        <v>621</v>
      </c>
      <c r="CV217" s="477">
        <v>125</v>
      </c>
      <c r="CW217" s="478">
        <v>496</v>
      </c>
      <c r="CX217" s="1110">
        <v>744</v>
      </c>
      <c r="CY217" s="470">
        <v>198</v>
      </c>
      <c r="CZ217" s="464">
        <v>546</v>
      </c>
      <c r="DA217" s="1115">
        <v>435</v>
      </c>
      <c r="DB217" s="477">
        <v>181</v>
      </c>
      <c r="DC217" s="478">
        <v>254</v>
      </c>
      <c r="DD217" s="1110">
        <v>732</v>
      </c>
      <c r="DE217" s="470">
        <v>363</v>
      </c>
      <c r="DF217" s="458">
        <v>369</v>
      </c>
      <c r="DG217" s="343">
        <v>30</v>
      </c>
      <c r="DH217" s="344">
        <v>2.5593427248241517E-3</v>
      </c>
      <c r="DI217" s="345">
        <v>1.6130056518701974E-2</v>
      </c>
      <c r="DJ217" s="346" t="s">
        <v>163</v>
      </c>
      <c r="DK217" s="307"/>
    </row>
    <row r="218" spans="1:115" s="380" customFormat="1" ht="60" customHeight="1" x14ac:dyDescent="0.15">
      <c r="A218" s="2503" t="s">
        <v>188</v>
      </c>
      <c r="B218" s="2542"/>
      <c r="C218" s="2542"/>
      <c r="D218" s="2319">
        <v>8080</v>
      </c>
      <c r="E218" s="2336">
        <v>5.2083333333333259E-2</v>
      </c>
      <c r="F218" s="2337">
        <v>400</v>
      </c>
      <c r="G218" s="2235">
        <v>3335</v>
      </c>
      <c r="H218" s="2236">
        <v>4745</v>
      </c>
      <c r="I218" s="349">
        <v>4867</v>
      </c>
      <c r="J218" s="2387">
        <v>1866</v>
      </c>
      <c r="K218" s="2387">
        <v>3001</v>
      </c>
      <c r="L218" s="2388">
        <v>3213</v>
      </c>
      <c r="M218" s="2387">
        <v>1469</v>
      </c>
      <c r="N218" s="2389">
        <v>1744</v>
      </c>
      <c r="O218" s="2668" t="s">
        <v>856</v>
      </c>
      <c r="P218" s="2430">
        <v>2754</v>
      </c>
      <c r="Q218" s="350">
        <v>1.4738393515106862E-2</v>
      </c>
      <c r="R218" s="491">
        <v>40</v>
      </c>
      <c r="S218" s="351">
        <v>1093</v>
      </c>
      <c r="T218" s="352">
        <v>1661</v>
      </c>
      <c r="U218" s="353">
        <v>1502</v>
      </c>
      <c r="V218" s="354">
        <v>443</v>
      </c>
      <c r="W218" s="355">
        <v>1059</v>
      </c>
      <c r="X218" s="353">
        <v>1252</v>
      </c>
      <c r="Y218" s="355">
        <v>650</v>
      </c>
      <c r="Z218" s="356">
        <v>602</v>
      </c>
      <c r="AA218" s="2443">
        <v>5326</v>
      </c>
      <c r="AB218" s="2417">
        <v>7.2492952074104E-2</v>
      </c>
      <c r="AC218" s="2418">
        <v>360</v>
      </c>
      <c r="AD218" s="357">
        <v>2242</v>
      </c>
      <c r="AE218" s="358">
        <v>3084</v>
      </c>
      <c r="AF218" s="353">
        <v>3365</v>
      </c>
      <c r="AG218" s="353">
        <v>1423</v>
      </c>
      <c r="AH218" s="359">
        <v>1942</v>
      </c>
      <c r="AI218" s="353">
        <v>1961</v>
      </c>
      <c r="AJ218" s="359">
        <v>819</v>
      </c>
      <c r="AK218" s="360">
        <v>1142</v>
      </c>
      <c r="AL218" s="2742">
        <v>1147</v>
      </c>
      <c r="AM218" s="361">
        <v>588</v>
      </c>
      <c r="AN218" s="361">
        <v>559</v>
      </c>
      <c r="AO218" s="361">
        <v>607</v>
      </c>
      <c r="AP218" s="362">
        <v>395</v>
      </c>
      <c r="AQ218" s="363">
        <v>212</v>
      </c>
      <c r="AR218" s="361">
        <v>540</v>
      </c>
      <c r="AS218" s="363">
        <v>193</v>
      </c>
      <c r="AT218" s="364">
        <v>347</v>
      </c>
      <c r="AU218" s="2766">
        <v>9</v>
      </c>
      <c r="AV218" s="2789">
        <v>4</v>
      </c>
      <c r="AW218" s="2789">
        <v>5</v>
      </c>
      <c r="AX218" s="2789">
        <v>6</v>
      </c>
      <c r="AY218" s="2792">
        <v>3</v>
      </c>
      <c r="AZ218" s="2792">
        <v>3</v>
      </c>
      <c r="BA218" s="2789">
        <v>3</v>
      </c>
      <c r="BB218" s="2792">
        <v>1</v>
      </c>
      <c r="BC218" s="2793">
        <v>2</v>
      </c>
      <c r="BD218" s="2456">
        <v>1011</v>
      </c>
      <c r="BE218" s="366">
        <v>478</v>
      </c>
      <c r="BF218" s="366">
        <v>533</v>
      </c>
      <c r="BG218" s="366">
        <v>572</v>
      </c>
      <c r="BH218" s="367">
        <v>294</v>
      </c>
      <c r="BI218" s="367">
        <v>278</v>
      </c>
      <c r="BJ218" s="366">
        <v>439</v>
      </c>
      <c r="BK218" s="367">
        <v>184</v>
      </c>
      <c r="BL218" s="368">
        <v>255</v>
      </c>
      <c r="BM218" s="2478">
        <v>1659</v>
      </c>
      <c r="BN218" s="369">
        <v>639</v>
      </c>
      <c r="BO218" s="369">
        <v>1020</v>
      </c>
      <c r="BP218" s="369">
        <v>1369</v>
      </c>
      <c r="BQ218" s="370">
        <v>518</v>
      </c>
      <c r="BR218" s="370">
        <v>851</v>
      </c>
      <c r="BS218" s="369">
        <v>290</v>
      </c>
      <c r="BT218" s="370">
        <v>121</v>
      </c>
      <c r="BU218" s="371">
        <v>169</v>
      </c>
      <c r="BV218" s="372">
        <v>159</v>
      </c>
      <c r="BW218" s="373">
        <v>76</v>
      </c>
      <c r="BX218" s="373">
        <v>83</v>
      </c>
      <c r="BY218" s="373">
        <v>84</v>
      </c>
      <c r="BZ218" s="374">
        <v>52</v>
      </c>
      <c r="CA218" s="374">
        <v>32</v>
      </c>
      <c r="CB218" s="373">
        <v>75</v>
      </c>
      <c r="CC218" s="374">
        <v>24</v>
      </c>
      <c r="CD218" s="375">
        <v>51</v>
      </c>
      <c r="CE218" s="2456">
        <v>1341</v>
      </c>
      <c r="CF218" s="366">
        <v>457</v>
      </c>
      <c r="CG218" s="366">
        <v>884</v>
      </c>
      <c r="CH218" s="366">
        <v>727</v>
      </c>
      <c r="CI218" s="367">
        <v>161</v>
      </c>
      <c r="CJ218" s="367">
        <v>566</v>
      </c>
      <c r="CK218" s="366">
        <v>614</v>
      </c>
      <c r="CL218" s="367">
        <v>296</v>
      </c>
      <c r="CM218" s="1127">
        <v>318</v>
      </c>
      <c r="CN218" s="1438">
        <v>8080</v>
      </c>
      <c r="CO218" s="1878">
        <v>834</v>
      </c>
      <c r="CP218" s="479">
        <v>440</v>
      </c>
      <c r="CQ218" s="480">
        <v>394</v>
      </c>
      <c r="CR218" s="1111">
        <v>663</v>
      </c>
      <c r="CS218" s="471">
        <v>242</v>
      </c>
      <c r="CT218" s="465">
        <v>421</v>
      </c>
      <c r="CU218" s="1116">
        <v>1441</v>
      </c>
      <c r="CV218" s="479">
        <v>410</v>
      </c>
      <c r="CW218" s="480">
        <v>1031</v>
      </c>
      <c r="CX218" s="1111">
        <v>1833</v>
      </c>
      <c r="CY218" s="471">
        <v>632</v>
      </c>
      <c r="CZ218" s="465">
        <v>1201</v>
      </c>
      <c r="DA218" s="1116">
        <v>1186</v>
      </c>
      <c r="DB218" s="479">
        <v>509</v>
      </c>
      <c r="DC218" s="480">
        <v>677</v>
      </c>
      <c r="DD218" s="1111">
        <v>2123</v>
      </c>
      <c r="DE218" s="471">
        <v>1102</v>
      </c>
      <c r="DF218" s="459">
        <v>1021</v>
      </c>
      <c r="DG218" s="376">
        <v>23</v>
      </c>
      <c r="DH218" s="377">
        <v>6.2627162981766038E-3</v>
      </c>
      <c r="DI218" s="378">
        <v>3.947027761087582E-2</v>
      </c>
      <c r="DJ218" s="379" t="s">
        <v>163</v>
      </c>
      <c r="DK218" s="392"/>
    </row>
    <row r="219" spans="1:115" s="259" customFormat="1" ht="60" customHeight="1" x14ac:dyDescent="0.15">
      <c r="A219" s="2546"/>
      <c r="B219" s="4049" t="s">
        <v>1081</v>
      </c>
      <c r="C219" s="4061"/>
      <c r="D219" s="2314">
        <v>4346</v>
      </c>
      <c r="E219" s="2326">
        <v>6.5457219906839947E-2</v>
      </c>
      <c r="F219" s="2338">
        <v>267</v>
      </c>
      <c r="G219" s="2350">
        <v>1705</v>
      </c>
      <c r="H219" s="2351">
        <v>2641</v>
      </c>
      <c r="I219" s="1136">
        <v>2610</v>
      </c>
      <c r="J219" s="2372">
        <v>906</v>
      </c>
      <c r="K219" s="2372">
        <v>1704</v>
      </c>
      <c r="L219" s="2373">
        <v>1736</v>
      </c>
      <c r="M219" s="2372">
        <v>799</v>
      </c>
      <c r="N219" s="2374">
        <v>937</v>
      </c>
      <c r="O219" s="2660"/>
      <c r="P219" s="2425">
        <v>1667</v>
      </c>
      <c r="Q219" s="1137">
        <v>2.5215252152521517E-2</v>
      </c>
      <c r="R219" s="1138">
        <v>41</v>
      </c>
      <c r="S219" s="1139">
        <v>669</v>
      </c>
      <c r="T219" s="1140">
        <v>998</v>
      </c>
      <c r="U219" s="1141">
        <v>874</v>
      </c>
      <c r="V219" s="1142">
        <v>257</v>
      </c>
      <c r="W219" s="1143">
        <v>617</v>
      </c>
      <c r="X219" s="1141">
        <v>793</v>
      </c>
      <c r="Y219" s="1143">
        <v>412</v>
      </c>
      <c r="Z219" s="1144">
        <v>381</v>
      </c>
      <c r="AA219" s="2436">
        <v>2679</v>
      </c>
      <c r="AB219" s="2407">
        <v>9.2132083163473322E-2</v>
      </c>
      <c r="AC219" s="2408">
        <v>226</v>
      </c>
      <c r="AD219" s="1145">
        <v>1036</v>
      </c>
      <c r="AE219" s="1146">
        <v>1643</v>
      </c>
      <c r="AF219" s="1141">
        <v>1736</v>
      </c>
      <c r="AG219" s="1147">
        <v>649</v>
      </c>
      <c r="AH219" s="1148">
        <v>1087</v>
      </c>
      <c r="AI219" s="1141">
        <v>943</v>
      </c>
      <c r="AJ219" s="1148">
        <v>387</v>
      </c>
      <c r="AK219" s="1149">
        <v>556</v>
      </c>
      <c r="AL219" s="2745">
        <v>511</v>
      </c>
      <c r="AM219" s="1150">
        <v>241</v>
      </c>
      <c r="AN219" s="1150">
        <v>270</v>
      </c>
      <c r="AO219" s="1151">
        <v>298</v>
      </c>
      <c r="AP219" s="1152">
        <v>166</v>
      </c>
      <c r="AQ219" s="1153">
        <v>132</v>
      </c>
      <c r="AR219" s="1151">
        <v>213</v>
      </c>
      <c r="AS219" s="1153">
        <v>75</v>
      </c>
      <c r="AT219" s="1154">
        <v>138</v>
      </c>
      <c r="AU219" s="2761">
        <v>6</v>
      </c>
      <c r="AV219" s="2771">
        <v>3</v>
      </c>
      <c r="AW219" s="2771">
        <v>3</v>
      </c>
      <c r="AX219" s="2772">
        <v>4</v>
      </c>
      <c r="AY219" s="2773">
        <v>2</v>
      </c>
      <c r="AZ219" s="2773">
        <v>2</v>
      </c>
      <c r="BA219" s="2772">
        <v>2</v>
      </c>
      <c r="BB219" s="2773">
        <v>1</v>
      </c>
      <c r="BC219" s="2774">
        <v>1</v>
      </c>
      <c r="BD219" s="2451">
        <v>532</v>
      </c>
      <c r="BE219" s="1155">
        <v>239</v>
      </c>
      <c r="BF219" s="1155">
        <v>293</v>
      </c>
      <c r="BG219" s="1156">
        <v>297</v>
      </c>
      <c r="BH219" s="1157">
        <v>150</v>
      </c>
      <c r="BI219" s="1157">
        <v>147</v>
      </c>
      <c r="BJ219" s="1156">
        <v>235</v>
      </c>
      <c r="BK219" s="1157">
        <v>89</v>
      </c>
      <c r="BL219" s="1158">
        <v>146</v>
      </c>
      <c r="BM219" s="2473">
        <v>828</v>
      </c>
      <c r="BN219" s="1159">
        <v>278</v>
      </c>
      <c r="BO219" s="1159">
        <v>550</v>
      </c>
      <c r="BP219" s="1160">
        <v>687</v>
      </c>
      <c r="BQ219" s="1161">
        <v>218</v>
      </c>
      <c r="BR219" s="1161">
        <v>469</v>
      </c>
      <c r="BS219" s="1160">
        <v>141</v>
      </c>
      <c r="BT219" s="1161">
        <v>60</v>
      </c>
      <c r="BU219" s="1162">
        <v>81</v>
      </c>
      <c r="BV219" s="1163">
        <v>100</v>
      </c>
      <c r="BW219" s="1164">
        <v>46</v>
      </c>
      <c r="BX219" s="1164">
        <v>54</v>
      </c>
      <c r="BY219" s="1165">
        <v>52</v>
      </c>
      <c r="BZ219" s="1166">
        <v>32</v>
      </c>
      <c r="CA219" s="1166">
        <v>20</v>
      </c>
      <c r="CB219" s="1165">
        <v>48</v>
      </c>
      <c r="CC219" s="1166">
        <v>14</v>
      </c>
      <c r="CD219" s="1167">
        <v>34</v>
      </c>
      <c r="CE219" s="2451">
        <v>702</v>
      </c>
      <c r="CF219" s="1168">
        <v>229</v>
      </c>
      <c r="CG219" s="1168">
        <v>473</v>
      </c>
      <c r="CH219" s="1156">
        <v>398</v>
      </c>
      <c r="CI219" s="1169">
        <v>81</v>
      </c>
      <c r="CJ219" s="1169">
        <v>317</v>
      </c>
      <c r="CK219" s="1156">
        <v>304</v>
      </c>
      <c r="CL219" s="1169">
        <v>148</v>
      </c>
      <c r="CM219" s="1486">
        <v>156</v>
      </c>
      <c r="CN219" s="1433">
        <v>4346</v>
      </c>
      <c r="CO219" s="1872">
        <v>534</v>
      </c>
      <c r="CP219" s="1892">
        <v>261</v>
      </c>
      <c r="CQ219" s="1893">
        <v>273</v>
      </c>
      <c r="CR219" s="1884">
        <v>397</v>
      </c>
      <c r="CS219" s="1170">
        <v>135</v>
      </c>
      <c r="CT219" s="1171">
        <v>262</v>
      </c>
      <c r="CU219" s="1908">
        <v>829</v>
      </c>
      <c r="CV219" s="1892">
        <v>211</v>
      </c>
      <c r="CW219" s="1893">
        <v>618</v>
      </c>
      <c r="CX219" s="1884">
        <v>865</v>
      </c>
      <c r="CY219" s="1170">
        <v>277</v>
      </c>
      <c r="CZ219" s="1171">
        <v>588</v>
      </c>
      <c r="DA219" s="1908">
        <v>639</v>
      </c>
      <c r="DB219" s="1892">
        <v>265</v>
      </c>
      <c r="DC219" s="1893">
        <v>374</v>
      </c>
      <c r="DD219" s="1884">
        <v>1082</v>
      </c>
      <c r="DE219" s="1170">
        <v>556</v>
      </c>
      <c r="DF219" s="1172">
        <v>526</v>
      </c>
      <c r="DG219" s="1173" t="s">
        <v>163</v>
      </c>
      <c r="DH219" s="1174">
        <v>3.368535276222218E-3</v>
      </c>
      <c r="DI219" s="1175">
        <v>2.1229929021889395E-2</v>
      </c>
      <c r="DJ219" s="1176">
        <v>0.5378712871287129</v>
      </c>
      <c r="DK219" s="307"/>
    </row>
    <row r="220" spans="1:115" s="380" customFormat="1" ht="60" customHeight="1" x14ac:dyDescent="0.15">
      <c r="A220" s="2537"/>
      <c r="B220" s="2493"/>
      <c r="C220" s="2494" t="s">
        <v>1082</v>
      </c>
      <c r="D220" s="2317">
        <v>170</v>
      </c>
      <c r="E220" s="2332">
        <v>3.0303030303030276E-2</v>
      </c>
      <c r="F220" s="2333">
        <v>5</v>
      </c>
      <c r="G220" s="2356">
        <v>91</v>
      </c>
      <c r="H220" s="2357">
        <v>79</v>
      </c>
      <c r="I220" s="1251">
        <v>97</v>
      </c>
      <c r="J220" s="2381">
        <v>54</v>
      </c>
      <c r="K220" s="2381">
        <v>43</v>
      </c>
      <c r="L220" s="2382">
        <v>73</v>
      </c>
      <c r="M220" s="2381">
        <v>37</v>
      </c>
      <c r="N220" s="2383">
        <v>36</v>
      </c>
      <c r="O220" s="2655"/>
      <c r="P220" s="2428">
        <v>126</v>
      </c>
      <c r="Q220" s="1252">
        <v>-1.5625E-2</v>
      </c>
      <c r="R220" s="1253">
        <v>-2</v>
      </c>
      <c r="S220" s="1254">
        <v>67</v>
      </c>
      <c r="T220" s="1255">
        <v>59</v>
      </c>
      <c r="U220" s="1256">
        <v>66</v>
      </c>
      <c r="V220" s="1257">
        <v>34</v>
      </c>
      <c r="W220" s="1258">
        <v>32</v>
      </c>
      <c r="X220" s="1256">
        <v>60</v>
      </c>
      <c r="Y220" s="1258">
        <v>33</v>
      </c>
      <c r="Z220" s="1259">
        <v>27</v>
      </c>
      <c r="AA220" s="2439">
        <v>44</v>
      </c>
      <c r="AB220" s="2404">
        <v>0.18918918918918926</v>
      </c>
      <c r="AC220" s="2414">
        <v>7</v>
      </c>
      <c r="AD220" s="1260">
        <v>24</v>
      </c>
      <c r="AE220" s="1261">
        <v>20</v>
      </c>
      <c r="AF220" s="1256">
        <v>31</v>
      </c>
      <c r="AG220" s="1256">
        <v>20</v>
      </c>
      <c r="AH220" s="1262">
        <v>11</v>
      </c>
      <c r="AI220" s="1256">
        <v>13</v>
      </c>
      <c r="AJ220" s="1262">
        <v>4</v>
      </c>
      <c r="AK220" s="1263">
        <v>9</v>
      </c>
      <c r="AL220" s="2739">
        <v>7</v>
      </c>
      <c r="AM220" s="1264">
        <v>4</v>
      </c>
      <c r="AN220" s="1264">
        <v>3</v>
      </c>
      <c r="AO220" s="1264">
        <v>3</v>
      </c>
      <c r="AP220" s="1265">
        <v>3</v>
      </c>
      <c r="AQ220" s="1266">
        <v>0</v>
      </c>
      <c r="AR220" s="1264">
        <v>4</v>
      </c>
      <c r="AS220" s="1266">
        <v>1</v>
      </c>
      <c r="AT220" s="1267">
        <v>3</v>
      </c>
      <c r="AU220" s="2764">
        <v>0</v>
      </c>
      <c r="AV220" s="2782">
        <v>0</v>
      </c>
      <c r="AW220" s="2782">
        <v>0</v>
      </c>
      <c r="AX220" s="2782">
        <v>0</v>
      </c>
      <c r="AY220" s="2783">
        <v>0</v>
      </c>
      <c r="AZ220" s="2783">
        <v>0</v>
      </c>
      <c r="BA220" s="2782">
        <v>0</v>
      </c>
      <c r="BB220" s="2783">
        <v>0</v>
      </c>
      <c r="BC220" s="2784">
        <v>0</v>
      </c>
      <c r="BD220" s="2454">
        <v>11</v>
      </c>
      <c r="BE220" s="1268">
        <v>10</v>
      </c>
      <c r="BF220" s="1268">
        <v>1</v>
      </c>
      <c r="BG220" s="1268">
        <v>10</v>
      </c>
      <c r="BH220" s="1269">
        <v>10</v>
      </c>
      <c r="BI220" s="1269">
        <v>0</v>
      </c>
      <c r="BJ220" s="1268">
        <v>1</v>
      </c>
      <c r="BK220" s="1269">
        <v>0</v>
      </c>
      <c r="BL220" s="1270">
        <v>1</v>
      </c>
      <c r="BM220" s="2476">
        <v>3</v>
      </c>
      <c r="BN220" s="1271">
        <v>0</v>
      </c>
      <c r="BO220" s="1271">
        <v>3</v>
      </c>
      <c r="BP220" s="1271">
        <v>3</v>
      </c>
      <c r="BQ220" s="1272">
        <v>0</v>
      </c>
      <c r="BR220" s="1272">
        <v>3</v>
      </c>
      <c r="BS220" s="1271">
        <v>0</v>
      </c>
      <c r="BT220" s="1272">
        <v>0</v>
      </c>
      <c r="BU220" s="1273">
        <v>0</v>
      </c>
      <c r="BV220" s="1274">
        <v>5</v>
      </c>
      <c r="BW220" s="1275">
        <v>3</v>
      </c>
      <c r="BX220" s="1275">
        <v>2</v>
      </c>
      <c r="BY220" s="1275">
        <v>3</v>
      </c>
      <c r="BZ220" s="1276">
        <v>3</v>
      </c>
      <c r="CA220" s="1276">
        <v>0</v>
      </c>
      <c r="CB220" s="1275">
        <v>2</v>
      </c>
      <c r="CC220" s="1276">
        <v>0</v>
      </c>
      <c r="CD220" s="1277">
        <v>2</v>
      </c>
      <c r="CE220" s="2454">
        <v>18</v>
      </c>
      <c r="CF220" s="1268">
        <v>7</v>
      </c>
      <c r="CG220" s="1268">
        <v>11</v>
      </c>
      <c r="CH220" s="1268">
        <v>12</v>
      </c>
      <c r="CI220" s="1269">
        <v>4</v>
      </c>
      <c r="CJ220" s="1269">
        <v>8</v>
      </c>
      <c r="CK220" s="1268">
        <v>6</v>
      </c>
      <c r="CL220" s="1269">
        <v>3</v>
      </c>
      <c r="CM220" s="1489">
        <v>3</v>
      </c>
      <c r="CN220" s="1436">
        <v>170</v>
      </c>
      <c r="CO220" s="1875">
        <v>40</v>
      </c>
      <c r="CP220" s="1898">
        <v>29</v>
      </c>
      <c r="CQ220" s="1899">
        <v>11</v>
      </c>
      <c r="CR220" s="1887">
        <v>19</v>
      </c>
      <c r="CS220" s="1278">
        <v>9</v>
      </c>
      <c r="CT220" s="1279">
        <v>10</v>
      </c>
      <c r="CU220" s="1911">
        <v>22</v>
      </c>
      <c r="CV220" s="1898">
        <v>5</v>
      </c>
      <c r="CW220" s="1899">
        <v>17</v>
      </c>
      <c r="CX220" s="1887">
        <v>26</v>
      </c>
      <c r="CY220" s="1278">
        <v>15</v>
      </c>
      <c r="CZ220" s="1279">
        <v>11</v>
      </c>
      <c r="DA220" s="1911">
        <v>16</v>
      </c>
      <c r="DB220" s="1898">
        <v>9</v>
      </c>
      <c r="DC220" s="1899">
        <v>7</v>
      </c>
      <c r="DD220" s="1887">
        <v>47</v>
      </c>
      <c r="DE220" s="1278">
        <v>24</v>
      </c>
      <c r="DF220" s="1280">
        <v>23</v>
      </c>
      <c r="DG220" s="1281" t="s">
        <v>163</v>
      </c>
      <c r="DH220" s="1282">
        <v>1.317650706299533E-4</v>
      </c>
      <c r="DI220" s="1283">
        <v>8.3043900913971403E-4</v>
      </c>
      <c r="DJ220" s="1284">
        <v>2.1039603960396041E-2</v>
      </c>
      <c r="DK220" s="392"/>
    </row>
    <row r="221" spans="1:115" s="259" customFormat="1" ht="60" customHeight="1" x14ac:dyDescent="0.15">
      <c r="A221" s="2545"/>
      <c r="B221" s="4041" t="s">
        <v>1083</v>
      </c>
      <c r="C221" s="4042"/>
      <c r="D221" s="2318">
        <v>3564</v>
      </c>
      <c r="E221" s="2334">
        <v>3.7252619324796177E-2</v>
      </c>
      <c r="F221" s="2335">
        <v>128</v>
      </c>
      <c r="G221" s="2358">
        <v>1539</v>
      </c>
      <c r="H221" s="2359">
        <v>2025</v>
      </c>
      <c r="I221" s="1285">
        <v>2160</v>
      </c>
      <c r="J221" s="2384">
        <v>906</v>
      </c>
      <c r="K221" s="2384">
        <v>1254</v>
      </c>
      <c r="L221" s="2385">
        <v>1404</v>
      </c>
      <c r="M221" s="2384">
        <v>633</v>
      </c>
      <c r="N221" s="2386">
        <v>771</v>
      </c>
      <c r="O221" s="2661"/>
      <c r="P221" s="2429">
        <v>961</v>
      </c>
      <c r="Q221" s="1286">
        <v>1.0416666666666075E-3</v>
      </c>
      <c r="R221" s="1287">
        <v>1</v>
      </c>
      <c r="S221" s="1288">
        <v>357</v>
      </c>
      <c r="T221" s="1289">
        <v>604</v>
      </c>
      <c r="U221" s="1290">
        <v>562</v>
      </c>
      <c r="V221" s="1291">
        <v>152</v>
      </c>
      <c r="W221" s="1292">
        <v>410</v>
      </c>
      <c r="X221" s="1290">
        <v>399</v>
      </c>
      <c r="Y221" s="1292">
        <v>205</v>
      </c>
      <c r="Z221" s="1293">
        <v>194</v>
      </c>
      <c r="AA221" s="2440">
        <v>2603</v>
      </c>
      <c r="AB221" s="2415">
        <v>5.1292407108239013E-2</v>
      </c>
      <c r="AC221" s="2416">
        <v>127</v>
      </c>
      <c r="AD221" s="1294">
        <v>1182</v>
      </c>
      <c r="AE221" s="1295">
        <v>1421</v>
      </c>
      <c r="AF221" s="1290">
        <v>1598</v>
      </c>
      <c r="AG221" s="1296">
        <v>754</v>
      </c>
      <c r="AH221" s="1297">
        <v>844</v>
      </c>
      <c r="AI221" s="1290">
        <v>1005</v>
      </c>
      <c r="AJ221" s="1297">
        <v>428</v>
      </c>
      <c r="AK221" s="1298">
        <v>577</v>
      </c>
      <c r="AL221" s="2741">
        <v>629</v>
      </c>
      <c r="AM221" s="1299">
        <v>343</v>
      </c>
      <c r="AN221" s="1299">
        <v>286</v>
      </c>
      <c r="AO221" s="1300">
        <v>306</v>
      </c>
      <c r="AP221" s="1301">
        <v>226</v>
      </c>
      <c r="AQ221" s="1302">
        <v>80</v>
      </c>
      <c r="AR221" s="1300">
        <v>323</v>
      </c>
      <c r="AS221" s="1302">
        <v>117</v>
      </c>
      <c r="AT221" s="1303">
        <v>206</v>
      </c>
      <c r="AU221" s="2765">
        <v>3</v>
      </c>
      <c r="AV221" s="2785">
        <v>1</v>
      </c>
      <c r="AW221" s="2785">
        <v>2</v>
      </c>
      <c r="AX221" s="2786">
        <v>2</v>
      </c>
      <c r="AY221" s="2787">
        <v>1</v>
      </c>
      <c r="AZ221" s="2787">
        <v>1</v>
      </c>
      <c r="BA221" s="2786">
        <v>1</v>
      </c>
      <c r="BB221" s="2787">
        <v>0</v>
      </c>
      <c r="BC221" s="2788">
        <v>1</v>
      </c>
      <c r="BD221" s="2455">
        <v>468</v>
      </c>
      <c r="BE221" s="1304">
        <v>229</v>
      </c>
      <c r="BF221" s="1304">
        <v>239</v>
      </c>
      <c r="BG221" s="1305">
        <v>265</v>
      </c>
      <c r="BH221" s="1306">
        <v>134</v>
      </c>
      <c r="BI221" s="1306">
        <v>131</v>
      </c>
      <c r="BJ221" s="1305">
        <v>203</v>
      </c>
      <c r="BK221" s="1306">
        <v>95</v>
      </c>
      <c r="BL221" s="1307">
        <v>108</v>
      </c>
      <c r="BM221" s="2477">
        <v>828</v>
      </c>
      <c r="BN221" s="1308">
        <v>361</v>
      </c>
      <c r="BO221" s="1308">
        <v>467</v>
      </c>
      <c r="BP221" s="1309">
        <v>679</v>
      </c>
      <c r="BQ221" s="1310">
        <v>300</v>
      </c>
      <c r="BR221" s="1310">
        <v>379</v>
      </c>
      <c r="BS221" s="1309">
        <v>149</v>
      </c>
      <c r="BT221" s="1310">
        <v>61</v>
      </c>
      <c r="BU221" s="1311">
        <v>88</v>
      </c>
      <c r="BV221" s="1312">
        <v>54</v>
      </c>
      <c r="BW221" s="1313">
        <v>27</v>
      </c>
      <c r="BX221" s="1313">
        <v>27</v>
      </c>
      <c r="BY221" s="1314">
        <v>29</v>
      </c>
      <c r="BZ221" s="1315">
        <v>17</v>
      </c>
      <c r="CA221" s="1315">
        <v>12</v>
      </c>
      <c r="CB221" s="1314">
        <v>25</v>
      </c>
      <c r="CC221" s="1315">
        <v>10</v>
      </c>
      <c r="CD221" s="1316">
        <v>15</v>
      </c>
      <c r="CE221" s="2455">
        <v>621</v>
      </c>
      <c r="CF221" s="1317">
        <v>221</v>
      </c>
      <c r="CG221" s="1317">
        <v>400</v>
      </c>
      <c r="CH221" s="1305">
        <v>317</v>
      </c>
      <c r="CI221" s="1318">
        <v>76</v>
      </c>
      <c r="CJ221" s="1318">
        <v>241</v>
      </c>
      <c r="CK221" s="1305">
        <v>304</v>
      </c>
      <c r="CL221" s="1318">
        <v>145</v>
      </c>
      <c r="CM221" s="1490">
        <v>159</v>
      </c>
      <c r="CN221" s="1437">
        <v>3564</v>
      </c>
      <c r="CO221" s="1876">
        <v>260</v>
      </c>
      <c r="CP221" s="1900">
        <v>150</v>
      </c>
      <c r="CQ221" s="1901">
        <v>110</v>
      </c>
      <c r="CR221" s="1888">
        <v>247</v>
      </c>
      <c r="CS221" s="1319">
        <v>98</v>
      </c>
      <c r="CT221" s="1320">
        <v>149</v>
      </c>
      <c r="CU221" s="1912">
        <v>590</v>
      </c>
      <c r="CV221" s="1900">
        <v>194</v>
      </c>
      <c r="CW221" s="1901">
        <v>396</v>
      </c>
      <c r="CX221" s="1888">
        <v>942</v>
      </c>
      <c r="CY221" s="1319">
        <v>340</v>
      </c>
      <c r="CZ221" s="1320">
        <v>602</v>
      </c>
      <c r="DA221" s="1912">
        <v>531</v>
      </c>
      <c r="DB221" s="1900">
        <v>235</v>
      </c>
      <c r="DC221" s="1901">
        <v>296</v>
      </c>
      <c r="DD221" s="1888">
        <v>994</v>
      </c>
      <c r="DE221" s="1319">
        <v>522</v>
      </c>
      <c r="DF221" s="1321">
        <v>472</v>
      </c>
      <c r="DG221" s="1322" t="s">
        <v>163</v>
      </c>
      <c r="DH221" s="1323">
        <v>2.7624159513244327E-3</v>
      </c>
      <c r="DI221" s="1324">
        <v>1.740990957984671E-2</v>
      </c>
      <c r="DJ221" s="1325">
        <v>0.44108910891089109</v>
      </c>
      <c r="DK221" s="307"/>
    </row>
    <row r="222" spans="1:115" s="380" customFormat="1" ht="60" customHeight="1" thickBot="1" x14ac:dyDescent="0.2">
      <c r="A222" s="2528" t="s">
        <v>1084</v>
      </c>
      <c r="B222" s="2543"/>
      <c r="C222" s="2543"/>
      <c r="D222" s="2555">
        <v>1509</v>
      </c>
      <c r="E222" s="2580">
        <v>8.6393088552915831E-2</v>
      </c>
      <c r="F222" s="2581">
        <v>120</v>
      </c>
      <c r="G222" s="2601">
        <v>560</v>
      </c>
      <c r="H222" s="2602">
        <v>949</v>
      </c>
      <c r="I222" s="1617">
        <v>841</v>
      </c>
      <c r="J222" s="2633">
        <v>252</v>
      </c>
      <c r="K222" s="2633">
        <v>589</v>
      </c>
      <c r="L222" s="2634">
        <v>668</v>
      </c>
      <c r="M222" s="2633">
        <v>308</v>
      </c>
      <c r="N222" s="2635">
        <v>360</v>
      </c>
      <c r="O222" s="2662" t="s">
        <v>856</v>
      </c>
      <c r="P222" s="2687">
        <v>949</v>
      </c>
      <c r="Q222" s="1618">
        <v>2.4838012958963374E-2</v>
      </c>
      <c r="R222" s="1619">
        <v>23</v>
      </c>
      <c r="S222" s="412">
        <v>332</v>
      </c>
      <c r="T222" s="413">
        <v>617</v>
      </c>
      <c r="U222" s="414">
        <v>495</v>
      </c>
      <c r="V222" s="414">
        <v>106</v>
      </c>
      <c r="W222" s="420">
        <v>389</v>
      </c>
      <c r="X222" s="414">
        <v>454</v>
      </c>
      <c r="Y222" s="420">
        <v>226</v>
      </c>
      <c r="Z222" s="1620">
        <v>228</v>
      </c>
      <c r="AA222" s="2700">
        <v>560</v>
      </c>
      <c r="AB222" s="2731">
        <v>0.20950323974082075</v>
      </c>
      <c r="AC222" s="2720">
        <v>97</v>
      </c>
      <c r="AD222" s="418">
        <v>228</v>
      </c>
      <c r="AE222" s="419">
        <v>332</v>
      </c>
      <c r="AF222" s="414">
        <v>346</v>
      </c>
      <c r="AG222" s="414">
        <v>146</v>
      </c>
      <c r="AH222" s="420">
        <v>200</v>
      </c>
      <c r="AI222" s="414">
        <v>214</v>
      </c>
      <c r="AJ222" s="420">
        <v>82</v>
      </c>
      <c r="AK222" s="421">
        <v>132</v>
      </c>
      <c r="AL222" s="2749">
        <v>143</v>
      </c>
      <c r="AM222" s="422">
        <v>72</v>
      </c>
      <c r="AN222" s="422">
        <v>71</v>
      </c>
      <c r="AO222" s="422">
        <v>66</v>
      </c>
      <c r="AP222" s="1621">
        <v>50</v>
      </c>
      <c r="AQ222" s="1622">
        <v>16</v>
      </c>
      <c r="AR222" s="422">
        <v>77</v>
      </c>
      <c r="AS222" s="1622">
        <v>22</v>
      </c>
      <c r="AT222" s="1623">
        <v>55</v>
      </c>
      <c r="AU222" s="2821">
        <v>0</v>
      </c>
      <c r="AV222" s="2822">
        <v>0</v>
      </c>
      <c r="AW222" s="2822">
        <v>0</v>
      </c>
      <c r="AX222" s="2822">
        <v>0</v>
      </c>
      <c r="AY222" s="2832">
        <v>0</v>
      </c>
      <c r="AZ222" s="2832">
        <v>0</v>
      </c>
      <c r="BA222" s="2822">
        <v>0</v>
      </c>
      <c r="BB222" s="2832">
        <v>0</v>
      </c>
      <c r="BC222" s="2833">
        <v>0</v>
      </c>
      <c r="BD222" s="2852">
        <v>48</v>
      </c>
      <c r="BE222" s="1624">
        <v>19</v>
      </c>
      <c r="BF222" s="1624">
        <v>29</v>
      </c>
      <c r="BG222" s="1624">
        <v>26</v>
      </c>
      <c r="BH222" s="1625">
        <v>11</v>
      </c>
      <c r="BI222" s="1625">
        <v>15</v>
      </c>
      <c r="BJ222" s="1624">
        <v>22</v>
      </c>
      <c r="BK222" s="1626">
        <v>8</v>
      </c>
      <c r="BL222" s="1627">
        <v>14</v>
      </c>
      <c r="BM222" s="2862">
        <v>199</v>
      </c>
      <c r="BN222" s="430">
        <v>79</v>
      </c>
      <c r="BO222" s="430">
        <v>120</v>
      </c>
      <c r="BP222" s="430">
        <v>145</v>
      </c>
      <c r="BQ222" s="1628">
        <v>62</v>
      </c>
      <c r="BR222" s="1628">
        <v>83</v>
      </c>
      <c r="BS222" s="430">
        <v>54</v>
      </c>
      <c r="BT222" s="1628">
        <v>17</v>
      </c>
      <c r="BU222" s="1629">
        <v>37</v>
      </c>
      <c r="BV222" s="433">
        <v>30</v>
      </c>
      <c r="BW222" s="434">
        <v>13</v>
      </c>
      <c r="BX222" s="434">
        <v>17</v>
      </c>
      <c r="BY222" s="434">
        <v>16</v>
      </c>
      <c r="BZ222" s="410">
        <v>9</v>
      </c>
      <c r="CA222" s="410">
        <v>7</v>
      </c>
      <c r="CB222" s="434">
        <v>14</v>
      </c>
      <c r="CC222" s="410">
        <v>4</v>
      </c>
      <c r="CD222" s="1630">
        <v>10</v>
      </c>
      <c r="CE222" s="2852">
        <v>140</v>
      </c>
      <c r="CF222" s="1624">
        <v>45</v>
      </c>
      <c r="CG222" s="1624">
        <v>95</v>
      </c>
      <c r="CH222" s="1624">
        <v>93</v>
      </c>
      <c r="CI222" s="1626">
        <v>14</v>
      </c>
      <c r="CJ222" s="1625">
        <v>79</v>
      </c>
      <c r="CK222" s="1624">
        <v>47</v>
      </c>
      <c r="CL222" s="1626">
        <v>31</v>
      </c>
      <c r="CM222" s="1631">
        <v>16</v>
      </c>
      <c r="CN222" s="1572">
        <v>1509</v>
      </c>
      <c r="CO222" s="1959">
        <v>213</v>
      </c>
      <c r="CP222" s="1961">
        <v>67</v>
      </c>
      <c r="CQ222" s="1962">
        <v>146</v>
      </c>
      <c r="CR222" s="1960">
        <v>106</v>
      </c>
      <c r="CS222" s="1632">
        <v>29</v>
      </c>
      <c r="CT222" s="1633">
        <v>77</v>
      </c>
      <c r="CU222" s="1963">
        <v>233</v>
      </c>
      <c r="CV222" s="1961">
        <v>64</v>
      </c>
      <c r="CW222" s="1962">
        <v>169</v>
      </c>
      <c r="CX222" s="1960">
        <v>322</v>
      </c>
      <c r="CY222" s="1632">
        <v>98</v>
      </c>
      <c r="CZ222" s="1633">
        <v>224</v>
      </c>
      <c r="DA222" s="1963">
        <v>169</v>
      </c>
      <c r="DB222" s="1961">
        <v>74</v>
      </c>
      <c r="DC222" s="1962">
        <v>95</v>
      </c>
      <c r="DD222" s="1960">
        <v>466</v>
      </c>
      <c r="DE222" s="1632">
        <v>228</v>
      </c>
      <c r="DF222" s="1634">
        <v>238</v>
      </c>
      <c r="DG222" s="437">
        <v>40</v>
      </c>
      <c r="DH222" s="438">
        <v>1.1696087740035266E-3</v>
      </c>
      <c r="DI222" s="439">
        <v>7.3713674399519319E-3</v>
      </c>
      <c r="DJ222" s="440" t="s">
        <v>163</v>
      </c>
      <c r="DK222" s="392"/>
    </row>
    <row r="223" spans="1:115" s="226" customFormat="1" ht="31.5" customHeight="1" thickTop="1" x14ac:dyDescent="0.15">
      <c r="A223" s="231" t="s">
        <v>887</v>
      </c>
      <c r="D223" s="215"/>
      <c r="E223" s="220"/>
      <c r="F223" s="232"/>
      <c r="G223" s="215"/>
      <c r="H223" s="222"/>
      <c r="I223" s="233"/>
      <c r="J223" s="217"/>
      <c r="K223" s="220"/>
      <c r="L223" s="222"/>
      <c r="M223" s="222"/>
      <c r="N223" s="222"/>
      <c r="O223" s="223"/>
      <c r="P223" s="222"/>
      <c r="Q223" s="222"/>
      <c r="R223" s="222"/>
      <c r="S223" s="222"/>
      <c r="T223" s="224"/>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6" t="s">
        <v>2179</v>
      </c>
      <c r="AZ223" s="2226"/>
      <c r="BA223" s="222"/>
      <c r="BC223" s="234"/>
      <c r="BD223" s="217"/>
      <c r="BE223" s="235"/>
      <c r="DD223" s="271"/>
      <c r="DJ223" s="235" t="s">
        <v>1655</v>
      </c>
    </row>
    <row r="224" spans="1:115" customFormat="1" ht="21.75" customHeight="1" thickBot="1" x14ac:dyDescent="0.2"/>
    <row r="225" spans="1:115" s="265" customFormat="1" ht="37.5" customHeight="1" thickTop="1" thickBot="1" x14ac:dyDescent="0.2">
      <c r="A225" s="4011" t="s">
        <v>2014</v>
      </c>
      <c r="B225" s="4012"/>
      <c r="C225" s="4013"/>
      <c r="D225" s="4043" t="s">
        <v>1672</v>
      </c>
      <c r="E225" s="4044"/>
      <c r="F225" s="4044"/>
      <c r="G225" s="4044"/>
      <c r="H225" s="4044"/>
      <c r="I225" s="4044"/>
      <c r="J225" s="4044"/>
      <c r="K225" s="4044"/>
      <c r="L225" s="4044"/>
      <c r="M225" s="4044"/>
      <c r="N225" s="4045"/>
      <c r="O225" s="3996" t="s">
        <v>849</v>
      </c>
      <c r="P225" s="4046" t="s">
        <v>1670</v>
      </c>
      <c r="Q225" s="4047"/>
      <c r="R225" s="4047"/>
      <c r="S225" s="4047"/>
      <c r="T225" s="4047"/>
      <c r="U225" s="4047"/>
      <c r="V225" s="4047"/>
      <c r="W225" s="4047"/>
      <c r="X225" s="4047"/>
      <c r="Y225" s="4047"/>
      <c r="Z225" s="4048"/>
      <c r="AA225" s="4032" t="s">
        <v>1671</v>
      </c>
      <c r="AB225" s="4033"/>
      <c r="AC225" s="4033"/>
      <c r="AD225" s="4033"/>
      <c r="AE225" s="4033"/>
      <c r="AF225" s="4033"/>
      <c r="AG225" s="4033"/>
      <c r="AH225" s="4033"/>
      <c r="AI225" s="4033"/>
      <c r="AJ225" s="4033"/>
      <c r="AK225" s="4034"/>
      <c r="AL225" s="4020" t="s">
        <v>932</v>
      </c>
      <c r="AM225" s="4021"/>
      <c r="AN225" s="4021"/>
      <c r="AO225" s="4021"/>
      <c r="AP225" s="4021"/>
      <c r="AQ225" s="4021"/>
      <c r="AR225" s="4021"/>
      <c r="AS225" s="4021"/>
      <c r="AT225" s="4022"/>
      <c r="AU225" s="4023" t="s">
        <v>845</v>
      </c>
      <c r="AV225" s="4024"/>
      <c r="AW225" s="4024"/>
      <c r="AX225" s="4024"/>
      <c r="AY225" s="4024"/>
      <c r="AZ225" s="4024"/>
      <c r="BA225" s="4024"/>
      <c r="BB225" s="4024"/>
      <c r="BC225" s="4025"/>
      <c r="BD225" s="4026" t="s">
        <v>850</v>
      </c>
      <c r="BE225" s="4027"/>
      <c r="BF225" s="4027"/>
      <c r="BG225" s="4027"/>
      <c r="BH225" s="4027"/>
      <c r="BI225" s="4027"/>
      <c r="BJ225" s="4027"/>
      <c r="BK225" s="4027"/>
      <c r="BL225" s="4028"/>
      <c r="BM225" s="4029" t="s">
        <v>2253</v>
      </c>
      <c r="BN225" s="4030"/>
      <c r="BO225" s="4030"/>
      <c r="BP225" s="4030"/>
      <c r="BQ225" s="4030"/>
      <c r="BR225" s="4030"/>
      <c r="BS225" s="4030"/>
      <c r="BT225" s="4030"/>
      <c r="BU225" s="4031"/>
      <c r="BV225" s="3987" t="s">
        <v>846</v>
      </c>
      <c r="BW225" s="3988"/>
      <c r="BX225" s="3988"/>
      <c r="BY225" s="3988"/>
      <c r="BZ225" s="3988"/>
      <c r="CA225" s="3988"/>
      <c r="CB225" s="3988"/>
      <c r="CC225" s="3988"/>
      <c r="CD225" s="3989"/>
      <c r="CE225" s="3990" t="s">
        <v>847</v>
      </c>
      <c r="CF225" s="3991"/>
      <c r="CG225" s="3991"/>
      <c r="CH225" s="3991"/>
      <c r="CI225" s="3991"/>
      <c r="CJ225" s="3991"/>
      <c r="CK225" s="3991"/>
      <c r="CL225" s="3991"/>
      <c r="CM225" s="3992"/>
      <c r="CN225" s="3993" t="s">
        <v>931</v>
      </c>
      <c r="CO225" s="3994"/>
      <c r="CP225" s="3994"/>
      <c r="CQ225" s="3994"/>
      <c r="CR225" s="3994"/>
      <c r="CS225" s="3994"/>
      <c r="CT225" s="3994"/>
      <c r="CU225" s="3994"/>
      <c r="CV225" s="3994"/>
      <c r="CW225" s="3994"/>
      <c r="CX225" s="3994"/>
      <c r="CY225" s="3994"/>
      <c r="CZ225" s="3994"/>
      <c r="DA225" s="3994"/>
      <c r="DB225" s="3994"/>
      <c r="DC225" s="3994"/>
      <c r="DD225" s="3994"/>
      <c r="DE225" s="3994"/>
      <c r="DF225" s="3995"/>
      <c r="DG225" s="3999" t="s">
        <v>2180</v>
      </c>
      <c r="DH225" s="4002" t="s">
        <v>853</v>
      </c>
      <c r="DI225" s="4005" t="s">
        <v>2251</v>
      </c>
      <c r="DJ225" s="3984" t="s">
        <v>933</v>
      </c>
      <c r="DK225" s="264"/>
    </row>
    <row r="226" spans="1:115" s="280" customFormat="1" ht="81" customHeight="1" x14ac:dyDescent="0.15">
      <c r="A226" s="4014"/>
      <c r="B226" s="4015"/>
      <c r="C226" s="4016"/>
      <c r="D226" s="3944" t="s">
        <v>1218</v>
      </c>
      <c r="E226" s="3850" t="s">
        <v>2191</v>
      </c>
      <c r="F226" s="3851"/>
      <c r="G226" s="3844" t="s">
        <v>2210</v>
      </c>
      <c r="H226" s="3845"/>
      <c r="I226" s="3846" t="s">
        <v>2192</v>
      </c>
      <c r="J226" s="3847"/>
      <c r="K226" s="3848"/>
      <c r="L226" s="3846" t="s">
        <v>2193</v>
      </c>
      <c r="M226" s="3847"/>
      <c r="N226" s="3849"/>
      <c r="O226" s="3997"/>
      <c r="P226" s="3952" t="s">
        <v>1217</v>
      </c>
      <c r="Q226" s="3852" t="s">
        <v>2191</v>
      </c>
      <c r="R226" s="3853"/>
      <c r="S226" s="3842" t="s">
        <v>2210</v>
      </c>
      <c r="T226" s="3843"/>
      <c r="U226" s="3963" t="s">
        <v>2194</v>
      </c>
      <c r="V226" s="3964"/>
      <c r="W226" s="3965"/>
      <c r="X226" s="3963" t="s">
        <v>2195</v>
      </c>
      <c r="Y226" s="3964"/>
      <c r="Z226" s="4008"/>
      <c r="AA226" s="4009" t="s">
        <v>2252</v>
      </c>
      <c r="AB226" s="3903" t="s">
        <v>2191</v>
      </c>
      <c r="AC226" s="3904"/>
      <c r="AD226" s="3905" t="s">
        <v>2210</v>
      </c>
      <c r="AE226" s="3906"/>
      <c r="AF226" s="3898" t="s">
        <v>2196</v>
      </c>
      <c r="AG226" s="3899"/>
      <c r="AH226" s="3900"/>
      <c r="AI226" s="3969" t="s">
        <v>2197</v>
      </c>
      <c r="AJ226" s="3899"/>
      <c r="AK226" s="3970"/>
      <c r="AL226" s="3967" t="s">
        <v>1662</v>
      </c>
      <c r="AM226" s="3971" t="s">
        <v>2210</v>
      </c>
      <c r="AN226" s="3972"/>
      <c r="AO226" s="3894" t="s">
        <v>2198</v>
      </c>
      <c r="AP226" s="3895"/>
      <c r="AQ226" s="3896"/>
      <c r="AR226" s="3894" t="s">
        <v>2199</v>
      </c>
      <c r="AS226" s="3895"/>
      <c r="AT226" s="3897"/>
      <c r="AU226" s="3890" t="s">
        <v>1663</v>
      </c>
      <c r="AV226" s="3892" t="s">
        <v>2210</v>
      </c>
      <c r="AW226" s="3893"/>
      <c r="AX226" s="3887" t="s">
        <v>2200</v>
      </c>
      <c r="AY226" s="3888"/>
      <c r="AZ226" s="3907"/>
      <c r="BA226" s="3887" t="s">
        <v>2201</v>
      </c>
      <c r="BB226" s="3888"/>
      <c r="BC226" s="3889"/>
      <c r="BD226" s="3866" t="s">
        <v>1664</v>
      </c>
      <c r="BE226" s="3871" t="s">
        <v>2210</v>
      </c>
      <c r="BF226" s="3872"/>
      <c r="BG226" s="3859" t="s">
        <v>2202</v>
      </c>
      <c r="BH226" s="3860"/>
      <c r="BI226" s="3865"/>
      <c r="BJ226" s="3859" t="s">
        <v>2203</v>
      </c>
      <c r="BK226" s="3860"/>
      <c r="BL226" s="3884"/>
      <c r="BM226" s="3878" t="s">
        <v>1666</v>
      </c>
      <c r="BN226" s="3885" t="s">
        <v>2210</v>
      </c>
      <c r="BO226" s="3886"/>
      <c r="BP226" s="3880" t="s">
        <v>2204</v>
      </c>
      <c r="BQ226" s="3881"/>
      <c r="BR226" s="3882"/>
      <c r="BS226" s="3880" t="s">
        <v>2205</v>
      </c>
      <c r="BT226" s="3881"/>
      <c r="BU226" s="3883"/>
      <c r="BV226" s="3874" t="s">
        <v>1665</v>
      </c>
      <c r="BW226" s="3876" t="s">
        <v>2210</v>
      </c>
      <c r="BX226" s="3877"/>
      <c r="BY226" s="3868" t="s">
        <v>2206</v>
      </c>
      <c r="BZ226" s="3869"/>
      <c r="CA226" s="3873"/>
      <c r="CB226" s="3868" t="s">
        <v>2207</v>
      </c>
      <c r="CC226" s="3869"/>
      <c r="CD226" s="3870"/>
      <c r="CE226" s="3866" t="s">
        <v>1667</v>
      </c>
      <c r="CF226" s="3871" t="s">
        <v>2210</v>
      </c>
      <c r="CG226" s="3872"/>
      <c r="CH226" s="3859" t="s">
        <v>2208</v>
      </c>
      <c r="CI226" s="3860"/>
      <c r="CJ226" s="3865"/>
      <c r="CK226" s="3859" t="s">
        <v>2209</v>
      </c>
      <c r="CL226" s="3860"/>
      <c r="CM226" s="3980"/>
      <c r="CN226" s="3981" t="s">
        <v>1216</v>
      </c>
      <c r="CO226" s="3983" t="s">
        <v>1644</v>
      </c>
      <c r="CP226" s="3855"/>
      <c r="CQ226" s="3863"/>
      <c r="CR226" s="3855" t="s">
        <v>1645</v>
      </c>
      <c r="CS226" s="3855"/>
      <c r="CT226" s="3864"/>
      <c r="CU226" s="3854" t="s">
        <v>1646</v>
      </c>
      <c r="CV226" s="3855"/>
      <c r="CW226" s="3864"/>
      <c r="CX226" s="3855" t="s">
        <v>1647</v>
      </c>
      <c r="CY226" s="3855"/>
      <c r="CZ226" s="3864"/>
      <c r="DA226" s="3854" t="s">
        <v>1648</v>
      </c>
      <c r="DB226" s="3855"/>
      <c r="DC226" s="3864"/>
      <c r="DD226" s="3854" t="s">
        <v>1649</v>
      </c>
      <c r="DE226" s="3855"/>
      <c r="DF226" s="3979"/>
      <c r="DG226" s="4000"/>
      <c r="DH226" s="4003"/>
      <c r="DI226" s="4006"/>
      <c r="DJ226" s="3985"/>
      <c r="DK226" s="279"/>
    </row>
    <row r="227" spans="1:115" s="280" customFormat="1" ht="81" customHeight="1" thickBot="1" x14ac:dyDescent="0.2">
      <c r="A227" s="4017"/>
      <c r="B227" s="4018"/>
      <c r="C227" s="4019"/>
      <c r="D227" s="3945"/>
      <c r="E227" s="2278" t="s">
        <v>2188</v>
      </c>
      <c r="F227" s="2279" t="s">
        <v>2190</v>
      </c>
      <c r="G227" s="2286" t="s">
        <v>2214</v>
      </c>
      <c r="H227" s="2281" t="s">
        <v>2213</v>
      </c>
      <c r="I227" s="2257" t="s">
        <v>1485</v>
      </c>
      <c r="J227" s="2258" t="s">
        <v>2219</v>
      </c>
      <c r="K227" s="2258" t="s">
        <v>2220</v>
      </c>
      <c r="L227" s="2257" t="s">
        <v>1485</v>
      </c>
      <c r="M227" s="2258" t="s">
        <v>2221</v>
      </c>
      <c r="N227" s="2277" t="s">
        <v>2222</v>
      </c>
      <c r="O227" s="3998"/>
      <c r="P227" s="3953"/>
      <c r="Q227" s="2299" t="s">
        <v>2187</v>
      </c>
      <c r="R227" s="2300" t="s">
        <v>2189</v>
      </c>
      <c r="S227" s="2293" t="s">
        <v>2212</v>
      </c>
      <c r="T227" s="2287" t="s">
        <v>2211</v>
      </c>
      <c r="U227" s="2272" t="s">
        <v>1485</v>
      </c>
      <c r="V227" s="2275" t="s">
        <v>2223</v>
      </c>
      <c r="W227" s="2275" t="s">
        <v>2224</v>
      </c>
      <c r="X227" s="2272" t="s">
        <v>1485</v>
      </c>
      <c r="Y227" s="2275" t="s">
        <v>2225</v>
      </c>
      <c r="Z227" s="2306" t="s">
        <v>2226</v>
      </c>
      <c r="AA227" s="4010"/>
      <c r="AB227" s="2302" t="s">
        <v>2187</v>
      </c>
      <c r="AC227" s="2303" t="s">
        <v>2189</v>
      </c>
      <c r="AD227" s="2301" t="s">
        <v>2185</v>
      </c>
      <c r="AE227" s="2285" t="s">
        <v>2186</v>
      </c>
      <c r="AF227" s="2271" t="s">
        <v>1485</v>
      </c>
      <c r="AG227" s="2273" t="s">
        <v>2227</v>
      </c>
      <c r="AH227" s="2273" t="s">
        <v>2228</v>
      </c>
      <c r="AI227" s="2272" t="s">
        <v>1485</v>
      </c>
      <c r="AJ227" s="2273" t="s">
        <v>2229</v>
      </c>
      <c r="AK227" s="2274" t="s">
        <v>2230</v>
      </c>
      <c r="AL227" s="3968"/>
      <c r="AM227" s="2284" t="s">
        <v>2167</v>
      </c>
      <c r="AN227" s="2284" t="s">
        <v>2168</v>
      </c>
      <c r="AO227" s="2267" t="s">
        <v>1485</v>
      </c>
      <c r="AP227" s="2268" t="s">
        <v>2231</v>
      </c>
      <c r="AQ227" s="2269" t="s">
        <v>2232</v>
      </c>
      <c r="AR227" s="2267" t="s">
        <v>1485</v>
      </c>
      <c r="AS227" s="2269" t="s">
        <v>2233</v>
      </c>
      <c r="AT227" s="2270" t="s">
        <v>2234</v>
      </c>
      <c r="AU227" s="3891"/>
      <c r="AV227" s="2283" t="s">
        <v>2169</v>
      </c>
      <c r="AW227" s="2283" t="s">
        <v>2170</v>
      </c>
      <c r="AX227" s="2264" t="s">
        <v>1485</v>
      </c>
      <c r="AY227" s="2265" t="s">
        <v>2235</v>
      </c>
      <c r="AZ227" s="2265" t="s">
        <v>2236</v>
      </c>
      <c r="BA227" s="2264" t="s">
        <v>1485</v>
      </c>
      <c r="BB227" s="2265" t="s">
        <v>2237</v>
      </c>
      <c r="BC227" s="2266" t="s">
        <v>2238</v>
      </c>
      <c r="BD227" s="3867"/>
      <c r="BE227" s="2280" t="s">
        <v>2171</v>
      </c>
      <c r="BF227" s="2280" t="s">
        <v>2172</v>
      </c>
      <c r="BG227" s="2256" t="s">
        <v>1485</v>
      </c>
      <c r="BH227" s="2254" t="s">
        <v>2215</v>
      </c>
      <c r="BI227" s="2254" t="s">
        <v>2216</v>
      </c>
      <c r="BJ227" s="2256" t="s">
        <v>1485</v>
      </c>
      <c r="BK227" s="2254" t="s">
        <v>2217</v>
      </c>
      <c r="BL227" s="2263" t="s">
        <v>2218</v>
      </c>
      <c r="BM227" s="3879"/>
      <c r="BN227" s="2282" t="s">
        <v>2173</v>
      </c>
      <c r="BO227" s="2282" t="s">
        <v>2174</v>
      </c>
      <c r="BP227" s="2260" t="s">
        <v>1485</v>
      </c>
      <c r="BQ227" s="2261" t="s">
        <v>2239</v>
      </c>
      <c r="BR227" s="2261" t="s">
        <v>2240</v>
      </c>
      <c r="BS227" s="2260" t="s">
        <v>1485</v>
      </c>
      <c r="BT227" s="2261" t="s">
        <v>2241</v>
      </c>
      <c r="BU227" s="2262" t="s">
        <v>2242</v>
      </c>
      <c r="BV227" s="3875"/>
      <c r="BW227" s="2281" t="s">
        <v>2175</v>
      </c>
      <c r="BX227" s="2281" t="s">
        <v>2176</v>
      </c>
      <c r="BY227" s="2257" t="s">
        <v>1485</v>
      </c>
      <c r="BZ227" s="2258" t="s">
        <v>2243</v>
      </c>
      <c r="CA227" s="2258" t="s">
        <v>2244</v>
      </c>
      <c r="CB227" s="2257" t="s">
        <v>1485</v>
      </c>
      <c r="CC227" s="2258" t="s">
        <v>2245</v>
      </c>
      <c r="CD227" s="2259" t="s">
        <v>2246</v>
      </c>
      <c r="CE227" s="3867"/>
      <c r="CF227" s="2280" t="s">
        <v>2177</v>
      </c>
      <c r="CG227" s="2280" t="s">
        <v>2178</v>
      </c>
      <c r="CH227" s="2256" t="s">
        <v>1485</v>
      </c>
      <c r="CI227" s="2254" t="s">
        <v>2247</v>
      </c>
      <c r="CJ227" s="2254" t="s">
        <v>2248</v>
      </c>
      <c r="CK227" s="2256" t="s">
        <v>1485</v>
      </c>
      <c r="CL227" s="2254" t="s">
        <v>2249</v>
      </c>
      <c r="CM227" s="2255" t="s">
        <v>2250</v>
      </c>
      <c r="CN227" s="3982"/>
      <c r="CO227" s="2307" t="s">
        <v>1485</v>
      </c>
      <c r="CP227" s="1972" t="s">
        <v>2183</v>
      </c>
      <c r="CQ227" s="2308" t="s">
        <v>2184</v>
      </c>
      <c r="CR227" s="2309" t="s">
        <v>1485</v>
      </c>
      <c r="CS227" s="1972" t="s">
        <v>2182</v>
      </c>
      <c r="CT227" s="1971" t="s">
        <v>2184</v>
      </c>
      <c r="CU227" s="2310" t="s">
        <v>1485</v>
      </c>
      <c r="CV227" s="1970" t="s">
        <v>2182</v>
      </c>
      <c r="CW227" s="1971" t="s">
        <v>2184</v>
      </c>
      <c r="CX227" s="2310" t="s">
        <v>1485</v>
      </c>
      <c r="CY227" s="1970" t="s">
        <v>2182</v>
      </c>
      <c r="CZ227" s="1971" t="s">
        <v>2184</v>
      </c>
      <c r="DA227" s="2310" t="s">
        <v>1485</v>
      </c>
      <c r="DB227" s="1970" t="s">
        <v>2182</v>
      </c>
      <c r="DC227" s="1971" t="s">
        <v>2184</v>
      </c>
      <c r="DD227" s="2311" t="s">
        <v>1485</v>
      </c>
      <c r="DE227" s="1972" t="s">
        <v>2182</v>
      </c>
      <c r="DF227" s="2312" t="s">
        <v>2184</v>
      </c>
      <c r="DG227" s="4001"/>
      <c r="DH227" s="4004"/>
      <c r="DI227" s="4007"/>
      <c r="DJ227" s="3986"/>
      <c r="DK227" s="279"/>
    </row>
    <row r="228" spans="1:115" s="259" customFormat="1" ht="62.1" customHeight="1" x14ac:dyDescent="0.15">
      <c r="A228" s="2530" t="s">
        <v>683</v>
      </c>
      <c r="B228" s="2544"/>
      <c r="C228" s="2544"/>
      <c r="D228" s="2556">
        <v>39902</v>
      </c>
      <c r="E228" s="2582">
        <v>6.7098119968978187E-2</v>
      </c>
      <c r="F228" s="2583">
        <v>2509</v>
      </c>
      <c r="G228" s="2605">
        <v>17073</v>
      </c>
      <c r="H228" s="2606">
        <v>22829</v>
      </c>
      <c r="I228" s="1815">
        <v>23171</v>
      </c>
      <c r="J228" s="2650">
        <v>10607</v>
      </c>
      <c r="K228" s="2650">
        <v>12564</v>
      </c>
      <c r="L228" s="2637">
        <v>16731</v>
      </c>
      <c r="M228" s="2636">
        <v>6466</v>
      </c>
      <c r="N228" s="2653">
        <v>10265</v>
      </c>
      <c r="O228" s="2663" t="s">
        <v>856</v>
      </c>
      <c r="P228" s="2692">
        <v>10029</v>
      </c>
      <c r="Q228" s="1767">
        <v>9.9188952213941306E-2</v>
      </c>
      <c r="R228" s="1816">
        <v>905</v>
      </c>
      <c r="S228" s="1817">
        <v>3341</v>
      </c>
      <c r="T228" s="1818">
        <v>6688</v>
      </c>
      <c r="U228" s="1819">
        <v>5475</v>
      </c>
      <c r="V228" s="1820">
        <v>1076</v>
      </c>
      <c r="W228" s="1821">
        <v>4399</v>
      </c>
      <c r="X228" s="1819">
        <v>4554</v>
      </c>
      <c r="Y228" s="1821">
        <v>2265</v>
      </c>
      <c r="Z228" s="1822">
        <v>2289</v>
      </c>
      <c r="AA228" s="2705">
        <v>29873</v>
      </c>
      <c r="AB228" s="2721">
        <v>5.6740599242987022E-2</v>
      </c>
      <c r="AC228" s="2733">
        <v>1604</v>
      </c>
      <c r="AD228" s="1823">
        <v>13732</v>
      </c>
      <c r="AE228" s="1824">
        <v>16141</v>
      </c>
      <c r="AF228" s="1819">
        <v>17696</v>
      </c>
      <c r="AG228" s="1825">
        <v>9531</v>
      </c>
      <c r="AH228" s="1826">
        <v>8165</v>
      </c>
      <c r="AI228" s="1819">
        <v>12177</v>
      </c>
      <c r="AJ228" s="1826">
        <v>4201</v>
      </c>
      <c r="AK228" s="1827">
        <v>7976</v>
      </c>
      <c r="AL228" s="2750">
        <v>14514</v>
      </c>
      <c r="AM228" s="1828">
        <v>7887</v>
      </c>
      <c r="AN228" s="1828">
        <v>6627</v>
      </c>
      <c r="AO228" s="1829">
        <v>7354</v>
      </c>
      <c r="AP228" s="1830">
        <v>5734</v>
      </c>
      <c r="AQ228" s="1784">
        <v>1620</v>
      </c>
      <c r="AR228" s="1829">
        <v>7160</v>
      </c>
      <c r="AS228" s="1784">
        <v>2153</v>
      </c>
      <c r="AT228" s="1831">
        <v>5007</v>
      </c>
      <c r="AU228" s="2825">
        <v>98</v>
      </c>
      <c r="AV228" s="2826">
        <v>47</v>
      </c>
      <c r="AW228" s="2826">
        <v>51</v>
      </c>
      <c r="AX228" s="2827">
        <v>44</v>
      </c>
      <c r="AY228" s="2828">
        <v>30</v>
      </c>
      <c r="AZ228" s="2828">
        <v>14</v>
      </c>
      <c r="BA228" s="2827">
        <v>54</v>
      </c>
      <c r="BB228" s="2828">
        <v>17</v>
      </c>
      <c r="BC228" s="2829">
        <v>37</v>
      </c>
      <c r="BD228" s="2853">
        <v>3504</v>
      </c>
      <c r="BE228" s="1832">
        <v>1532</v>
      </c>
      <c r="BF228" s="1832">
        <v>1972</v>
      </c>
      <c r="BG228" s="1833">
        <v>2131</v>
      </c>
      <c r="BH228" s="1789">
        <v>1030</v>
      </c>
      <c r="BI228" s="1789">
        <v>1101</v>
      </c>
      <c r="BJ228" s="1833">
        <v>1373</v>
      </c>
      <c r="BK228" s="1834">
        <v>502</v>
      </c>
      <c r="BL228" s="1835">
        <v>871</v>
      </c>
      <c r="BM228" s="2863">
        <v>6392</v>
      </c>
      <c r="BN228" s="1836">
        <v>2523</v>
      </c>
      <c r="BO228" s="1836">
        <v>3869</v>
      </c>
      <c r="BP228" s="1837">
        <v>4991</v>
      </c>
      <c r="BQ228" s="1870">
        <v>2053</v>
      </c>
      <c r="BR228" s="1870">
        <v>2938</v>
      </c>
      <c r="BS228" s="1837">
        <v>1401</v>
      </c>
      <c r="BT228" s="1838">
        <v>470</v>
      </c>
      <c r="BU228" s="1839">
        <v>931</v>
      </c>
      <c r="BV228" s="1840">
        <v>511</v>
      </c>
      <c r="BW228" s="1841">
        <v>252</v>
      </c>
      <c r="BX228" s="1841">
        <v>259</v>
      </c>
      <c r="BY228" s="1842">
        <v>260</v>
      </c>
      <c r="BZ228" s="1799">
        <v>171</v>
      </c>
      <c r="CA228" s="1799">
        <v>89</v>
      </c>
      <c r="CB228" s="1842">
        <v>251</v>
      </c>
      <c r="CC228" s="1799">
        <v>81</v>
      </c>
      <c r="CD228" s="1843">
        <v>170</v>
      </c>
      <c r="CE228" s="2853">
        <v>4854</v>
      </c>
      <c r="CF228" s="1844">
        <v>1491</v>
      </c>
      <c r="CG228" s="1844">
        <v>3363</v>
      </c>
      <c r="CH228" s="1833">
        <v>2916</v>
      </c>
      <c r="CI228" s="1845">
        <v>513</v>
      </c>
      <c r="CJ228" s="1804">
        <v>2403</v>
      </c>
      <c r="CK228" s="1833">
        <v>1938</v>
      </c>
      <c r="CL228" s="1845">
        <v>978</v>
      </c>
      <c r="CM228" s="1846">
        <v>960</v>
      </c>
      <c r="CN228" s="1814">
        <v>39902</v>
      </c>
      <c r="CO228" s="1946">
        <v>3502</v>
      </c>
      <c r="CP228" s="1948">
        <v>1306</v>
      </c>
      <c r="CQ228" s="1949">
        <v>2196</v>
      </c>
      <c r="CR228" s="1947">
        <v>4082</v>
      </c>
      <c r="CS228" s="1847">
        <v>1815</v>
      </c>
      <c r="CT228" s="1848">
        <v>2267</v>
      </c>
      <c r="CU228" s="1950">
        <v>8609</v>
      </c>
      <c r="CV228" s="1948">
        <v>3280</v>
      </c>
      <c r="CW228" s="1949">
        <v>5329</v>
      </c>
      <c r="CX228" s="1947">
        <v>9715</v>
      </c>
      <c r="CY228" s="1847">
        <v>3807</v>
      </c>
      <c r="CZ228" s="1848">
        <v>5908</v>
      </c>
      <c r="DA228" s="1950">
        <v>4556</v>
      </c>
      <c r="DB228" s="1948">
        <v>2070</v>
      </c>
      <c r="DC228" s="1949">
        <v>2486</v>
      </c>
      <c r="DD228" s="1947">
        <v>9438</v>
      </c>
      <c r="DE228" s="1847">
        <v>4795</v>
      </c>
      <c r="DF228" s="1849">
        <v>4643</v>
      </c>
      <c r="DG228" s="1810">
        <v>8</v>
      </c>
      <c r="DH228" s="1811">
        <v>3.0927587342802335E-2</v>
      </c>
      <c r="DI228" s="1812">
        <v>0.19491869025113454</v>
      </c>
      <c r="DJ228" s="1813" t="s">
        <v>163</v>
      </c>
      <c r="DK228" s="307"/>
    </row>
    <row r="229" spans="1:115" s="380" customFormat="1" ht="62.1" customHeight="1" x14ac:dyDescent="0.15">
      <c r="A229" s="2540"/>
      <c r="B229" s="4037" t="s">
        <v>1085</v>
      </c>
      <c r="C229" s="4038"/>
      <c r="D229" s="2321">
        <v>4336</v>
      </c>
      <c r="E229" s="2342">
        <v>6.6666666666666652E-2</v>
      </c>
      <c r="F229" s="2343">
        <v>271</v>
      </c>
      <c r="G229" s="2362">
        <v>1679</v>
      </c>
      <c r="H229" s="2363">
        <v>2657</v>
      </c>
      <c r="I229" s="1409">
        <v>2984</v>
      </c>
      <c r="J229" s="2392">
        <v>1146</v>
      </c>
      <c r="K229" s="2392">
        <v>1838</v>
      </c>
      <c r="L229" s="2393">
        <v>1352</v>
      </c>
      <c r="M229" s="2392">
        <v>533</v>
      </c>
      <c r="N229" s="2394">
        <v>819</v>
      </c>
      <c r="O229" s="2664"/>
      <c r="P229" s="2432">
        <v>584</v>
      </c>
      <c r="Q229" s="1327">
        <v>7.1559633027522995E-2</v>
      </c>
      <c r="R229" s="1328">
        <v>39</v>
      </c>
      <c r="S229" s="1329">
        <v>180</v>
      </c>
      <c r="T229" s="1330">
        <v>404</v>
      </c>
      <c r="U229" s="1331">
        <v>443</v>
      </c>
      <c r="V229" s="1332">
        <v>166</v>
      </c>
      <c r="W229" s="1333">
        <v>277</v>
      </c>
      <c r="X229" s="1331">
        <v>141</v>
      </c>
      <c r="Y229" s="1333">
        <v>14</v>
      </c>
      <c r="Z229" s="1334">
        <v>127</v>
      </c>
      <c r="AA229" s="2697">
        <v>3752</v>
      </c>
      <c r="AB229" s="2420">
        <v>6.5909090909090917E-2</v>
      </c>
      <c r="AC229" s="2714">
        <v>232</v>
      </c>
      <c r="AD229" s="1335">
        <v>1499</v>
      </c>
      <c r="AE229" s="1336">
        <v>2253</v>
      </c>
      <c r="AF229" s="1331">
        <v>2541</v>
      </c>
      <c r="AG229" s="1331">
        <v>980</v>
      </c>
      <c r="AH229" s="1337">
        <v>1561</v>
      </c>
      <c r="AI229" s="1331">
        <v>1211</v>
      </c>
      <c r="AJ229" s="1337">
        <v>519</v>
      </c>
      <c r="AK229" s="1338">
        <v>692</v>
      </c>
      <c r="AL229" s="2744">
        <v>441</v>
      </c>
      <c r="AM229" s="1410">
        <v>250</v>
      </c>
      <c r="AN229" s="1410">
        <v>191</v>
      </c>
      <c r="AO229" s="1410">
        <v>251</v>
      </c>
      <c r="AP229" s="1411">
        <v>174</v>
      </c>
      <c r="AQ229" s="1341">
        <v>77</v>
      </c>
      <c r="AR229" s="1410">
        <v>190</v>
      </c>
      <c r="AS229" s="1341">
        <v>76</v>
      </c>
      <c r="AT229" s="1412">
        <v>114</v>
      </c>
      <c r="AU229" s="2768">
        <v>65</v>
      </c>
      <c r="AV229" s="2798">
        <v>32</v>
      </c>
      <c r="AW229" s="2798">
        <v>33</v>
      </c>
      <c r="AX229" s="2798">
        <v>26</v>
      </c>
      <c r="AY229" s="2799">
        <v>21</v>
      </c>
      <c r="AZ229" s="2799">
        <v>5</v>
      </c>
      <c r="BA229" s="2798">
        <v>39</v>
      </c>
      <c r="BB229" s="2799">
        <v>11</v>
      </c>
      <c r="BC229" s="2800">
        <v>28</v>
      </c>
      <c r="BD229" s="2458">
        <v>1028</v>
      </c>
      <c r="BE229" s="1343">
        <v>424</v>
      </c>
      <c r="BF229" s="1343">
        <v>604</v>
      </c>
      <c r="BG229" s="1343">
        <v>672</v>
      </c>
      <c r="BH229" s="1345">
        <v>272</v>
      </c>
      <c r="BI229" s="1345">
        <v>400</v>
      </c>
      <c r="BJ229" s="1343">
        <v>356</v>
      </c>
      <c r="BK229" s="1345">
        <v>152</v>
      </c>
      <c r="BL229" s="1346">
        <v>204</v>
      </c>
      <c r="BM229" s="2480">
        <v>1196</v>
      </c>
      <c r="BN229" s="1348">
        <v>454</v>
      </c>
      <c r="BO229" s="1348">
        <v>742</v>
      </c>
      <c r="BP229" s="1348">
        <v>989</v>
      </c>
      <c r="BQ229" s="1350">
        <v>375</v>
      </c>
      <c r="BR229" s="1350">
        <v>614</v>
      </c>
      <c r="BS229" s="1348">
        <v>207</v>
      </c>
      <c r="BT229" s="1350">
        <v>79</v>
      </c>
      <c r="BU229" s="1351">
        <v>128</v>
      </c>
      <c r="BV229" s="1352">
        <v>146</v>
      </c>
      <c r="BW229" s="1353">
        <v>80</v>
      </c>
      <c r="BX229" s="1353">
        <v>66</v>
      </c>
      <c r="BY229" s="1353">
        <v>78</v>
      </c>
      <c r="BZ229" s="1354">
        <v>55</v>
      </c>
      <c r="CA229" s="1354">
        <v>23</v>
      </c>
      <c r="CB229" s="1353">
        <v>68</v>
      </c>
      <c r="CC229" s="1354">
        <v>25</v>
      </c>
      <c r="CD229" s="1355">
        <v>43</v>
      </c>
      <c r="CE229" s="2458">
        <v>876</v>
      </c>
      <c r="CF229" s="1343">
        <v>259</v>
      </c>
      <c r="CG229" s="1343">
        <v>617</v>
      </c>
      <c r="CH229" s="1343">
        <v>525</v>
      </c>
      <c r="CI229" s="1345">
        <v>83</v>
      </c>
      <c r="CJ229" s="1345">
        <v>442</v>
      </c>
      <c r="CK229" s="1343">
        <v>351</v>
      </c>
      <c r="CL229" s="1345">
        <v>176</v>
      </c>
      <c r="CM229" s="1496">
        <v>175</v>
      </c>
      <c r="CN229" s="1440">
        <v>4336</v>
      </c>
      <c r="CO229" s="1880">
        <v>306</v>
      </c>
      <c r="CP229" s="1902">
        <v>107</v>
      </c>
      <c r="CQ229" s="1903">
        <v>199</v>
      </c>
      <c r="CR229" s="1889">
        <v>305</v>
      </c>
      <c r="CS229" s="1356">
        <v>115</v>
      </c>
      <c r="CT229" s="1357">
        <v>190</v>
      </c>
      <c r="CU229" s="1915">
        <v>776</v>
      </c>
      <c r="CV229" s="1902">
        <v>258</v>
      </c>
      <c r="CW229" s="1903">
        <v>518</v>
      </c>
      <c r="CX229" s="1889">
        <v>1348</v>
      </c>
      <c r="CY229" s="1356">
        <v>458</v>
      </c>
      <c r="CZ229" s="1357">
        <v>890</v>
      </c>
      <c r="DA229" s="1915">
        <v>626</v>
      </c>
      <c r="DB229" s="1902">
        <v>226</v>
      </c>
      <c r="DC229" s="1903">
        <v>400</v>
      </c>
      <c r="DD229" s="1889">
        <v>975</v>
      </c>
      <c r="DE229" s="1356">
        <v>515</v>
      </c>
      <c r="DF229" s="1358">
        <v>460</v>
      </c>
      <c r="DG229" s="1359" t="s">
        <v>163</v>
      </c>
      <c r="DH229" s="1360">
        <v>3.3607843897145735E-3</v>
      </c>
      <c r="DI229" s="1361">
        <v>2.1181079668410589E-2</v>
      </c>
      <c r="DJ229" s="1362">
        <v>0.10866623226905919</v>
      </c>
      <c r="DK229" s="392"/>
    </row>
    <row r="230" spans="1:115" s="259" customFormat="1" ht="62.1" customHeight="1" x14ac:dyDescent="0.15">
      <c r="A230" s="2536"/>
      <c r="B230" s="2496"/>
      <c r="C230" s="2497" t="s">
        <v>1086</v>
      </c>
      <c r="D230" s="2316">
        <v>4820</v>
      </c>
      <c r="E230" s="2330">
        <v>-6.6072466576244882E-2</v>
      </c>
      <c r="F230" s="2331">
        <v>-341</v>
      </c>
      <c r="G230" s="2354">
        <v>2075</v>
      </c>
      <c r="H230" s="2355">
        <v>2745</v>
      </c>
      <c r="I230" s="1210">
        <v>2835</v>
      </c>
      <c r="J230" s="2378">
        <v>1269</v>
      </c>
      <c r="K230" s="2378">
        <v>1566</v>
      </c>
      <c r="L230" s="2379">
        <v>1985</v>
      </c>
      <c r="M230" s="2378">
        <v>806</v>
      </c>
      <c r="N230" s="2380">
        <v>1179</v>
      </c>
      <c r="O230" s="2656"/>
      <c r="P230" s="2427">
        <v>1266</v>
      </c>
      <c r="Q230" s="1211">
        <v>2.5931928687196182E-2</v>
      </c>
      <c r="R230" s="1212">
        <v>32</v>
      </c>
      <c r="S230" s="1213">
        <v>423</v>
      </c>
      <c r="T230" s="1214">
        <v>843</v>
      </c>
      <c r="U230" s="1215">
        <v>709</v>
      </c>
      <c r="V230" s="1216">
        <v>113</v>
      </c>
      <c r="W230" s="1217">
        <v>596</v>
      </c>
      <c r="X230" s="1215">
        <v>557</v>
      </c>
      <c r="Y230" s="1217">
        <v>310</v>
      </c>
      <c r="Z230" s="1218">
        <v>247</v>
      </c>
      <c r="AA230" s="2438">
        <v>3554</v>
      </c>
      <c r="AB230" s="2411">
        <v>-9.4983447924624431E-2</v>
      </c>
      <c r="AC230" s="2412">
        <v>-373</v>
      </c>
      <c r="AD230" s="1219">
        <v>1652</v>
      </c>
      <c r="AE230" s="1220">
        <v>1902</v>
      </c>
      <c r="AF230" s="1215">
        <v>2126</v>
      </c>
      <c r="AG230" s="1221">
        <v>1156</v>
      </c>
      <c r="AH230" s="1222">
        <v>970</v>
      </c>
      <c r="AI230" s="1215">
        <v>1428</v>
      </c>
      <c r="AJ230" s="1222">
        <v>496</v>
      </c>
      <c r="AK230" s="1223">
        <v>932</v>
      </c>
      <c r="AL230" s="2740">
        <v>1672</v>
      </c>
      <c r="AM230" s="1224">
        <v>966</v>
      </c>
      <c r="AN230" s="1224">
        <v>706</v>
      </c>
      <c r="AO230" s="1225">
        <v>808</v>
      </c>
      <c r="AP230" s="1226">
        <v>697</v>
      </c>
      <c r="AQ230" s="1227">
        <v>111</v>
      </c>
      <c r="AR230" s="1225">
        <v>864</v>
      </c>
      <c r="AS230" s="1227">
        <v>269</v>
      </c>
      <c r="AT230" s="1228">
        <v>595</v>
      </c>
      <c r="AU230" s="2763">
        <v>0</v>
      </c>
      <c r="AV230" s="2778">
        <v>0</v>
      </c>
      <c r="AW230" s="2778">
        <v>0</v>
      </c>
      <c r="AX230" s="2779">
        <v>0</v>
      </c>
      <c r="AY230" s="2780">
        <v>0</v>
      </c>
      <c r="AZ230" s="2780">
        <v>0</v>
      </c>
      <c r="BA230" s="2779">
        <v>0</v>
      </c>
      <c r="BB230" s="2780">
        <v>0</v>
      </c>
      <c r="BC230" s="2781">
        <v>0</v>
      </c>
      <c r="BD230" s="2453">
        <v>375</v>
      </c>
      <c r="BE230" s="1229">
        <v>168</v>
      </c>
      <c r="BF230" s="1229">
        <v>207</v>
      </c>
      <c r="BG230" s="1230">
        <v>222</v>
      </c>
      <c r="BH230" s="1231">
        <v>118</v>
      </c>
      <c r="BI230" s="1231">
        <v>104</v>
      </c>
      <c r="BJ230" s="1230">
        <v>153</v>
      </c>
      <c r="BK230" s="1231">
        <v>50</v>
      </c>
      <c r="BL230" s="1232">
        <v>103</v>
      </c>
      <c r="BM230" s="2475">
        <v>810</v>
      </c>
      <c r="BN230" s="1233">
        <v>302</v>
      </c>
      <c r="BO230" s="1233">
        <v>508</v>
      </c>
      <c r="BP230" s="1234">
        <v>645</v>
      </c>
      <c r="BQ230" s="1235">
        <v>251</v>
      </c>
      <c r="BR230" s="1235">
        <v>394</v>
      </c>
      <c r="BS230" s="1234">
        <v>165</v>
      </c>
      <c r="BT230" s="1235">
        <v>51</v>
      </c>
      <c r="BU230" s="1236">
        <v>114</v>
      </c>
      <c r="BV230" s="1237">
        <v>25</v>
      </c>
      <c r="BW230" s="1238">
        <v>8</v>
      </c>
      <c r="BX230" s="1238">
        <v>17</v>
      </c>
      <c r="BY230" s="1239">
        <v>15</v>
      </c>
      <c r="BZ230" s="1240">
        <v>6</v>
      </c>
      <c r="CA230" s="1240">
        <v>9</v>
      </c>
      <c r="CB230" s="1239">
        <v>10</v>
      </c>
      <c r="CC230" s="1240">
        <v>2</v>
      </c>
      <c r="CD230" s="1241">
        <v>8</v>
      </c>
      <c r="CE230" s="2453">
        <v>672</v>
      </c>
      <c r="CF230" s="1242">
        <v>208</v>
      </c>
      <c r="CG230" s="1242">
        <v>464</v>
      </c>
      <c r="CH230" s="1230">
        <v>436</v>
      </c>
      <c r="CI230" s="1243">
        <v>84</v>
      </c>
      <c r="CJ230" s="1243">
        <v>352</v>
      </c>
      <c r="CK230" s="1230">
        <v>236</v>
      </c>
      <c r="CL230" s="1243">
        <v>124</v>
      </c>
      <c r="CM230" s="1488">
        <v>112</v>
      </c>
      <c r="CN230" s="1435">
        <v>4820</v>
      </c>
      <c r="CO230" s="1874">
        <v>664</v>
      </c>
      <c r="CP230" s="1896">
        <v>242</v>
      </c>
      <c r="CQ230" s="1897">
        <v>422</v>
      </c>
      <c r="CR230" s="1886">
        <v>514</v>
      </c>
      <c r="CS230" s="1244">
        <v>225</v>
      </c>
      <c r="CT230" s="1245">
        <v>289</v>
      </c>
      <c r="CU230" s="1910">
        <v>960</v>
      </c>
      <c r="CV230" s="1896">
        <v>384</v>
      </c>
      <c r="CW230" s="1897">
        <v>576</v>
      </c>
      <c r="CX230" s="1886">
        <v>1080</v>
      </c>
      <c r="CY230" s="1244">
        <v>437</v>
      </c>
      <c r="CZ230" s="1245">
        <v>643</v>
      </c>
      <c r="DA230" s="1910">
        <v>580</v>
      </c>
      <c r="DB230" s="1896">
        <v>262</v>
      </c>
      <c r="DC230" s="1897">
        <v>318</v>
      </c>
      <c r="DD230" s="1886">
        <v>1022</v>
      </c>
      <c r="DE230" s="1244">
        <v>525</v>
      </c>
      <c r="DF230" s="1246">
        <v>497</v>
      </c>
      <c r="DG230" s="1247" t="s">
        <v>163</v>
      </c>
      <c r="DH230" s="1248">
        <v>3.7359272966845584E-3</v>
      </c>
      <c r="DI230" s="1249">
        <v>2.3545388376784833E-2</v>
      </c>
      <c r="DJ230" s="1250">
        <v>0.12079595007769034</v>
      </c>
      <c r="DK230" s="307"/>
    </row>
    <row r="231" spans="1:115" s="380" customFormat="1" ht="62.1" customHeight="1" x14ac:dyDescent="0.15">
      <c r="A231" s="2537"/>
      <c r="B231" s="4050" t="s">
        <v>1087</v>
      </c>
      <c r="C231" s="4050"/>
      <c r="D231" s="2317">
        <v>11775</v>
      </c>
      <c r="E231" s="2332">
        <v>-5.3532674222329435E-2</v>
      </c>
      <c r="F231" s="2333">
        <v>-666</v>
      </c>
      <c r="G231" s="2356">
        <v>5409</v>
      </c>
      <c r="H231" s="2357">
        <v>6366</v>
      </c>
      <c r="I231" s="1251">
        <v>6556</v>
      </c>
      <c r="J231" s="2381">
        <v>3497</v>
      </c>
      <c r="K231" s="2381">
        <v>3059</v>
      </c>
      <c r="L231" s="2382">
        <v>5219</v>
      </c>
      <c r="M231" s="2381">
        <v>1912</v>
      </c>
      <c r="N231" s="2383">
        <v>3307</v>
      </c>
      <c r="O231" s="2655"/>
      <c r="P231" s="2428">
        <v>3279</v>
      </c>
      <c r="Q231" s="1252">
        <v>2.8544542032622244E-2</v>
      </c>
      <c r="R231" s="1253">
        <v>91</v>
      </c>
      <c r="S231" s="1254">
        <v>1194</v>
      </c>
      <c r="T231" s="1255">
        <v>2085</v>
      </c>
      <c r="U231" s="1256">
        <v>1813</v>
      </c>
      <c r="V231" s="1257">
        <v>487</v>
      </c>
      <c r="W231" s="1258">
        <v>1326</v>
      </c>
      <c r="X231" s="1256">
        <v>1466</v>
      </c>
      <c r="Y231" s="1258">
        <v>707</v>
      </c>
      <c r="Z231" s="1259">
        <v>759</v>
      </c>
      <c r="AA231" s="2439">
        <v>8496</v>
      </c>
      <c r="AB231" s="2413">
        <v>-8.1811304441802624E-2</v>
      </c>
      <c r="AC231" s="2414">
        <v>-757</v>
      </c>
      <c r="AD231" s="1260">
        <v>4215</v>
      </c>
      <c r="AE231" s="1261">
        <v>4281</v>
      </c>
      <c r="AF231" s="1256">
        <v>4743</v>
      </c>
      <c r="AG231" s="1256">
        <v>3010</v>
      </c>
      <c r="AH231" s="1262">
        <v>1733</v>
      </c>
      <c r="AI231" s="1256">
        <v>3753</v>
      </c>
      <c r="AJ231" s="1262">
        <v>1205</v>
      </c>
      <c r="AK231" s="1263">
        <v>2548</v>
      </c>
      <c r="AL231" s="2739">
        <v>5374</v>
      </c>
      <c r="AM231" s="1264">
        <v>2931</v>
      </c>
      <c r="AN231" s="1264">
        <v>2443</v>
      </c>
      <c r="AO231" s="1264">
        <v>2649</v>
      </c>
      <c r="AP231" s="1265">
        <v>2109</v>
      </c>
      <c r="AQ231" s="1266">
        <v>540</v>
      </c>
      <c r="AR231" s="1264">
        <v>2725</v>
      </c>
      <c r="AS231" s="1266">
        <v>822</v>
      </c>
      <c r="AT231" s="1267">
        <v>1903</v>
      </c>
      <c r="AU231" s="2764">
        <v>5</v>
      </c>
      <c r="AV231" s="2782">
        <v>2</v>
      </c>
      <c r="AW231" s="2782">
        <v>3</v>
      </c>
      <c r="AX231" s="2782">
        <v>2</v>
      </c>
      <c r="AY231" s="2783">
        <v>1</v>
      </c>
      <c r="AZ231" s="2783">
        <v>1</v>
      </c>
      <c r="BA231" s="2782">
        <v>3</v>
      </c>
      <c r="BB231" s="2783">
        <v>1</v>
      </c>
      <c r="BC231" s="2784">
        <v>2</v>
      </c>
      <c r="BD231" s="2454">
        <v>821</v>
      </c>
      <c r="BE231" s="1268">
        <v>383</v>
      </c>
      <c r="BF231" s="1268">
        <v>438</v>
      </c>
      <c r="BG231" s="1268">
        <v>483</v>
      </c>
      <c r="BH231" s="1269">
        <v>276</v>
      </c>
      <c r="BI231" s="1269">
        <v>207</v>
      </c>
      <c r="BJ231" s="1268">
        <v>338</v>
      </c>
      <c r="BK231" s="1269">
        <v>107</v>
      </c>
      <c r="BL231" s="1270">
        <v>231</v>
      </c>
      <c r="BM231" s="2476">
        <v>1254</v>
      </c>
      <c r="BN231" s="1271">
        <v>505</v>
      </c>
      <c r="BO231" s="1271">
        <v>749</v>
      </c>
      <c r="BP231" s="1271">
        <v>996</v>
      </c>
      <c r="BQ231" s="1272">
        <v>421</v>
      </c>
      <c r="BR231" s="1272">
        <v>575</v>
      </c>
      <c r="BS231" s="1271">
        <v>258</v>
      </c>
      <c r="BT231" s="1272">
        <v>84</v>
      </c>
      <c r="BU231" s="1273">
        <v>174</v>
      </c>
      <c r="BV231" s="1274">
        <v>211</v>
      </c>
      <c r="BW231" s="1275">
        <v>107</v>
      </c>
      <c r="BX231" s="1275">
        <v>104</v>
      </c>
      <c r="BY231" s="1275">
        <v>92</v>
      </c>
      <c r="BZ231" s="1276">
        <v>66</v>
      </c>
      <c r="CA231" s="1276">
        <v>26</v>
      </c>
      <c r="CB231" s="1275">
        <v>119</v>
      </c>
      <c r="CC231" s="1276">
        <v>41</v>
      </c>
      <c r="CD231" s="1277">
        <v>78</v>
      </c>
      <c r="CE231" s="2454">
        <v>831</v>
      </c>
      <c r="CF231" s="1268">
        <v>287</v>
      </c>
      <c r="CG231" s="1268">
        <v>544</v>
      </c>
      <c r="CH231" s="1268">
        <v>521</v>
      </c>
      <c r="CI231" s="1269">
        <v>137</v>
      </c>
      <c r="CJ231" s="1269">
        <v>384</v>
      </c>
      <c r="CK231" s="1268">
        <v>310</v>
      </c>
      <c r="CL231" s="1269">
        <v>150</v>
      </c>
      <c r="CM231" s="1489">
        <v>160</v>
      </c>
      <c r="CN231" s="1436">
        <v>11775</v>
      </c>
      <c r="CO231" s="1875">
        <v>996</v>
      </c>
      <c r="CP231" s="1898">
        <v>456</v>
      </c>
      <c r="CQ231" s="1899">
        <v>540</v>
      </c>
      <c r="CR231" s="1887">
        <v>1230</v>
      </c>
      <c r="CS231" s="1278">
        <v>609</v>
      </c>
      <c r="CT231" s="1279">
        <v>621</v>
      </c>
      <c r="CU231" s="1911">
        <v>2522</v>
      </c>
      <c r="CV231" s="1898">
        <v>1062</v>
      </c>
      <c r="CW231" s="1899">
        <v>1460</v>
      </c>
      <c r="CX231" s="1887">
        <v>2832</v>
      </c>
      <c r="CY231" s="1278">
        <v>1246</v>
      </c>
      <c r="CZ231" s="1279">
        <v>1586</v>
      </c>
      <c r="DA231" s="1911">
        <v>1307</v>
      </c>
      <c r="DB231" s="1898">
        <v>557</v>
      </c>
      <c r="DC231" s="1899">
        <v>750</v>
      </c>
      <c r="DD231" s="1887">
        <v>2888</v>
      </c>
      <c r="DE231" s="1278">
        <v>1479</v>
      </c>
      <c r="DF231" s="1280">
        <v>1409</v>
      </c>
      <c r="DG231" s="1281" t="s">
        <v>163</v>
      </c>
      <c r="DH231" s="1282">
        <v>9.126668862751177E-3</v>
      </c>
      <c r="DI231" s="1283">
        <v>5.7520113721294897E-2</v>
      </c>
      <c r="DJ231" s="1284">
        <v>0.29509799007568543</v>
      </c>
      <c r="DK231" s="392"/>
    </row>
    <row r="232" spans="1:115" s="259" customFormat="1" ht="62.1" customHeight="1" x14ac:dyDescent="0.15">
      <c r="A232" s="2536"/>
      <c r="B232" s="4035" t="s">
        <v>1088</v>
      </c>
      <c r="C232" s="4036"/>
      <c r="D232" s="2316">
        <v>6221</v>
      </c>
      <c r="E232" s="2330">
        <v>4.4668345927791675E-2</v>
      </c>
      <c r="F232" s="2331">
        <v>266</v>
      </c>
      <c r="G232" s="2354">
        <v>2569</v>
      </c>
      <c r="H232" s="2355">
        <v>3652</v>
      </c>
      <c r="I232" s="1210">
        <v>3577</v>
      </c>
      <c r="J232" s="2378">
        <v>1623</v>
      </c>
      <c r="K232" s="2378">
        <v>1954</v>
      </c>
      <c r="L232" s="2379">
        <v>2644</v>
      </c>
      <c r="M232" s="2378">
        <v>946</v>
      </c>
      <c r="N232" s="2380">
        <v>1698</v>
      </c>
      <c r="O232" s="2656"/>
      <c r="P232" s="2427">
        <v>1117</v>
      </c>
      <c r="Q232" s="1211">
        <v>6.9923371647509613E-2</v>
      </c>
      <c r="R232" s="1212">
        <v>73</v>
      </c>
      <c r="S232" s="1213">
        <v>360</v>
      </c>
      <c r="T232" s="1214">
        <v>757</v>
      </c>
      <c r="U232" s="1215">
        <v>601</v>
      </c>
      <c r="V232" s="1216">
        <v>111</v>
      </c>
      <c r="W232" s="1217">
        <v>490</v>
      </c>
      <c r="X232" s="1215">
        <v>516</v>
      </c>
      <c r="Y232" s="1217">
        <v>249</v>
      </c>
      <c r="Z232" s="1218">
        <v>267</v>
      </c>
      <c r="AA232" s="2438">
        <v>5104</v>
      </c>
      <c r="AB232" s="2411">
        <v>3.9299531663612219E-2</v>
      </c>
      <c r="AC232" s="2412">
        <v>193</v>
      </c>
      <c r="AD232" s="1219">
        <v>2209</v>
      </c>
      <c r="AE232" s="1220">
        <v>2895</v>
      </c>
      <c r="AF232" s="1215">
        <v>2976</v>
      </c>
      <c r="AG232" s="1221">
        <v>1512</v>
      </c>
      <c r="AH232" s="1222">
        <v>1464</v>
      </c>
      <c r="AI232" s="1215">
        <v>2128</v>
      </c>
      <c r="AJ232" s="1222">
        <v>697</v>
      </c>
      <c r="AK232" s="1223">
        <v>1431</v>
      </c>
      <c r="AL232" s="2740">
        <v>3116</v>
      </c>
      <c r="AM232" s="1224">
        <v>1528</v>
      </c>
      <c r="AN232" s="1224">
        <v>1588</v>
      </c>
      <c r="AO232" s="1225">
        <v>1675</v>
      </c>
      <c r="AP232" s="1226">
        <v>1129</v>
      </c>
      <c r="AQ232" s="1227">
        <v>546</v>
      </c>
      <c r="AR232" s="1225">
        <v>1441</v>
      </c>
      <c r="AS232" s="1227">
        <v>399</v>
      </c>
      <c r="AT232" s="1228">
        <v>1042</v>
      </c>
      <c r="AU232" s="2763">
        <v>13</v>
      </c>
      <c r="AV232" s="2778">
        <v>5</v>
      </c>
      <c r="AW232" s="2778">
        <v>8</v>
      </c>
      <c r="AX232" s="2779">
        <v>9</v>
      </c>
      <c r="AY232" s="2780">
        <v>3</v>
      </c>
      <c r="AZ232" s="2780">
        <v>6</v>
      </c>
      <c r="BA232" s="2779">
        <v>4</v>
      </c>
      <c r="BB232" s="2780">
        <v>2</v>
      </c>
      <c r="BC232" s="2781">
        <v>2</v>
      </c>
      <c r="BD232" s="2453">
        <v>401</v>
      </c>
      <c r="BE232" s="1229">
        <v>177</v>
      </c>
      <c r="BF232" s="1229">
        <v>224</v>
      </c>
      <c r="BG232" s="1230">
        <v>235</v>
      </c>
      <c r="BH232" s="1231">
        <v>108</v>
      </c>
      <c r="BI232" s="1231">
        <v>127</v>
      </c>
      <c r="BJ232" s="1230">
        <v>166</v>
      </c>
      <c r="BK232" s="1231">
        <v>69</v>
      </c>
      <c r="BL232" s="1232">
        <v>97</v>
      </c>
      <c r="BM232" s="2475">
        <v>620</v>
      </c>
      <c r="BN232" s="1233">
        <v>242</v>
      </c>
      <c r="BO232" s="1233">
        <v>378</v>
      </c>
      <c r="BP232" s="1234">
        <v>494</v>
      </c>
      <c r="BQ232" s="1235">
        <v>199</v>
      </c>
      <c r="BR232" s="1235">
        <v>295</v>
      </c>
      <c r="BS232" s="1234">
        <v>126</v>
      </c>
      <c r="BT232" s="1235">
        <v>43</v>
      </c>
      <c r="BU232" s="1236">
        <v>83</v>
      </c>
      <c r="BV232" s="1237">
        <v>49</v>
      </c>
      <c r="BW232" s="1238">
        <v>20</v>
      </c>
      <c r="BX232" s="1238">
        <v>29</v>
      </c>
      <c r="BY232" s="1239">
        <v>28</v>
      </c>
      <c r="BZ232" s="1240">
        <v>15</v>
      </c>
      <c r="CA232" s="1240">
        <v>13</v>
      </c>
      <c r="CB232" s="1239">
        <v>21</v>
      </c>
      <c r="CC232" s="1240">
        <v>5</v>
      </c>
      <c r="CD232" s="1241">
        <v>16</v>
      </c>
      <c r="CE232" s="2453">
        <v>905</v>
      </c>
      <c r="CF232" s="1242">
        <v>237</v>
      </c>
      <c r="CG232" s="1511">
        <v>668</v>
      </c>
      <c r="CH232" s="1230">
        <v>535</v>
      </c>
      <c r="CI232" s="1243">
        <v>58</v>
      </c>
      <c r="CJ232" s="1243">
        <v>477</v>
      </c>
      <c r="CK232" s="1230">
        <v>370</v>
      </c>
      <c r="CL232" s="1243">
        <v>179</v>
      </c>
      <c r="CM232" s="1488">
        <v>191</v>
      </c>
      <c r="CN232" s="1435">
        <v>6221</v>
      </c>
      <c r="CO232" s="1874">
        <v>479</v>
      </c>
      <c r="CP232" s="1896">
        <v>178</v>
      </c>
      <c r="CQ232" s="1897">
        <v>301</v>
      </c>
      <c r="CR232" s="1886">
        <v>682</v>
      </c>
      <c r="CS232" s="1244">
        <v>311</v>
      </c>
      <c r="CT232" s="1245">
        <v>371</v>
      </c>
      <c r="CU232" s="1910">
        <v>1482</v>
      </c>
      <c r="CV232" s="1896">
        <v>572</v>
      </c>
      <c r="CW232" s="1897">
        <v>910</v>
      </c>
      <c r="CX232" s="1886">
        <v>1480</v>
      </c>
      <c r="CY232" s="1244">
        <v>545</v>
      </c>
      <c r="CZ232" s="1245">
        <v>935</v>
      </c>
      <c r="DA232" s="1910">
        <v>634</v>
      </c>
      <c r="DB232" s="1896">
        <v>259</v>
      </c>
      <c r="DC232" s="1897">
        <v>375</v>
      </c>
      <c r="DD232" s="1886">
        <v>1464</v>
      </c>
      <c r="DE232" s="1244">
        <v>704</v>
      </c>
      <c r="DF232" s="1246">
        <v>760</v>
      </c>
      <c r="DG232" s="1247" t="s">
        <v>163</v>
      </c>
      <c r="DH232" s="1248">
        <v>4.8218264964055265E-3</v>
      </c>
      <c r="DI232" s="1249">
        <v>3.0389182799165654E-2</v>
      </c>
      <c r="DJ232" s="1250">
        <v>0.15590697208159993</v>
      </c>
      <c r="DK232" s="307"/>
    </row>
    <row r="233" spans="1:115" s="380" customFormat="1" ht="62.1" customHeight="1" x14ac:dyDescent="0.15">
      <c r="A233" s="2538"/>
      <c r="B233" s="4039" t="s">
        <v>1089</v>
      </c>
      <c r="C233" s="4040"/>
      <c r="D233" s="2322">
        <v>12750</v>
      </c>
      <c r="E233" s="2588">
        <v>0.30488179306109919</v>
      </c>
      <c r="F233" s="2345">
        <v>2979</v>
      </c>
      <c r="G233" s="2360">
        <v>5341</v>
      </c>
      <c r="H233" s="2361">
        <v>7409</v>
      </c>
      <c r="I233" s="1375">
        <v>7219</v>
      </c>
      <c r="J233" s="2395">
        <v>3072</v>
      </c>
      <c r="K233" s="2395">
        <v>4147</v>
      </c>
      <c r="L233" s="2396">
        <v>5531</v>
      </c>
      <c r="M233" s="2395">
        <v>2269</v>
      </c>
      <c r="N233" s="2397">
        <v>3262</v>
      </c>
      <c r="O233" s="2669"/>
      <c r="P233" s="2433">
        <v>3783</v>
      </c>
      <c r="Q233" s="1376">
        <v>0.21522646964343073</v>
      </c>
      <c r="R233" s="1377">
        <v>670</v>
      </c>
      <c r="S233" s="1378">
        <v>1184</v>
      </c>
      <c r="T233" s="1379">
        <v>2599</v>
      </c>
      <c r="U233" s="1380">
        <v>1909</v>
      </c>
      <c r="V233" s="1381">
        <v>199</v>
      </c>
      <c r="W233" s="1382">
        <v>1710</v>
      </c>
      <c r="X233" s="1380">
        <v>1874</v>
      </c>
      <c r="Y233" s="1382">
        <v>985</v>
      </c>
      <c r="Z233" s="1383">
        <v>889</v>
      </c>
      <c r="AA233" s="2446">
        <v>8967</v>
      </c>
      <c r="AB233" s="2709">
        <v>0.34680084109342135</v>
      </c>
      <c r="AC233" s="2736">
        <v>2309</v>
      </c>
      <c r="AD233" s="1384">
        <v>4157</v>
      </c>
      <c r="AE233" s="1385">
        <v>4810</v>
      </c>
      <c r="AF233" s="1380">
        <v>5310</v>
      </c>
      <c r="AG233" s="1380">
        <v>2873</v>
      </c>
      <c r="AH233" s="1386">
        <v>2437</v>
      </c>
      <c r="AI233" s="1380">
        <v>3657</v>
      </c>
      <c r="AJ233" s="1386">
        <v>1284</v>
      </c>
      <c r="AK233" s="1387">
        <v>2373</v>
      </c>
      <c r="AL233" s="2746">
        <v>3911</v>
      </c>
      <c r="AM233" s="1388">
        <v>2212</v>
      </c>
      <c r="AN233" s="1388">
        <v>1699</v>
      </c>
      <c r="AO233" s="1388">
        <v>1971</v>
      </c>
      <c r="AP233" s="1389">
        <v>1625</v>
      </c>
      <c r="AQ233" s="1390">
        <v>346</v>
      </c>
      <c r="AR233" s="1388">
        <v>1940</v>
      </c>
      <c r="AS233" s="1390">
        <v>587</v>
      </c>
      <c r="AT233" s="1391">
        <v>1353</v>
      </c>
      <c r="AU233" s="2769">
        <v>15</v>
      </c>
      <c r="AV233" s="2801">
        <v>8</v>
      </c>
      <c r="AW233" s="2801">
        <v>7</v>
      </c>
      <c r="AX233" s="2801">
        <v>7</v>
      </c>
      <c r="AY233" s="2802">
        <v>5</v>
      </c>
      <c r="AZ233" s="2802">
        <v>2</v>
      </c>
      <c r="BA233" s="2801">
        <v>8</v>
      </c>
      <c r="BB233" s="2802">
        <v>3</v>
      </c>
      <c r="BC233" s="2803">
        <v>5</v>
      </c>
      <c r="BD233" s="2459">
        <v>879</v>
      </c>
      <c r="BE233" s="1392">
        <v>380</v>
      </c>
      <c r="BF233" s="1392">
        <v>499</v>
      </c>
      <c r="BG233" s="1392">
        <v>519</v>
      </c>
      <c r="BH233" s="1393">
        <v>256</v>
      </c>
      <c r="BI233" s="1393">
        <v>263</v>
      </c>
      <c r="BJ233" s="1392">
        <v>360</v>
      </c>
      <c r="BK233" s="1393">
        <v>124</v>
      </c>
      <c r="BL233" s="1394">
        <v>236</v>
      </c>
      <c r="BM233" s="2481">
        <v>2512</v>
      </c>
      <c r="BN233" s="1395">
        <v>1020</v>
      </c>
      <c r="BO233" s="1395">
        <v>1492</v>
      </c>
      <c r="BP233" s="1395">
        <v>1867</v>
      </c>
      <c r="BQ233" s="1396">
        <v>807</v>
      </c>
      <c r="BR233" s="1418">
        <v>1060</v>
      </c>
      <c r="BS233" s="1395">
        <v>645</v>
      </c>
      <c r="BT233" s="1396">
        <v>213</v>
      </c>
      <c r="BU233" s="1397">
        <v>432</v>
      </c>
      <c r="BV233" s="1398">
        <v>80</v>
      </c>
      <c r="BW233" s="1399">
        <v>37</v>
      </c>
      <c r="BX233" s="1399">
        <v>43</v>
      </c>
      <c r="BY233" s="1399">
        <v>47</v>
      </c>
      <c r="BZ233" s="1400">
        <v>29</v>
      </c>
      <c r="CA233" s="1400">
        <v>18</v>
      </c>
      <c r="CB233" s="1399">
        <v>33</v>
      </c>
      <c r="CC233" s="1400">
        <v>8</v>
      </c>
      <c r="CD233" s="1401">
        <v>25</v>
      </c>
      <c r="CE233" s="2459">
        <v>1570</v>
      </c>
      <c r="CF233" s="1392">
        <v>500</v>
      </c>
      <c r="CG233" s="1392">
        <v>1070</v>
      </c>
      <c r="CH233" s="1392">
        <v>899</v>
      </c>
      <c r="CI233" s="1393">
        <v>151</v>
      </c>
      <c r="CJ233" s="1393">
        <v>748</v>
      </c>
      <c r="CK233" s="1392">
        <v>671</v>
      </c>
      <c r="CL233" s="1393">
        <v>349</v>
      </c>
      <c r="CM233" s="1495">
        <v>322</v>
      </c>
      <c r="CN233" s="1441">
        <v>12750</v>
      </c>
      <c r="CO233" s="1881">
        <v>1057</v>
      </c>
      <c r="CP233" s="1904">
        <v>323</v>
      </c>
      <c r="CQ233" s="1905">
        <v>734</v>
      </c>
      <c r="CR233" s="1890">
        <v>1351</v>
      </c>
      <c r="CS233" s="1402">
        <v>555</v>
      </c>
      <c r="CT233" s="1403">
        <v>796</v>
      </c>
      <c r="CU233" s="1914">
        <v>2869</v>
      </c>
      <c r="CV233" s="1904">
        <v>1004</v>
      </c>
      <c r="CW233" s="1905">
        <v>1865</v>
      </c>
      <c r="CX233" s="1890">
        <v>2975</v>
      </c>
      <c r="CY233" s="1402">
        <v>1121</v>
      </c>
      <c r="CZ233" s="1403">
        <v>1854</v>
      </c>
      <c r="DA233" s="1914">
        <v>1409</v>
      </c>
      <c r="DB233" s="1904">
        <v>766</v>
      </c>
      <c r="DC233" s="1905">
        <v>643</v>
      </c>
      <c r="DD233" s="1890">
        <v>3089</v>
      </c>
      <c r="DE233" s="1402">
        <v>1572</v>
      </c>
      <c r="DF233" s="1404">
        <v>1517</v>
      </c>
      <c r="DG233" s="1405" t="s">
        <v>163</v>
      </c>
      <c r="DH233" s="1406">
        <v>9.8823802972464979E-3</v>
      </c>
      <c r="DI233" s="1407">
        <v>6.2282925685478552E-2</v>
      </c>
      <c r="DJ233" s="1408">
        <v>0.31953285549596511</v>
      </c>
      <c r="DK233" s="392"/>
    </row>
    <row r="234" spans="1:115" s="259" customFormat="1" ht="62.1" customHeight="1" x14ac:dyDescent="0.15">
      <c r="A234" s="2501" t="s">
        <v>1090</v>
      </c>
      <c r="B234" s="2539"/>
      <c r="C234" s="2539"/>
      <c r="D234" s="2320">
        <v>1065</v>
      </c>
      <c r="E234" s="2517">
        <v>0.11635220125786172</v>
      </c>
      <c r="F234" s="2341">
        <v>111</v>
      </c>
      <c r="G234" s="2239">
        <v>351</v>
      </c>
      <c r="H234" s="2240">
        <v>714</v>
      </c>
      <c r="I234" s="309">
        <v>689</v>
      </c>
      <c r="J234" s="2390">
        <v>203</v>
      </c>
      <c r="K234" s="2390">
        <v>486</v>
      </c>
      <c r="L234" s="2391">
        <v>376</v>
      </c>
      <c r="M234" s="2390">
        <v>148</v>
      </c>
      <c r="N234" s="2626">
        <v>228</v>
      </c>
      <c r="O234" s="2654" t="s">
        <v>856</v>
      </c>
      <c r="P234" s="2431">
        <v>429</v>
      </c>
      <c r="Q234" s="310">
        <v>3.125E-2</v>
      </c>
      <c r="R234" s="490">
        <v>13</v>
      </c>
      <c r="S234" s="311">
        <v>115</v>
      </c>
      <c r="T234" s="312">
        <v>314</v>
      </c>
      <c r="U234" s="313">
        <v>254</v>
      </c>
      <c r="V234" s="314">
        <v>33</v>
      </c>
      <c r="W234" s="315">
        <v>221</v>
      </c>
      <c r="X234" s="313">
        <v>175</v>
      </c>
      <c r="Y234" s="315">
        <v>82</v>
      </c>
      <c r="Z234" s="316">
        <v>93</v>
      </c>
      <c r="AA234" s="2696">
        <v>636</v>
      </c>
      <c r="AB234" s="2234">
        <v>0.18215613382899631</v>
      </c>
      <c r="AC234" s="2713">
        <v>98</v>
      </c>
      <c r="AD234" s="317">
        <v>236</v>
      </c>
      <c r="AE234" s="318">
        <v>400</v>
      </c>
      <c r="AF234" s="313">
        <v>435</v>
      </c>
      <c r="AG234" s="319">
        <v>170</v>
      </c>
      <c r="AH234" s="320">
        <v>265</v>
      </c>
      <c r="AI234" s="313">
        <v>201</v>
      </c>
      <c r="AJ234" s="320">
        <v>66</v>
      </c>
      <c r="AK234" s="321">
        <v>135</v>
      </c>
      <c r="AL234" s="2743">
        <v>146</v>
      </c>
      <c r="AM234" s="322">
        <v>86</v>
      </c>
      <c r="AN234" s="322">
        <v>60</v>
      </c>
      <c r="AO234" s="323">
        <v>80</v>
      </c>
      <c r="AP234" s="324">
        <v>72</v>
      </c>
      <c r="AQ234" s="325">
        <v>8</v>
      </c>
      <c r="AR234" s="323">
        <v>66</v>
      </c>
      <c r="AS234" s="325">
        <v>14</v>
      </c>
      <c r="AT234" s="326">
        <v>52</v>
      </c>
      <c r="AU234" s="2767">
        <v>0</v>
      </c>
      <c r="AV234" s="2794">
        <v>0</v>
      </c>
      <c r="AW234" s="2794">
        <v>0</v>
      </c>
      <c r="AX234" s="2795">
        <v>0</v>
      </c>
      <c r="AY234" s="2796">
        <v>0</v>
      </c>
      <c r="AZ234" s="2796">
        <v>0</v>
      </c>
      <c r="BA234" s="2795">
        <v>0</v>
      </c>
      <c r="BB234" s="2796">
        <v>0</v>
      </c>
      <c r="BC234" s="2797">
        <v>0</v>
      </c>
      <c r="BD234" s="2457">
        <v>54</v>
      </c>
      <c r="BE234" s="328">
        <v>19</v>
      </c>
      <c r="BF234" s="328">
        <v>35</v>
      </c>
      <c r="BG234" s="329">
        <v>40</v>
      </c>
      <c r="BH234" s="330">
        <v>12</v>
      </c>
      <c r="BI234" s="330">
        <v>28</v>
      </c>
      <c r="BJ234" s="329">
        <v>14</v>
      </c>
      <c r="BK234" s="330">
        <v>7</v>
      </c>
      <c r="BL234" s="331">
        <v>7</v>
      </c>
      <c r="BM234" s="2479">
        <v>209</v>
      </c>
      <c r="BN234" s="332">
        <v>73</v>
      </c>
      <c r="BO234" s="332">
        <v>136</v>
      </c>
      <c r="BP234" s="333">
        <v>173</v>
      </c>
      <c r="BQ234" s="334">
        <v>64</v>
      </c>
      <c r="BR234" s="334">
        <v>109</v>
      </c>
      <c r="BS234" s="333">
        <v>36</v>
      </c>
      <c r="BT234" s="334">
        <v>9</v>
      </c>
      <c r="BU234" s="335">
        <v>27</v>
      </c>
      <c r="BV234" s="336">
        <v>17</v>
      </c>
      <c r="BW234" s="337">
        <v>7</v>
      </c>
      <c r="BX234" s="337">
        <v>10</v>
      </c>
      <c r="BY234" s="338">
        <v>11</v>
      </c>
      <c r="BZ234" s="339">
        <v>6</v>
      </c>
      <c r="CA234" s="339">
        <v>5</v>
      </c>
      <c r="CB234" s="338">
        <v>6</v>
      </c>
      <c r="CC234" s="339">
        <v>1</v>
      </c>
      <c r="CD234" s="340">
        <v>5</v>
      </c>
      <c r="CE234" s="2457">
        <v>210</v>
      </c>
      <c r="CF234" s="341">
        <v>51</v>
      </c>
      <c r="CG234" s="341">
        <v>159</v>
      </c>
      <c r="CH234" s="329">
        <v>131</v>
      </c>
      <c r="CI234" s="342">
        <v>16</v>
      </c>
      <c r="CJ234" s="342">
        <v>115</v>
      </c>
      <c r="CK234" s="329">
        <v>79</v>
      </c>
      <c r="CL234" s="342">
        <v>35</v>
      </c>
      <c r="CM234" s="1126">
        <v>44</v>
      </c>
      <c r="CN234" s="1439">
        <v>1065</v>
      </c>
      <c r="CO234" s="1879">
        <v>113</v>
      </c>
      <c r="CP234" s="477">
        <v>32</v>
      </c>
      <c r="CQ234" s="478">
        <v>81</v>
      </c>
      <c r="CR234" s="1110">
        <v>94</v>
      </c>
      <c r="CS234" s="470">
        <v>27</v>
      </c>
      <c r="CT234" s="464">
        <v>67</v>
      </c>
      <c r="CU234" s="1115">
        <v>195</v>
      </c>
      <c r="CV234" s="477">
        <v>53</v>
      </c>
      <c r="CW234" s="478">
        <v>142</v>
      </c>
      <c r="CX234" s="1110">
        <v>258</v>
      </c>
      <c r="CY234" s="470">
        <v>79</v>
      </c>
      <c r="CZ234" s="464">
        <v>179</v>
      </c>
      <c r="DA234" s="1115">
        <v>170</v>
      </c>
      <c r="DB234" s="477">
        <v>57</v>
      </c>
      <c r="DC234" s="478">
        <v>113</v>
      </c>
      <c r="DD234" s="1110">
        <v>235</v>
      </c>
      <c r="DE234" s="470">
        <v>103</v>
      </c>
      <c r="DF234" s="458">
        <v>132</v>
      </c>
      <c r="DG234" s="343">
        <v>47</v>
      </c>
      <c r="DH234" s="344">
        <v>8.2546941306411916E-4</v>
      </c>
      <c r="DI234" s="345">
        <v>5.202456145492914E-3</v>
      </c>
      <c r="DJ234" s="346" t="s">
        <v>163</v>
      </c>
      <c r="DK234" s="307"/>
    </row>
    <row r="235" spans="1:115" s="380" customFormat="1" ht="62.1" customHeight="1" x14ac:dyDescent="0.15">
      <c r="A235" s="2503" t="s">
        <v>1091</v>
      </c>
      <c r="B235" s="2542"/>
      <c r="C235" s="2542"/>
      <c r="D235" s="2319">
        <v>0</v>
      </c>
      <c r="E235" s="2336" t="s">
        <v>163</v>
      </c>
      <c r="F235" s="2337">
        <v>0</v>
      </c>
      <c r="G235" s="2235">
        <v>0</v>
      </c>
      <c r="H235" s="2236">
        <v>0</v>
      </c>
      <c r="I235" s="349">
        <v>0</v>
      </c>
      <c r="J235" s="2387">
        <v>0</v>
      </c>
      <c r="K235" s="2387">
        <v>0</v>
      </c>
      <c r="L235" s="2388">
        <v>0</v>
      </c>
      <c r="M235" s="2387">
        <v>0</v>
      </c>
      <c r="N235" s="2389">
        <v>0</v>
      </c>
      <c r="O235" s="2658" t="s">
        <v>854</v>
      </c>
      <c r="P235" s="2430">
        <v>0</v>
      </c>
      <c r="Q235" s="350" t="s">
        <v>163</v>
      </c>
      <c r="R235" s="491">
        <v>0</v>
      </c>
      <c r="S235" s="351">
        <v>0</v>
      </c>
      <c r="T235" s="352">
        <v>0</v>
      </c>
      <c r="U235" s="353">
        <v>0</v>
      </c>
      <c r="V235" s="354">
        <v>0</v>
      </c>
      <c r="W235" s="355">
        <v>0</v>
      </c>
      <c r="X235" s="353">
        <v>0</v>
      </c>
      <c r="Y235" s="355">
        <v>0</v>
      </c>
      <c r="Z235" s="356">
        <v>0</v>
      </c>
      <c r="AA235" s="2443">
        <v>0</v>
      </c>
      <c r="AB235" s="2417" t="s">
        <v>163</v>
      </c>
      <c r="AC235" s="2418">
        <v>0</v>
      </c>
      <c r="AD235" s="357">
        <v>0</v>
      </c>
      <c r="AE235" s="358">
        <v>0</v>
      </c>
      <c r="AF235" s="353">
        <v>0</v>
      </c>
      <c r="AG235" s="353">
        <v>0</v>
      </c>
      <c r="AH235" s="359">
        <v>0</v>
      </c>
      <c r="AI235" s="353">
        <v>0</v>
      </c>
      <c r="AJ235" s="359">
        <v>0</v>
      </c>
      <c r="AK235" s="360">
        <v>0</v>
      </c>
      <c r="AL235" s="2742">
        <v>0</v>
      </c>
      <c r="AM235" s="361">
        <v>0</v>
      </c>
      <c r="AN235" s="361">
        <v>0</v>
      </c>
      <c r="AO235" s="361">
        <v>0</v>
      </c>
      <c r="AP235" s="362">
        <v>0</v>
      </c>
      <c r="AQ235" s="363">
        <v>0</v>
      </c>
      <c r="AR235" s="361">
        <v>0</v>
      </c>
      <c r="AS235" s="363">
        <v>0</v>
      </c>
      <c r="AT235" s="364">
        <v>0</v>
      </c>
      <c r="AU235" s="2766">
        <v>0</v>
      </c>
      <c r="AV235" s="2789">
        <v>0</v>
      </c>
      <c r="AW235" s="2789">
        <v>0</v>
      </c>
      <c r="AX235" s="2789">
        <v>0</v>
      </c>
      <c r="AY235" s="2792">
        <v>0</v>
      </c>
      <c r="AZ235" s="2792">
        <v>0</v>
      </c>
      <c r="BA235" s="2789">
        <v>0</v>
      </c>
      <c r="BB235" s="2792">
        <v>0</v>
      </c>
      <c r="BC235" s="2793">
        <v>0</v>
      </c>
      <c r="BD235" s="2456">
        <v>0</v>
      </c>
      <c r="BE235" s="366">
        <v>0</v>
      </c>
      <c r="BF235" s="366">
        <v>0</v>
      </c>
      <c r="BG235" s="366">
        <v>0</v>
      </c>
      <c r="BH235" s="367">
        <v>0</v>
      </c>
      <c r="BI235" s="367">
        <v>0</v>
      </c>
      <c r="BJ235" s="366">
        <v>0</v>
      </c>
      <c r="BK235" s="367">
        <v>0</v>
      </c>
      <c r="BL235" s="368">
        <v>0</v>
      </c>
      <c r="BM235" s="2478">
        <v>0</v>
      </c>
      <c r="BN235" s="369">
        <v>0</v>
      </c>
      <c r="BO235" s="369">
        <v>0</v>
      </c>
      <c r="BP235" s="369">
        <v>0</v>
      </c>
      <c r="BQ235" s="370">
        <v>0</v>
      </c>
      <c r="BR235" s="370">
        <v>0</v>
      </c>
      <c r="BS235" s="369">
        <v>0</v>
      </c>
      <c r="BT235" s="370">
        <v>0</v>
      </c>
      <c r="BU235" s="371">
        <v>0</v>
      </c>
      <c r="BV235" s="372">
        <v>0</v>
      </c>
      <c r="BW235" s="373">
        <v>0</v>
      </c>
      <c r="BX235" s="373">
        <v>0</v>
      </c>
      <c r="BY235" s="373">
        <v>0</v>
      </c>
      <c r="BZ235" s="374">
        <v>0</v>
      </c>
      <c r="CA235" s="374">
        <v>0</v>
      </c>
      <c r="CB235" s="373">
        <v>0</v>
      </c>
      <c r="CC235" s="374">
        <v>0</v>
      </c>
      <c r="CD235" s="375">
        <v>0</v>
      </c>
      <c r="CE235" s="2456">
        <v>0</v>
      </c>
      <c r="CF235" s="366">
        <v>0</v>
      </c>
      <c r="CG235" s="366">
        <v>0</v>
      </c>
      <c r="CH235" s="366">
        <v>0</v>
      </c>
      <c r="CI235" s="367">
        <v>0</v>
      </c>
      <c r="CJ235" s="367">
        <v>0</v>
      </c>
      <c r="CK235" s="366">
        <v>0</v>
      </c>
      <c r="CL235" s="367">
        <v>0</v>
      </c>
      <c r="CM235" s="1127">
        <v>0</v>
      </c>
      <c r="CN235" s="1438">
        <v>0</v>
      </c>
      <c r="CO235" s="1878">
        <v>0</v>
      </c>
      <c r="CP235" s="479">
        <v>0</v>
      </c>
      <c r="CQ235" s="480">
        <v>0</v>
      </c>
      <c r="CR235" s="1111">
        <v>0</v>
      </c>
      <c r="CS235" s="471">
        <v>0</v>
      </c>
      <c r="CT235" s="465">
        <v>0</v>
      </c>
      <c r="CU235" s="1116">
        <v>0</v>
      </c>
      <c r="CV235" s="479">
        <v>0</v>
      </c>
      <c r="CW235" s="480">
        <v>0</v>
      </c>
      <c r="CX235" s="1111">
        <v>0</v>
      </c>
      <c r="CY235" s="471">
        <v>0</v>
      </c>
      <c r="CZ235" s="465">
        <v>0</v>
      </c>
      <c r="DA235" s="1116">
        <v>0</v>
      </c>
      <c r="DB235" s="479">
        <v>0</v>
      </c>
      <c r="DC235" s="480">
        <v>0</v>
      </c>
      <c r="DD235" s="1111">
        <v>0</v>
      </c>
      <c r="DE235" s="471">
        <v>0</v>
      </c>
      <c r="DF235" s="459">
        <v>0</v>
      </c>
      <c r="DG235" s="376">
        <v>203</v>
      </c>
      <c r="DH235" s="377">
        <v>0</v>
      </c>
      <c r="DI235" s="378">
        <v>0</v>
      </c>
      <c r="DJ235" s="379" t="s">
        <v>163</v>
      </c>
      <c r="DK235" s="392"/>
    </row>
    <row r="236" spans="1:115" s="259" customFormat="1" ht="62.1" customHeight="1" x14ac:dyDescent="0.15">
      <c r="A236" s="2501" t="s">
        <v>1092</v>
      </c>
      <c r="B236" s="2539"/>
      <c r="C236" s="2539"/>
      <c r="D236" s="2320">
        <v>1759</v>
      </c>
      <c r="E236" s="2340">
        <v>5.0149253731343268E-2</v>
      </c>
      <c r="F236" s="2341">
        <v>84</v>
      </c>
      <c r="G236" s="2239">
        <v>711</v>
      </c>
      <c r="H236" s="2240">
        <v>1048</v>
      </c>
      <c r="I236" s="309">
        <v>1132</v>
      </c>
      <c r="J236" s="2390">
        <v>417</v>
      </c>
      <c r="K236" s="2390">
        <v>715</v>
      </c>
      <c r="L236" s="2391">
        <v>627</v>
      </c>
      <c r="M236" s="2390">
        <v>294</v>
      </c>
      <c r="N236" s="2626">
        <v>333</v>
      </c>
      <c r="O236" s="2654" t="s">
        <v>856</v>
      </c>
      <c r="P236" s="2431">
        <v>832</v>
      </c>
      <c r="Q236" s="310">
        <v>2.8430160692212603E-2</v>
      </c>
      <c r="R236" s="490">
        <v>23</v>
      </c>
      <c r="S236" s="311">
        <v>328</v>
      </c>
      <c r="T236" s="312">
        <v>504</v>
      </c>
      <c r="U236" s="313">
        <v>447</v>
      </c>
      <c r="V236" s="314">
        <v>125</v>
      </c>
      <c r="W236" s="315">
        <v>322</v>
      </c>
      <c r="X236" s="313">
        <v>385</v>
      </c>
      <c r="Y236" s="315">
        <v>203</v>
      </c>
      <c r="Z236" s="316">
        <v>182</v>
      </c>
      <c r="AA236" s="2696">
        <v>927</v>
      </c>
      <c r="AB236" s="2419">
        <v>7.0438799076212533E-2</v>
      </c>
      <c r="AC236" s="2713">
        <v>61</v>
      </c>
      <c r="AD236" s="317">
        <v>383</v>
      </c>
      <c r="AE236" s="318">
        <v>544</v>
      </c>
      <c r="AF236" s="313">
        <v>685</v>
      </c>
      <c r="AG236" s="319">
        <v>292</v>
      </c>
      <c r="AH236" s="320">
        <v>393</v>
      </c>
      <c r="AI236" s="313">
        <v>242</v>
      </c>
      <c r="AJ236" s="320">
        <v>91</v>
      </c>
      <c r="AK236" s="321">
        <v>151</v>
      </c>
      <c r="AL236" s="2743">
        <v>199</v>
      </c>
      <c r="AM236" s="322">
        <v>109</v>
      </c>
      <c r="AN236" s="322">
        <v>90</v>
      </c>
      <c r="AO236" s="323">
        <v>119</v>
      </c>
      <c r="AP236" s="324">
        <v>86</v>
      </c>
      <c r="AQ236" s="325">
        <v>33</v>
      </c>
      <c r="AR236" s="323">
        <v>80</v>
      </c>
      <c r="AS236" s="325">
        <v>23</v>
      </c>
      <c r="AT236" s="326">
        <v>57</v>
      </c>
      <c r="AU236" s="2767">
        <v>1</v>
      </c>
      <c r="AV236" s="2794">
        <v>0</v>
      </c>
      <c r="AW236" s="2794">
        <v>1</v>
      </c>
      <c r="AX236" s="2795">
        <v>1</v>
      </c>
      <c r="AY236" s="2796">
        <v>0</v>
      </c>
      <c r="AZ236" s="2796">
        <v>1</v>
      </c>
      <c r="BA236" s="2795">
        <v>0</v>
      </c>
      <c r="BB236" s="2796">
        <v>0</v>
      </c>
      <c r="BC236" s="2797">
        <v>0</v>
      </c>
      <c r="BD236" s="2457">
        <v>77</v>
      </c>
      <c r="BE236" s="328">
        <v>33</v>
      </c>
      <c r="BF236" s="328">
        <v>44</v>
      </c>
      <c r="BG236" s="329">
        <v>52</v>
      </c>
      <c r="BH236" s="330">
        <v>21</v>
      </c>
      <c r="BI236" s="330">
        <v>31</v>
      </c>
      <c r="BJ236" s="329">
        <v>25</v>
      </c>
      <c r="BK236" s="330">
        <v>12</v>
      </c>
      <c r="BL236" s="331">
        <v>13</v>
      </c>
      <c r="BM236" s="2479">
        <v>469</v>
      </c>
      <c r="BN236" s="332">
        <v>176</v>
      </c>
      <c r="BO236" s="332">
        <v>293</v>
      </c>
      <c r="BP236" s="333">
        <v>406</v>
      </c>
      <c r="BQ236" s="334">
        <v>156</v>
      </c>
      <c r="BR236" s="334">
        <v>250</v>
      </c>
      <c r="BS236" s="333">
        <v>63</v>
      </c>
      <c r="BT236" s="334">
        <v>20</v>
      </c>
      <c r="BU236" s="335">
        <v>43</v>
      </c>
      <c r="BV236" s="336">
        <v>30</v>
      </c>
      <c r="BW236" s="337">
        <v>14</v>
      </c>
      <c r="BX236" s="337">
        <v>16</v>
      </c>
      <c r="BY236" s="338">
        <v>12</v>
      </c>
      <c r="BZ236" s="339">
        <v>7</v>
      </c>
      <c r="CA236" s="339">
        <v>5</v>
      </c>
      <c r="CB236" s="338">
        <v>18</v>
      </c>
      <c r="CC236" s="339">
        <v>7</v>
      </c>
      <c r="CD236" s="340">
        <v>11</v>
      </c>
      <c r="CE236" s="2457">
        <v>151</v>
      </c>
      <c r="CF236" s="341">
        <v>51</v>
      </c>
      <c r="CG236" s="341">
        <v>100</v>
      </c>
      <c r="CH236" s="329">
        <v>95</v>
      </c>
      <c r="CI236" s="342">
        <v>22</v>
      </c>
      <c r="CJ236" s="342">
        <v>73</v>
      </c>
      <c r="CK236" s="329">
        <v>56</v>
      </c>
      <c r="CL236" s="342">
        <v>29</v>
      </c>
      <c r="CM236" s="1126">
        <v>27</v>
      </c>
      <c r="CN236" s="1439">
        <v>1759</v>
      </c>
      <c r="CO236" s="1879">
        <v>128</v>
      </c>
      <c r="CP236" s="477">
        <v>91</v>
      </c>
      <c r="CQ236" s="478">
        <v>37</v>
      </c>
      <c r="CR236" s="1110">
        <v>111</v>
      </c>
      <c r="CS236" s="470">
        <v>40</v>
      </c>
      <c r="CT236" s="464">
        <v>71</v>
      </c>
      <c r="CU236" s="1115">
        <v>273</v>
      </c>
      <c r="CV236" s="477">
        <v>79</v>
      </c>
      <c r="CW236" s="478">
        <v>194</v>
      </c>
      <c r="CX236" s="1110">
        <v>444</v>
      </c>
      <c r="CY236" s="470">
        <v>160</v>
      </c>
      <c r="CZ236" s="464">
        <v>284</v>
      </c>
      <c r="DA236" s="1115">
        <v>385</v>
      </c>
      <c r="DB236" s="477">
        <v>131</v>
      </c>
      <c r="DC236" s="478">
        <v>254</v>
      </c>
      <c r="DD236" s="1110">
        <v>418</v>
      </c>
      <c r="DE236" s="470">
        <v>210</v>
      </c>
      <c r="DF236" s="458">
        <v>208</v>
      </c>
      <c r="DG236" s="343">
        <v>37</v>
      </c>
      <c r="DH236" s="344">
        <v>1.3633809366946344E-3</v>
      </c>
      <c r="DI236" s="345">
        <v>8.5926012769220999E-3</v>
      </c>
      <c r="DJ236" s="346" t="s">
        <v>163</v>
      </c>
      <c r="DK236" s="307"/>
    </row>
    <row r="237" spans="1:115" s="380" customFormat="1" ht="62.1" customHeight="1" x14ac:dyDescent="0.15">
      <c r="A237" s="4054" t="s">
        <v>888</v>
      </c>
      <c r="B237" s="4055"/>
      <c r="C237" s="4056"/>
      <c r="D237" s="2319">
        <v>1</v>
      </c>
      <c r="E237" s="2336">
        <v>0</v>
      </c>
      <c r="F237" s="2337">
        <v>0</v>
      </c>
      <c r="G237" s="2235">
        <v>1</v>
      </c>
      <c r="H237" s="2236">
        <v>0</v>
      </c>
      <c r="I237" s="381">
        <v>1</v>
      </c>
      <c r="J237" s="2387">
        <v>1</v>
      </c>
      <c r="K237" s="2387">
        <v>0</v>
      </c>
      <c r="L237" s="2388">
        <v>0</v>
      </c>
      <c r="M237" s="2387">
        <v>0</v>
      </c>
      <c r="N237" s="2389">
        <v>0</v>
      </c>
      <c r="O237" s="2658" t="s">
        <v>856</v>
      </c>
      <c r="P237" s="2430">
        <v>1</v>
      </c>
      <c r="Q237" s="401">
        <v>0</v>
      </c>
      <c r="R237" s="492">
        <v>0</v>
      </c>
      <c r="S237" s="351">
        <v>1</v>
      </c>
      <c r="T237" s="352">
        <v>0</v>
      </c>
      <c r="U237" s="353">
        <v>1</v>
      </c>
      <c r="V237" s="353">
        <v>1</v>
      </c>
      <c r="W237" s="359">
        <v>0</v>
      </c>
      <c r="X237" s="353">
        <v>0</v>
      </c>
      <c r="Y237" s="359">
        <v>0</v>
      </c>
      <c r="Z237" s="382">
        <v>0</v>
      </c>
      <c r="AA237" s="2443">
        <v>0</v>
      </c>
      <c r="AB237" s="2417" t="s">
        <v>163</v>
      </c>
      <c r="AC237" s="2418">
        <v>0</v>
      </c>
      <c r="AD237" s="357">
        <v>0</v>
      </c>
      <c r="AE237" s="358">
        <v>0</v>
      </c>
      <c r="AF237" s="353">
        <v>0</v>
      </c>
      <c r="AG237" s="353">
        <v>0</v>
      </c>
      <c r="AH237" s="359">
        <v>0</v>
      </c>
      <c r="AI237" s="353">
        <v>0</v>
      </c>
      <c r="AJ237" s="359">
        <v>0</v>
      </c>
      <c r="AK237" s="360">
        <v>0</v>
      </c>
      <c r="AL237" s="2742">
        <v>0</v>
      </c>
      <c r="AM237" s="361">
        <v>0</v>
      </c>
      <c r="AN237" s="361">
        <v>0</v>
      </c>
      <c r="AO237" s="361">
        <v>0</v>
      </c>
      <c r="AP237" s="383">
        <v>0</v>
      </c>
      <c r="AQ237" s="384">
        <v>0</v>
      </c>
      <c r="AR237" s="361">
        <v>0</v>
      </c>
      <c r="AS237" s="384">
        <v>0</v>
      </c>
      <c r="AT237" s="385">
        <v>0</v>
      </c>
      <c r="AU237" s="2766">
        <v>0</v>
      </c>
      <c r="AV237" s="2789">
        <v>0</v>
      </c>
      <c r="AW237" s="2789">
        <v>0</v>
      </c>
      <c r="AX237" s="2789">
        <v>0</v>
      </c>
      <c r="AY237" s="2790">
        <v>0</v>
      </c>
      <c r="AZ237" s="2790">
        <v>0</v>
      </c>
      <c r="BA237" s="2789">
        <v>0</v>
      </c>
      <c r="BB237" s="2790">
        <v>0</v>
      </c>
      <c r="BC237" s="2791">
        <v>0</v>
      </c>
      <c r="BD237" s="2456">
        <v>0</v>
      </c>
      <c r="BE237" s="504">
        <v>0</v>
      </c>
      <c r="BF237" s="504">
        <v>0</v>
      </c>
      <c r="BG237" s="504">
        <v>0</v>
      </c>
      <c r="BH237" s="507">
        <v>0</v>
      </c>
      <c r="BI237" s="507">
        <v>0</v>
      </c>
      <c r="BJ237" s="504">
        <v>0</v>
      </c>
      <c r="BK237" s="386">
        <v>0</v>
      </c>
      <c r="BL237" s="387">
        <v>0</v>
      </c>
      <c r="BM237" s="2478">
        <v>0</v>
      </c>
      <c r="BN237" s="369">
        <v>0</v>
      </c>
      <c r="BO237" s="369">
        <v>0</v>
      </c>
      <c r="BP237" s="369">
        <v>0</v>
      </c>
      <c r="BQ237" s="388">
        <v>0</v>
      </c>
      <c r="BR237" s="388">
        <v>0</v>
      </c>
      <c r="BS237" s="369">
        <v>0</v>
      </c>
      <c r="BT237" s="388">
        <v>0</v>
      </c>
      <c r="BU237" s="389">
        <v>0</v>
      </c>
      <c r="BV237" s="509">
        <v>0</v>
      </c>
      <c r="BW237" s="373">
        <v>0</v>
      </c>
      <c r="BX237" s="373">
        <v>0</v>
      </c>
      <c r="BY237" s="373">
        <v>0</v>
      </c>
      <c r="BZ237" s="349">
        <v>0</v>
      </c>
      <c r="CA237" s="349">
        <v>0</v>
      </c>
      <c r="CB237" s="373">
        <v>0</v>
      </c>
      <c r="CC237" s="349">
        <v>0</v>
      </c>
      <c r="CD237" s="390">
        <v>0</v>
      </c>
      <c r="CE237" s="2456">
        <v>0</v>
      </c>
      <c r="CF237" s="504">
        <v>0</v>
      </c>
      <c r="CG237" s="504">
        <v>0</v>
      </c>
      <c r="CH237" s="504">
        <v>0</v>
      </c>
      <c r="CI237" s="386">
        <v>0</v>
      </c>
      <c r="CJ237" s="507">
        <v>0</v>
      </c>
      <c r="CK237" s="504">
        <v>0</v>
      </c>
      <c r="CL237" s="507">
        <v>0</v>
      </c>
      <c r="CM237" s="1128">
        <v>0</v>
      </c>
      <c r="CN237" s="1438">
        <v>1</v>
      </c>
      <c r="CO237" s="1877">
        <v>1</v>
      </c>
      <c r="CP237" s="481">
        <v>1</v>
      </c>
      <c r="CQ237" s="482">
        <v>0</v>
      </c>
      <c r="CR237" s="1112">
        <v>0</v>
      </c>
      <c r="CS237" s="472">
        <v>0</v>
      </c>
      <c r="CT237" s="466">
        <v>0</v>
      </c>
      <c r="CU237" s="1117">
        <v>0</v>
      </c>
      <c r="CV237" s="481">
        <v>0</v>
      </c>
      <c r="CW237" s="482">
        <v>0</v>
      </c>
      <c r="CX237" s="1112">
        <v>0</v>
      </c>
      <c r="CY237" s="472">
        <v>0</v>
      </c>
      <c r="CZ237" s="466">
        <v>0</v>
      </c>
      <c r="DA237" s="1117">
        <v>0</v>
      </c>
      <c r="DB237" s="481">
        <v>0</v>
      </c>
      <c r="DC237" s="482">
        <v>0</v>
      </c>
      <c r="DD237" s="1112">
        <v>0</v>
      </c>
      <c r="DE237" s="472">
        <v>0</v>
      </c>
      <c r="DF237" s="460">
        <v>0</v>
      </c>
      <c r="DG237" s="376">
        <v>199</v>
      </c>
      <c r="DH237" s="377">
        <v>7.7508865076443116E-7</v>
      </c>
      <c r="DI237" s="378">
        <v>4.8849353478806712E-6</v>
      </c>
      <c r="DJ237" s="379" t="s">
        <v>163</v>
      </c>
      <c r="DK237" s="395"/>
    </row>
    <row r="238" spans="1:115" s="259" customFormat="1" ht="62.1" customHeight="1" x14ac:dyDescent="0.15">
      <c r="A238" s="2501" t="s">
        <v>1093</v>
      </c>
      <c r="B238" s="2539"/>
      <c r="C238" s="2539"/>
      <c r="D238" s="2320">
        <v>38349</v>
      </c>
      <c r="E238" s="2517">
        <v>0.17710795297584325</v>
      </c>
      <c r="F238" s="2341">
        <v>5770</v>
      </c>
      <c r="G238" s="2239">
        <v>14034</v>
      </c>
      <c r="H238" s="2240">
        <v>24315</v>
      </c>
      <c r="I238" s="394">
        <v>22888</v>
      </c>
      <c r="J238" s="2390">
        <v>7465</v>
      </c>
      <c r="K238" s="2241">
        <v>15423</v>
      </c>
      <c r="L238" s="2391">
        <v>15461</v>
      </c>
      <c r="M238" s="2390">
        <v>6569</v>
      </c>
      <c r="N238" s="2626">
        <v>8892</v>
      </c>
      <c r="O238" s="2654" t="s">
        <v>854</v>
      </c>
      <c r="P238" s="2431">
        <v>7501</v>
      </c>
      <c r="Q238" s="310">
        <v>9.7439648866130213E-2</v>
      </c>
      <c r="R238" s="490">
        <v>666</v>
      </c>
      <c r="S238" s="311">
        <v>2258</v>
      </c>
      <c r="T238" s="312">
        <v>5243</v>
      </c>
      <c r="U238" s="313">
        <v>3839</v>
      </c>
      <c r="V238" s="314">
        <v>463</v>
      </c>
      <c r="W238" s="315">
        <v>3376</v>
      </c>
      <c r="X238" s="313">
        <v>3662</v>
      </c>
      <c r="Y238" s="315">
        <v>1795</v>
      </c>
      <c r="Z238" s="316">
        <v>1867</v>
      </c>
      <c r="AA238" s="2444">
        <v>30848</v>
      </c>
      <c r="AB238" s="2234">
        <v>0.19825978868862637</v>
      </c>
      <c r="AC238" s="2521">
        <v>5104</v>
      </c>
      <c r="AD238" s="317">
        <v>11776</v>
      </c>
      <c r="AE238" s="318">
        <v>19072</v>
      </c>
      <c r="AF238" s="313">
        <v>19049</v>
      </c>
      <c r="AG238" s="319">
        <v>7002</v>
      </c>
      <c r="AH238" s="1122">
        <v>12047</v>
      </c>
      <c r="AI238" s="313">
        <v>11799</v>
      </c>
      <c r="AJ238" s="320">
        <v>4774</v>
      </c>
      <c r="AK238" s="321">
        <v>7025</v>
      </c>
      <c r="AL238" s="2743">
        <v>7117</v>
      </c>
      <c r="AM238" s="322">
        <v>3548</v>
      </c>
      <c r="AN238" s="322">
        <v>3569</v>
      </c>
      <c r="AO238" s="323">
        <v>3525</v>
      </c>
      <c r="AP238" s="324">
        <v>2327</v>
      </c>
      <c r="AQ238" s="325">
        <v>1198</v>
      </c>
      <c r="AR238" s="323">
        <v>3592</v>
      </c>
      <c r="AS238" s="325">
        <v>1221</v>
      </c>
      <c r="AT238" s="326">
        <v>2371</v>
      </c>
      <c r="AU238" s="2767">
        <v>192</v>
      </c>
      <c r="AV238" s="2794">
        <v>82</v>
      </c>
      <c r="AW238" s="2794">
        <v>110</v>
      </c>
      <c r="AX238" s="2795">
        <v>97</v>
      </c>
      <c r="AY238" s="2796">
        <v>58</v>
      </c>
      <c r="AZ238" s="2796">
        <v>39</v>
      </c>
      <c r="BA238" s="2795">
        <v>95</v>
      </c>
      <c r="BB238" s="2796">
        <v>24</v>
      </c>
      <c r="BC238" s="2797">
        <v>71</v>
      </c>
      <c r="BD238" s="2457">
        <v>3760</v>
      </c>
      <c r="BE238" s="503">
        <v>1668</v>
      </c>
      <c r="BF238" s="503">
        <v>2092</v>
      </c>
      <c r="BG238" s="505">
        <v>2291</v>
      </c>
      <c r="BH238" s="506">
        <v>1103</v>
      </c>
      <c r="BI238" s="506">
        <v>1188</v>
      </c>
      <c r="BJ238" s="505">
        <v>1469</v>
      </c>
      <c r="BK238" s="330">
        <v>565</v>
      </c>
      <c r="BL238" s="331">
        <v>904</v>
      </c>
      <c r="BM238" s="2871">
        <v>10691</v>
      </c>
      <c r="BN238" s="332">
        <v>3297</v>
      </c>
      <c r="BO238" s="332">
        <v>7394</v>
      </c>
      <c r="BP238" s="333">
        <v>8258</v>
      </c>
      <c r="BQ238" s="515">
        <v>2229</v>
      </c>
      <c r="BR238" s="515">
        <v>6029</v>
      </c>
      <c r="BS238" s="333">
        <v>2433</v>
      </c>
      <c r="BT238" s="515">
        <v>1068</v>
      </c>
      <c r="BU238" s="1507">
        <v>1365</v>
      </c>
      <c r="BV238" s="508">
        <v>1233</v>
      </c>
      <c r="BW238" s="337">
        <v>602</v>
      </c>
      <c r="BX238" s="337">
        <v>631</v>
      </c>
      <c r="BY238" s="338">
        <v>578</v>
      </c>
      <c r="BZ238" s="339">
        <v>387</v>
      </c>
      <c r="CA238" s="339">
        <v>191</v>
      </c>
      <c r="CB238" s="338">
        <v>655</v>
      </c>
      <c r="CC238" s="339">
        <v>215</v>
      </c>
      <c r="CD238" s="340">
        <v>440</v>
      </c>
      <c r="CE238" s="2457">
        <v>7855</v>
      </c>
      <c r="CF238" s="516">
        <v>2579</v>
      </c>
      <c r="CG238" s="516">
        <v>5276</v>
      </c>
      <c r="CH238" s="505">
        <v>4300</v>
      </c>
      <c r="CI238" s="342">
        <v>898</v>
      </c>
      <c r="CJ238" s="517">
        <v>3402</v>
      </c>
      <c r="CK238" s="505">
        <v>3555</v>
      </c>
      <c r="CL238" s="517">
        <v>1681</v>
      </c>
      <c r="CM238" s="1492">
        <v>1874</v>
      </c>
      <c r="CN238" s="1439">
        <v>38349</v>
      </c>
      <c r="CO238" s="1879">
        <v>3337</v>
      </c>
      <c r="CP238" s="477">
        <v>1354</v>
      </c>
      <c r="CQ238" s="478">
        <v>1983</v>
      </c>
      <c r="CR238" s="1110">
        <v>3284</v>
      </c>
      <c r="CS238" s="470">
        <v>1083</v>
      </c>
      <c r="CT238" s="464">
        <v>2201</v>
      </c>
      <c r="CU238" s="1115">
        <v>6943</v>
      </c>
      <c r="CV238" s="477">
        <v>1775</v>
      </c>
      <c r="CW238" s="478">
        <v>5168</v>
      </c>
      <c r="CX238" s="1110">
        <v>9214</v>
      </c>
      <c r="CY238" s="470">
        <v>2731</v>
      </c>
      <c r="CZ238" s="464">
        <v>6483</v>
      </c>
      <c r="DA238" s="1115">
        <v>5423</v>
      </c>
      <c r="DB238" s="477">
        <v>2020</v>
      </c>
      <c r="DC238" s="478">
        <v>3403</v>
      </c>
      <c r="DD238" s="1110">
        <v>10148</v>
      </c>
      <c r="DE238" s="470">
        <v>5071</v>
      </c>
      <c r="DF238" s="458">
        <v>5077</v>
      </c>
      <c r="DG238" s="343">
        <v>9</v>
      </c>
      <c r="DH238" s="344">
        <v>2.972387466816517E-2</v>
      </c>
      <c r="DI238" s="345">
        <v>0.18733238565587584</v>
      </c>
      <c r="DJ238" s="346" t="s">
        <v>163</v>
      </c>
      <c r="DK238" s="307"/>
    </row>
    <row r="239" spans="1:115" s="380" customFormat="1" ht="62.1" customHeight="1" x14ac:dyDescent="0.15">
      <c r="A239" s="2540"/>
      <c r="B239" s="4037" t="s">
        <v>1094</v>
      </c>
      <c r="C239" s="4038"/>
      <c r="D239" s="2321">
        <v>30899</v>
      </c>
      <c r="E239" s="2587">
        <v>0.21186806290936189</v>
      </c>
      <c r="F239" s="2343">
        <v>5402</v>
      </c>
      <c r="G239" s="2362">
        <v>11414</v>
      </c>
      <c r="H239" s="2363">
        <v>19485</v>
      </c>
      <c r="I239" s="1326">
        <v>18468</v>
      </c>
      <c r="J239" s="2392">
        <v>6212</v>
      </c>
      <c r="K239" s="2363">
        <v>12256</v>
      </c>
      <c r="L239" s="2393">
        <v>12431</v>
      </c>
      <c r="M239" s="2392">
        <v>5202</v>
      </c>
      <c r="N239" s="2394">
        <v>7229</v>
      </c>
      <c r="O239" s="2664"/>
      <c r="P239" s="2432">
        <v>5767</v>
      </c>
      <c r="Q239" s="1327">
        <v>0.11893674815677135</v>
      </c>
      <c r="R239" s="1328">
        <v>613</v>
      </c>
      <c r="S239" s="1329">
        <v>1780</v>
      </c>
      <c r="T239" s="1330">
        <v>3987</v>
      </c>
      <c r="U239" s="1331">
        <v>2880</v>
      </c>
      <c r="V239" s="1332">
        <v>347</v>
      </c>
      <c r="W239" s="1333">
        <v>2533</v>
      </c>
      <c r="X239" s="1331">
        <v>2887</v>
      </c>
      <c r="Y239" s="1333">
        <v>1433</v>
      </c>
      <c r="Z239" s="1334">
        <v>1454</v>
      </c>
      <c r="AA239" s="2445">
        <v>25132</v>
      </c>
      <c r="AB239" s="2708">
        <v>0.23541267266381549</v>
      </c>
      <c r="AC239" s="2522">
        <v>4789</v>
      </c>
      <c r="AD239" s="1335">
        <v>9634</v>
      </c>
      <c r="AE239" s="1336">
        <v>15498</v>
      </c>
      <c r="AF239" s="1331">
        <v>15588</v>
      </c>
      <c r="AG239" s="1331">
        <v>5865</v>
      </c>
      <c r="AH239" s="1337">
        <v>9723</v>
      </c>
      <c r="AI239" s="1331">
        <v>9544</v>
      </c>
      <c r="AJ239" s="1337">
        <v>3769</v>
      </c>
      <c r="AK239" s="1338">
        <v>5775</v>
      </c>
      <c r="AL239" s="2744">
        <v>6432</v>
      </c>
      <c r="AM239" s="1410">
        <v>3185</v>
      </c>
      <c r="AN239" s="1410">
        <v>3247</v>
      </c>
      <c r="AO239" s="1410">
        <v>3184</v>
      </c>
      <c r="AP239" s="1411">
        <v>2082</v>
      </c>
      <c r="AQ239" s="1341">
        <v>1102</v>
      </c>
      <c r="AR239" s="1410">
        <v>3248</v>
      </c>
      <c r="AS239" s="1341">
        <v>1103</v>
      </c>
      <c r="AT239" s="1412">
        <v>2145</v>
      </c>
      <c r="AU239" s="2768">
        <v>187</v>
      </c>
      <c r="AV239" s="2798">
        <v>81</v>
      </c>
      <c r="AW239" s="2798">
        <v>106</v>
      </c>
      <c r="AX239" s="2798">
        <v>93</v>
      </c>
      <c r="AY239" s="2799">
        <v>57</v>
      </c>
      <c r="AZ239" s="2799">
        <v>36</v>
      </c>
      <c r="BA239" s="2798">
        <v>94</v>
      </c>
      <c r="BB239" s="2799">
        <v>24</v>
      </c>
      <c r="BC239" s="2800">
        <v>70</v>
      </c>
      <c r="BD239" s="2458">
        <v>3121</v>
      </c>
      <c r="BE239" s="1343">
        <v>1385</v>
      </c>
      <c r="BF239" s="1343">
        <v>1736</v>
      </c>
      <c r="BG239" s="1343">
        <v>1932</v>
      </c>
      <c r="BH239" s="1345">
        <v>945</v>
      </c>
      <c r="BI239" s="1345">
        <v>987</v>
      </c>
      <c r="BJ239" s="1343">
        <v>1189</v>
      </c>
      <c r="BK239" s="1345">
        <v>440</v>
      </c>
      <c r="BL239" s="1346">
        <v>749</v>
      </c>
      <c r="BM239" s="2480">
        <v>8526</v>
      </c>
      <c r="BN239" s="1348">
        <v>2582</v>
      </c>
      <c r="BO239" s="1348">
        <v>5944</v>
      </c>
      <c r="BP239" s="1348">
        <v>6590</v>
      </c>
      <c r="BQ239" s="1349">
        <v>1722</v>
      </c>
      <c r="BR239" s="1349">
        <v>4868</v>
      </c>
      <c r="BS239" s="1348">
        <v>1936</v>
      </c>
      <c r="BT239" s="1350">
        <v>860</v>
      </c>
      <c r="BU239" s="1509">
        <v>1076</v>
      </c>
      <c r="BV239" s="2140">
        <v>1019</v>
      </c>
      <c r="BW239" s="1353">
        <v>499</v>
      </c>
      <c r="BX239" s="1353">
        <v>520</v>
      </c>
      <c r="BY239" s="1353">
        <v>466</v>
      </c>
      <c r="BZ239" s="1354">
        <v>314</v>
      </c>
      <c r="CA239" s="1354">
        <v>152</v>
      </c>
      <c r="CB239" s="1353">
        <v>553</v>
      </c>
      <c r="CC239" s="1354">
        <v>185</v>
      </c>
      <c r="CD239" s="1355">
        <v>368</v>
      </c>
      <c r="CE239" s="2458">
        <v>5847</v>
      </c>
      <c r="CF239" s="1343">
        <v>1902</v>
      </c>
      <c r="CG239" s="1343">
        <v>3945</v>
      </c>
      <c r="CH239" s="1343">
        <v>3323</v>
      </c>
      <c r="CI239" s="1345">
        <v>745</v>
      </c>
      <c r="CJ239" s="1344">
        <v>2578</v>
      </c>
      <c r="CK239" s="1343">
        <v>2524</v>
      </c>
      <c r="CL239" s="1344">
        <v>1157</v>
      </c>
      <c r="CM239" s="1493">
        <v>1367</v>
      </c>
      <c r="CN239" s="1440">
        <v>30899</v>
      </c>
      <c r="CO239" s="1880">
        <v>2899</v>
      </c>
      <c r="CP239" s="1902">
        <v>1187</v>
      </c>
      <c r="CQ239" s="1903">
        <v>1712</v>
      </c>
      <c r="CR239" s="1889">
        <v>2792</v>
      </c>
      <c r="CS239" s="1356">
        <v>950</v>
      </c>
      <c r="CT239" s="1357">
        <v>1842</v>
      </c>
      <c r="CU239" s="1915">
        <v>5764</v>
      </c>
      <c r="CV239" s="1902">
        <v>1529</v>
      </c>
      <c r="CW239" s="1903">
        <v>4235</v>
      </c>
      <c r="CX239" s="1889">
        <v>7583</v>
      </c>
      <c r="CY239" s="1356">
        <v>2312</v>
      </c>
      <c r="CZ239" s="1357">
        <v>5271</v>
      </c>
      <c r="DA239" s="1915">
        <v>4079</v>
      </c>
      <c r="DB239" s="1902">
        <v>1532</v>
      </c>
      <c r="DC239" s="1903">
        <v>2547</v>
      </c>
      <c r="DD239" s="1889">
        <v>7782</v>
      </c>
      <c r="DE239" s="1356">
        <v>3904</v>
      </c>
      <c r="DF239" s="1358">
        <v>3878</v>
      </c>
      <c r="DG239" s="1359" t="s">
        <v>163</v>
      </c>
      <c r="DH239" s="1360">
        <v>2.394946421997016E-2</v>
      </c>
      <c r="DI239" s="1361">
        <v>0.15093961731416486</v>
      </c>
      <c r="DJ239" s="1362">
        <v>0.80573157057550393</v>
      </c>
      <c r="DK239" s="392"/>
    </row>
    <row r="240" spans="1:115" s="259" customFormat="1" ht="62.1" customHeight="1" x14ac:dyDescent="0.15">
      <c r="A240" s="2536"/>
      <c r="B240" s="4035" t="s">
        <v>1095</v>
      </c>
      <c r="C240" s="4036"/>
      <c r="D240" s="2316">
        <v>912</v>
      </c>
      <c r="E240" s="2330">
        <v>5.5126791620727644E-3</v>
      </c>
      <c r="F240" s="2331">
        <v>5</v>
      </c>
      <c r="G240" s="2354">
        <v>335</v>
      </c>
      <c r="H240" s="2355">
        <v>577</v>
      </c>
      <c r="I240" s="1210">
        <v>539</v>
      </c>
      <c r="J240" s="2378">
        <v>168</v>
      </c>
      <c r="K240" s="2378">
        <v>371</v>
      </c>
      <c r="L240" s="2379">
        <v>373</v>
      </c>
      <c r="M240" s="2378">
        <v>167</v>
      </c>
      <c r="N240" s="2380">
        <v>206</v>
      </c>
      <c r="O240" s="2656"/>
      <c r="P240" s="2427">
        <v>267</v>
      </c>
      <c r="Q240" s="1211">
        <v>5.9523809523809534E-2</v>
      </c>
      <c r="R240" s="1212">
        <v>15</v>
      </c>
      <c r="S240" s="1213">
        <v>79</v>
      </c>
      <c r="T240" s="1214">
        <v>188</v>
      </c>
      <c r="U240" s="1215">
        <v>133</v>
      </c>
      <c r="V240" s="1216">
        <v>14</v>
      </c>
      <c r="W240" s="1217">
        <v>119</v>
      </c>
      <c r="X240" s="1215">
        <v>134</v>
      </c>
      <c r="Y240" s="1217">
        <v>65</v>
      </c>
      <c r="Z240" s="1218">
        <v>69</v>
      </c>
      <c r="AA240" s="2438">
        <v>645</v>
      </c>
      <c r="AB240" s="2411">
        <v>-1.5267175572519109E-2</v>
      </c>
      <c r="AC240" s="2412">
        <v>-10</v>
      </c>
      <c r="AD240" s="1219">
        <v>256</v>
      </c>
      <c r="AE240" s="1220">
        <v>389</v>
      </c>
      <c r="AF240" s="1215">
        <v>406</v>
      </c>
      <c r="AG240" s="1221">
        <v>154</v>
      </c>
      <c r="AH240" s="1222">
        <v>252</v>
      </c>
      <c r="AI240" s="1215">
        <v>239</v>
      </c>
      <c r="AJ240" s="1222">
        <v>102</v>
      </c>
      <c r="AK240" s="1223">
        <v>137</v>
      </c>
      <c r="AL240" s="2740">
        <v>146</v>
      </c>
      <c r="AM240" s="1224">
        <v>82</v>
      </c>
      <c r="AN240" s="1224">
        <v>64</v>
      </c>
      <c r="AO240" s="1225">
        <v>73</v>
      </c>
      <c r="AP240" s="1226">
        <v>61</v>
      </c>
      <c r="AQ240" s="1227">
        <v>12</v>
      </c>
      <c r="AR240" s="1225">
        <v>73</v>
      </c>
      <c r="AS240" s="1227">
        <v>21</v>
      </c>
      <c r="AT240" s="1228">
        <v>52</v>
      </c>
      <c r="AU240" s="2763">
        <v>0</v>
      </c>
      <c r="AV240" s="2778">
        <v>0</v>
      </c>
      <c r="AW240" s="2778">
        <v>0</v>
      </c>
      <c r="AX240" s="2779">
        <v>0</v>
      </c>
      <c r="AY240" s="2780">
        <v>0</v>
      </c>
      <c r="AZ240" s="2780">
        <v>0</v>
      </c>
      <c r="BA240" s="2779">
        <v>0</v>
      </c>
      <c r="BB240" s="2780">
        <v>0</v>
      </c>
      <c r="BC240" s="2781">
        <v>0</v>
      </c>
      <c r="BD240" s="2453">
        <v>66</v>
      </c>
      <c r="BE240" s="1229">
        <v>28</v>
      </c>
      <c r="BF240" s="1229">
        <v>38</v>
      </c>
      <c r="BG240" s="1230">
        <v>38</v>
      </c>
      <c r="BH240" s="1231">
        <v>15</v>
      </c>
      <c r="BI240" s="1231">
        <v>23</v>
      </c>
      <c r="BJ240" s="1230">
        <v>28</v>
      </c>
      <c r="BK240" s="1231">
        <v>13</v>
      </c>
      <c r="BL240" s="1232">
        <v>15</v>
      </c>
      <c r="BM240" s="2475">
        <v>212</v>
      </c>
      <c r="BN240" s="1233">
        <v>73</v>
      </c>
      <c r="BO240" s="1233">
        <v>139</v>
      </c>
      <c r="BP240" s="1234">
        <v>174</v>
      </c>
      <c r="BQ240" s="1235">
        <v>54</v>
      </c>
      <c r="BR240" s="1235">
        <v>120</v>
      </c>
      <c r="BS240" s="1234">
        <v>38</v>
      </c>
      <c r="BT240" s="1235">
        <v>19</v>
      </c>
      <c r="BU240" s="1236">
        <v>19</v>
      </c>
      <c r="BV240" s="1237">
        <v>33</v>
      </c>
      <c r="BW240" s="1238">
        <v>15</v>
      </c>
      <c r="BX240" s="1238">
        <v>18</v>
      </c>
      <c r="BY240" s="1239">
        <v>21</v>
      </c>
      <c r="BZ240" s="1240">
        <v>13</v>
      </c>
      <c r="CA240" s="1240">
        <v>8</v>
      </c>
      <c r="CB240" s="1239">
        <v>12</v>
      </c>
      <c r="CC240" s="1240">
        <v>2</v>
      </c>
      <c r="CD240" s="1241">
        <v>10</v>
      </c>
      <c r="CE240" s="2453">
        <v>188</v>
      </c>
      <c r="CF240" s="1242">
        <v>58</v>
      </c>
      <c r="CG240" s="1242">
        <v>130</v>
      </c>
      <c r="CH240" s="1230">
        <v>100</v>
      </c>
      <c r="CI240" s="1243">
        <v>11</v>
      </c>
      <c r="CJ240" s="1243">
        <v>89</v>
      </c>
      <c r="CK240" s="1230">
        <v>88</v>
      </c>
      <c r="CL240" s="1243">
        <v>47</v>
      </c>
      <c r="CM240" s="1488">
        <v>41</v>
      </c>
      <c r="CN240" s="1435">
        <v>912</v>
      </c>
      <c r="CO240" s="1874">
        <v>49</v>
      </c>
      <c r="CP240" s="1896">
        <v>15</v>
      </c>
      <c r="CQ240" s="1897">
        <v>34</v>
      </c>
      <c r="CR240" s="1886">
        <v>59</v>
      </c>
      <c r="CS240" s="1244">
        <v>19</v>
      </c>
      <c r="CT240" s="1245">
        <v>40</v>
      </c>
      <c r="CU240" s="1910">
        <v>162</v>
      </c>
      <c r="CV240" s="1896">
        <v>41</v>
      </c>
      <c r="CW240" s="1897">
        <v>121</v>
      </c>
      <c r="CX240" s="1886">
        <v>198</v>
      </c>
      <c r="CY240" s="1244">
        <v>54</v>
      </c>
      <c r="CZ240" s="1245">
        <v>144</v>
      </c>
      <c r="DA240" s="1910">
        <v>150</v>
      </c>
      <c r="DB240" s="1896">
        <v>57</v>
      </c>
      <c r="DC240" s="1897">
        <v>93</v>
      </c>
      <c r="DD240" s="1886">
        <v>294</v>
      </c>
      <c r="DE240" s="1244">
        <v>149</v>
      </c>
      <c r="DF240" s="1246">
        <v>145</v>
      </c>
      <c r="DG240" s="1247" t="s">
        <v>163</v>
      </c>
      <c r="DH240" s="1248">
        <v>7.0688084949716121E-4</v>
      </c>
      <c r="DI240" s="1249">
        <v>4.4550610372671717E-3</v>
      </c>
      <c r="DJ240" s="1250">
        <v>2.3781584917468512E-2</v>
      </c>
      <c r="DK240" s="307"/>
    </row>
    <row r="241" spans="1:115" s="380" customFormat="1" ht="62.1" customHeight="1" x14ac:dyDescent="0.15">
      <c r="A241" s="2537"/>
      <c r="B241" s="4050" t="s">
        <v>1096</v>
      </c>
      <c r="C241" s="4057"/>
      <c r="D241" s="2317">
        <v>3235</v>
      </c>
      <c r="E241" s="2332">
        <v>7.1901921802518309E-2</v>
      </c>
      <c r="F241" s="2333">
        <v>217</v>
      </c>
      <c r="G241" s="2356">
        <v>1084</v>
      </c>
      <c r="H241" s="2357">
        <v>2151</v>
      </c>
      <c r="I241" s="1251">
        <v>1861</v>
      </c>
      <c r="J241" s="2381">
        <v>457</v>
      </c>
      <c r="K241" s="2381">
        <v>1404</v>
      </c>
      <c r="L241" s="2382">
        <v>1374</v>
      </c>
      <c r="M241" s="2381">
        <v>627</v>
      </c>
      <c r="N241" s="2383">
        <v>747</v>
      </c>
      <c r="O241" s="2655"/>
      <c r="P241" s="2428">
        <v>848</v>
      </c>
      <c r="Q241" s="1252">
        <v>1.4354066985645897E-2</v>
      </c>
      <c r="R241" s="1253">
        <v>12</v>
      </c>
      <c r="S241" s="1254">
        <v>218</v>
      </c>
      <c r="T241" s="1255">
        <v>630</v>
      </c>
      <c r="U241" s="1256">
        <v>517</v>
      </c>
      <c r="V241" s="1257">
        <v>64</v>
      </c>
      <c r="W241" s="1258">
        <v>453</v>
      </c>
      <c r="X241" s="1256">
        <v>331</v>
      </c>
      <c r="Y241" s="1258">
        <v>154</v>
      </c>
      <c r="Z241" s="1259">
        <v>177</v>
      </c>
      <c r="AA241" s="2439">
        <v>2387</v>
      </c>
      <c r="AB241" s="2413">
        <v>9.395050412465622E-2</v>
      </c>
      <c r="AC241" s="2414">
        <v>205</v>
      </c>
      <c r="AD241" s="1260">
        <v>866</v>
      </c>
      <c r="AE241" s="1261">
        <v>1521</v>
      </c>
      <c r="AF241" s="1256">
        <v>1344</v>
      </c>
      <c r="AG241" s="1256">
        <v>393</v>
      </c>
      <c r="AH241" s="1262">
        <v>951</v>
      </c>
      <c r="AI241" s="1256">
        <v>1043</v>
      </c>
      <c r="AJ241" s="1262">
        <v>473</v>
      </c>
      <c r="AK241" s="1263">
        <v>570</v>
      </c>
      <c r="AL241" s="2739">
        <v>199</v>
      </c>
      <c r="AM241" s="1264">
        <v>98</v>
      </c>
      <c r="AN241" s="1264">
        <v>101</v>
      </c>
      <c r="AO241" s="1264">
        <v>100</v>
      </c>
      <c r="AP241" s="1265">
        <v>58</v>
      </c>
      <c r="AQ241" s="1266">
        <v>42</v>
      </c>
      <c r="AR241" s="1264">
        <v>99</v>
      </c>
      <c r="AS241" s="1266">
        <v>40</v>
      </c>
      <c r="AT241" s="1267">
        <v>59</v>
      </c>
      <c r="AU241" s="2764">
        <v>5</v>
      </c>
      <c r="AV241" s="2782">
        <v>1</v>
      </c>
      <c r="AW241" s="2782">
        <v>4</v>
      </c>
      <c r="AX241" s="2782">
        <v>4</v>
      </c>
      <c r="AY241" s="2783">
        <v>1</v>
      </c>
      <c r="AZ241" s="2783">
        <v>3</v>
      </c>
      <c r="BA241" s="2782">
        <v>1</v>
      </c>
      <c r="BB241" s="2783">
        <v>0</v>
      </c>
      <c r="BC241" s="2784">
        <v>1</v>
      </c>
      <c r="BD241" s="2454">
        <v>321</v>
      </c>
      <c r="BE241" s="1268">
        <v>149</v>
      </c>
      <c r="BF241" s="1268">
        <v>172</v>
      </c>
      <c r="BG241" s="1268">
        <v>184</v>
      </c>
      <c r="BH241" s="1269">
        <v>79</v>
      </c>
      <c r="BI241" s="1269">
        <v>105</v>
      </c>
      <c r="BJ241" s="1268">
        <v>137</v>
      </c>
      <c r="BK241" s="1269">
        <v>70</v>
      </c>
      <c r="BL241" s="1270">
        <v>67</v>
      </c>
      <c r="BM241" s="2476">
        <v>759</v>
      </c>
      <c r="BN241" s="1271">
        <v>226</v>
      </c>
      <c r="BO241" s="1271">
        <v>533</v>
      </c>
      <c r="BP241" s="1271">
        <v>522</v>
      </c>
      <c r="BQ241" s="1272">
        <v>128</v>
      </c>
      <c r="BR241" s="1272">
        <v>394</v>
      </c>
      <c r="BS241" s="1271">
        <v>237</v>
      </c>
      <c r="BT241" s="1272">
        <v>98</v>
      </c>
      <c r="BU241" s="1273">
        <v>139</v>
      </c>
      <c r="BV241" s="1274">
        <v>111</v>
      </c>
      <c r="BW241" s="1275">
        <v>54</v>
      </c>
      <c r="BX241" s="1275">
        <v>57</v>
      </c>
      <c r="BY241" s="1275">
        <v>54</v>
      </c>
      <c r="BZ241" s="1276">
        <v>40</v>
      </c>
      <c r="CA241" s="1276">
        <v>14</v>
      </c>
      <c r="CB241" s="1275">
        <v>57</v>
      </c>
      <c r="CC241" s="1276">
        <v>14</v>
      </c>
      <c r="CD241" s="1277">
        <v>43</v>
      </c>
      <c r="CE241" s="2454">
        <v>992</v>
      </c>
      <c r="CF241" s="1268">
        <v>338</v>
      </c>
      <c r="CG241" s="1268">
        <v>654</v>
      </c>
      <c r="CH241" s="1268">
        <v>480</v>
      </c>
      <c r="CI241" s="1269">
        <v>87</v>
      </c>
      <c r="CJ241" s="1269">
        <v>393</v>
      </c>
      <c r="CK241" s="1268">
        <v>512</v>
      </c>
      <c r="CL241" s="1269">
        <v>251</v>
      </c>
      <c r="CM241" s="1489">
        <v>261</v>
      </c>
      <c r="CN241" s="1436">
        <v>3235</v>
      </c>
      <c r="CO241" s="1875">
        <v>248</v>
      </c>
      <c r="CP241" s="1898">
        <v>89</v>
      </c>
      <c r="CQ241" s="1899">
        <v>159</v>
      </c>
      <c r="CR241" s="1887">
        <v>228</v>
      </c>
      <c r="CS241" s="1278">
        <v>58</v>
      </c>
      <c r="CT241" s="1279">
        <v>170</v>
      </c>
      <c r="CU241" s="1911">
        <v>563</v>
      </c>
      <c r="CV241" s="1898">
        <v>99</v>
      </c>
      <c r="CW241" s="1899">
        <v>464</v>
      </c>
      <c r="CX241" s="1887">
        <v>730</v>
      </c>
      <c r="CY241" s="1278">
        <v>187</v>
      </c>
      <c r="CZ241" s="1279">
        <v>543</v>
      </c>
      <c r="DA241" s="1911">
        <v>435</v>
      </c>
      <c r="DB241" s="1898">
        <v>144</v>
      </c>
      <c r="DC241" s="1899">
        <v>291</v>
      </c>
      <c r="DD241" s="1887">
        <v>1031</v>
      </c>
      <c r="DE241" s="1278">
        <v>507</v>
      </c>
      <c r="DF241" s="1280">
        <v>524</v>
      </c>
      <c r="DG241" s="1281" t="s">
        <v>163</v>
      </c>
      <c r="DH241" s="1282">
        <v>2.507411785222935E-3</v>
      </c>
      <c r="DI241" s="1283">
        <v>1.580276585039397E-2</v>
      </c>
      <c r="DJ241" s="1284">
        <v>8.4356828078959029E-2</v>
      </c>
      <c r="DK241" s="392"/>
    </row>
    <row r="242" spans="1:115" s="259" customFormat="1" ht="62.1" customHeight="1" x14ac:dyDescent="0.15">
      <c r="A242" s="2545"/>
      <c r="B242" s="2509"/>
      <c r="C242" s="2510" t="s">
        <v>1097</v>
      </c>
      <c r="D242" s="2318">
        <v>3303</v>
      </c>
      <c r="E242" s="2334">
        <v>4.6246436490338994E-2</v>
      </c>
      <c r="F242" s="2335">
        <v>146</v>
      </c>
      <c r="G242" s="2358">
        <v>1201</v>
      </c>
      <c r="H242" s="2359">
        <v>2102</v>
      </c>
      <c r="I242" s="1285">
        <v>2020</v>
      </c>
      <c r="J242" s="2384">
        <v>628</v>
      </c>
      <c r="K242" s="2384">
        <v>1392</v>
      </c>
      <c r="L242" s="2385">
        <v>1283</v>
      </c>
      <c r="M242" s="2384">
        <v>573</v>
      </c>
      <c r="N242" s="2386">
        <v>710</v>
      </c>
      <c r="O242" s="2661"/>
      <c r="P242" s="2429">
        <v>619</v>
      </c>
      <c r="Q242" s="1286">
        <v>4.3844856661045428E-2</v>
      </c>
      <c r="R242" s="1287">
        <v>26</v>
      </c>
      <c r="S242" s="1288">
        <v>181</v>
      </c>
      <c r="T242" s="1289">
        <v>438</v>
      </c>
      <c r="U242" s="1290">
        <v>309</v>
      </c>
      <c r="V242" s="1291">
        <v>38</v>
      </c>
      <c r="W242" s="1292">
        <v>271</v>
      </c>
      <c r="X242" s="1290">
        <v>310</v>
      </c>
      <c r="Y242" s="1292">
        <v>143</v>
      </c>
      <c r="Z242" s="1293">
        <v>167</v>
      </c>
      <c r="AA242" s="2440">
        <v>2684</v>
      </c>
      <c r="AB242" s="2415">
        <v>4.6801872074883066E-2</v>
      </c>
      <c r="AC242" s="2416">
        <v>120</v>
      </c>
      <c r="AD242" s="1294">
        <v>1020</v>
      </c>
      <c r="AE242" s="1295">
        <v>1664</v>
      </c>
      <c r="AF242" s="1290">
        <v>1711</v>
      </c>
      <c r="AG242" s="1296">
        <v>590</v>
      </c>
      <c r="AH242" s="1297">
        <v>1121</v>
      </c>
      <c r="AI242" s="1290">
        <v>973</v>
      </c>
      <c r="AJ242" s="1297">
        <v>430</v>
      </c>
      <c r="AK242" s="1298">
        <v>543</v>
      </c>
      <c r="AL242" s="2741">
        <v>340</v>
      </c>
      <c r="AM242" s="1299">
        <v>183</v>
      </c>
      <c r="AN242" s="1299">
        <v>157</v>
      </c>
      <c r="AO242" s="1300">
        <v>168</v>
      </c>
      <c r="AP242" s="1301">
        <v>126</v>
      </c>
      <c r="AQ242" s="1302">
        <v>42</v>
      </c>
      <c r="AR242" s="1300">
        <v>172</v>
      </c>
      <c r="AS242" s="1302">
        <v>57</v>
      </c>
      <c r="AT242" s="1303">
        <v>115</v>
      </c>
      <c r="AU242" s="2765">
        <v>0</v>
      </c>
      <c r="AV242" s="2785">
        <v>0</v>
      </c>
      <c r="AW242" s="2785">
        <v>0</v>
      </c>
      <c r="AX242" s="2786">
        <v>0</v>
      </c>
      <c r="AY242" s="2787">
        <v>0</v>
      </c>
      <c r="AZ242" s="2787">
        <v>0</v>
      </c>
      <c r="BA242" s="2786">
        <v>0</v>
      </c>
      <c r="BB242" s="2787">
        <v>0</v>
      </c>
      <c r="BC242" s="2788">
        <v>0</v>
      </c>
      <c r="BD242" s="2455">
        <v>252</v>
      </c>
      <c r="BE242" s="1304">
        <v>106</v>
      </c>
      <c r="BF242" s="1304">
        <v>146</v>
      </c>
      <c r="BG242" s="1305">
        <v>137</v>
      </c>
      <c r="BH242" s="1306">
        <v>64</v>
      </c>
      <c r="BI242" s="1306">
        <v>73</v>
      </c>
      <c r="BJ242" s="1305">
        <v>115</v>
      </c>
      <c r="BK242" s="1306">
        <v>42</v>
      </c>
      <c r="BL242" s="1307">
        <v>73</v>
      </c>
      <c r="BM242" s="2477">
        <v>1194</v>
      </c>
      <c r="BN242" s="1308">
        <v>416</v>
      </c>
      <c r="BO242" s="1308">
        <v>778</v>
      </c>
      <c r="BP242" s="1309">
        <v>972</v>
      </c>
      <c r="BQ242" s="1310">
        <v>325</v>
      </c>
      <c r="BR242" s="1310">
        <v>647</v>
      </c>
      <c r="BS242" s="1309">
        <v>222</v>
      </c>
      <c r="BT242" s="1310">
        <v>91</v>
      </c>
      <c r="BU242" s="1311">
        <v>131</v>
      </c>
      <c r="BV242" s="1312">
        <v>70</v>
      </c>
      <c r="BW242" s="1313">
        <v>34</v>
      </c>
      <c r="BX242" s="1313">
        <v>36</v>
      </c>
      <c r="BY242" s="1314">
        <v>37</v>
      </c>
      <c r="BZ242" s="1315">
        <v>20</v>
      </c>
      <c r="CA242" s="1315">
        <v>17</v>
      </c>
      <c r="CB242" s="1314">
        <v>33</v>
      </c>
      <c r="CC242" s="1315">
        <v>14</v>
      </c>
      <c r="CD242" s="1316">
        <v>19</v>
      </c>
      <c r="CE242" s="2455">
        <v>828</v>
      </c>
      <c r="CF242" s="1317">
        <v>281</v>
      </c>
      <c r="CG242" s="1317">
        <v>547</v>
      </c>
      <c r="CH242" s="1305">
        <v>397</v>
      </c>
      <c r="CI242" s="1318">
        <v>55</v>
      </c>
      <c r="CJ242" s="1318">
        <v>342</v>
      </c>
      <c r="CK242" s="1305">
        <v>431</v>
      </c>
      <c r="CL242" s="1318">
        <v>226</v>
      </c>
      <c r="CM242" s="1490">
        <v>205</v>
      </c>
      <c r="CN242" s="1437">
        <v>3303</v>
      </c>
      <c r="CO242" s="1876">
        <v>141</v>
      </c>
      <c r="CP242" s="1900">
        <v>63</v>
      </c>
      <c r="CQ242" s="1901">
        <v>78</v>
      </c>
      <c r="CR242" s="1888">
        <v>205</v>
      </c>
      <c r="CS242" s="1319">
        <v>56</v>
      </c>
      <c r="CT242" s="1320">
        <v>149</v>
      </c>
      <c r="CU242" s="1912">
        <v>454</v>
      </c>
      <c r="CV242" s="1900">
        <v>106</v>
      </c>
      <c r="CW242" s="1901">
        <v>348</v>
      </c>
      <c r="CX242" s="1888">
        <v>703</v>
      </c>
      <c r="CY242" s="1319">
        <v>178</v>
      </c>
      <c r="CZ242" s="1320">
        <v>525</v>
      </c>
      <c r="DA242" s="1912">
        <v>759</v>
      </c>
      <c r="DB242" s="1900">
        <v>287</v>
      </c>
      <c r="DC242" s="1901">
        <v>472</v>
      </c>
      <c r="DD242" s="1888">
        <v>1041</v>
      </c>
      <c r="DE242" s="1319">
        <v>511</v>
      </c>
      <c r="DF242" s="1321">
        <v>530</v>
      </c>
      <c r="DG242" s="1322" t="s">
        <v>163</v>
      </c>
      <c r="DH242" s="1323">
        <v>2.5601178134749161E-3</v>
      </c>
      <c r="DI242" s="1324">
        <v>1.6134941454049857E-2</v>
      </c>
      <c r="DJ242" s="1325">
        <v>8.6130016428068529E-2</v>
      </c>
      <c r="DK242" s="307"/>
    </row>
    <row r="243" spans="1:115" s="380" customFormat="1" ht="62.1" customHeight="1" x14ac:dyDescent="0.15">
      <c r="A243" s="2503" t="s">
        <v>1098</v>
      </c>
      <c r="B243" s="2542"/>
      <c r="C243" s="2542"/>
      <c r="D243" s="2319">
        <v>5402</v>
      </c>
      <c r="E243" s="2336">
        <v>-5.4437248380885706E-2</v>
      </c>
      <c r="F243" s="2337">
        <v>-311</v>
      </c>
      <c r="G243" s="2235">
        <v>2468</v>
      </c>
      <c r="H243" s="2236">
        <v>2934</v>
      </c>
      <c r="I243" s="349">
        <v>2908</v>
      </c>
      <c r="J243" s="2387">
        <v>1575</v>
      </c>
      <c r="K243" s="2387">
        <v>1333</v>
      </c>
      <c r="L243" s="2388">
        <v>2494</v>
      </c>
      <c r="M243" s="2387">
        <v>893</v>
      </c>
      <c r="N243" s="2389">
        <v>1601</v>
      </c>
      <c r="O243" s="2658" t="s">
        <v>854</v>
      </c>
      <c r="P243" s="2430">
        <v>808</v>
      </c>
      <c r="Q243" s="350">
        <v>0.6489795918367347</v>
      </c>
      <c r="R243" s="491">
        <v>318</v>
      </c>
      <c r="S243" s="351">
        <v>240</v>
      </c>
      <c r="T243" s="352">
        <v>568</v>
      </c>
      <c r="U243" s="353">
        <v>808</v>
      </c>
      <c r="V243" s="354">
        <v>240</v>
      </c>
      <c r="W243" s="355">
        <v>568</v>
      </c>
      <c r="X243" s="353">
        <v>0</v>
      </c>
      <c r="Y243" s="355">
        <v>0</v>
      </c>
      <c r="Z243" s="356">
        <v>0</v>
      </c>
      <c r="AA243" s="2443">
        <v>4594</v>
      </c>
      <c r="AB243" s="2237">
        <v>-0.1204288722956155</v>
      </c>
      <c r="AC243" s="2418">
        <v>-629</v>
      </c>
      <c r="AD243" s="357">
        <v>2228</v>
      </c>
      <c r="AE243" s="358">
        <v>2366</v>
      </c>
      <c r="AF243" s="353">
        <v>2100</v>
      </c>
      <c r="AG243" s="353">
        <v>1335</v>
      </c>
      <c r="AH243" s="359">
        <v>765</v>
      </c>
      <c r="AI243" s="353">
        <v>2494</v>
      </c>
      <c r="AJ243" s="359">
        <v>893</v>
      </c>
      <c r="AK243" s="360">
        <v>1601</v>
      </c>
      <c r="AL243" s="2742">
        <v>2780</v>
      </c>
      <c r="AM243" s="361">
        <v>1536</v>
      </c>
      <c r="AN243" s="361">
        <v>1244</v>
      </c>
      <c r="AO243" s="361">
        <v>1190</v>
      </c>
      <c r="AP243" s="362">
        <v>1052</v>
      </c>
      <c r="AQ243" s="363">
        <v>138</v>
      </c>
      <c r="AR243" s="361">
        <v>1590</v>
      </c>
      <c r="AS243" s="363">
        <v>484</v>
      </c>
      <c r="AT243" s="364">
        <v>1106</v>
      </c>
      <c r="AU243" s="2766">
        <v>14</v>
      </c>
      <c r="AV243" s="2789">
        <v>6</v>
      </c>
      <c r="AW243" s="2789">
        <v>8</v>
      </c>
      <c r="AX243" s="2789">
        <v>5</v>
      </c>
      <c r="AY243" s="2792">
        <v>5</v>
      </c>
      <c r="AZ243" s="2792">
        <v>0</v>
      </c>
      <c r="BA243" s="2789">
        <v>9</v>
      </c>
      <c r="BB243" s="2792">
        <v>1</v>
      </c>
      <c r="BC243" s="2793">
        <v>8</v>
      </c>
      <c r="BD243" s="2456">
        <v>296</v>
      </c>
      <c r="BE243" s="366">
        <v>134</v>
      </c>
      <c r="BF243" s="366">
        <v>162</v>
      </c>
      <c r="BG243" s="366">
        <v>152</v>
      </c>
      <c r="BH243" s="367">
        <v>74</v>
      </c>
      <c r="BI243" s="367">
        <v>78</v>
      </c>
      <c r="BJ243" s="366">
        <v>144</v>
      </c>
      <c r="BK243" s="367">
        <v>60</v>
      </c>
      <c r="BL243" s="368">
        <v>84</v>
      </c>
      <c r="BM243" s="2478">
        <v>285</v>
      </c>
      <c r="BN243" s="369">
        <v>117</v>
      </c>
      <c r="BO243" s="369">
        <v>168</v>
      </c>
      <c r="BP243" s="369">
        <v>208</v>
      </c>
      <c r="BQ243" s="370">
        <v>95</v>
      </c>
      <c r="BR243" s="370">
        <v>113</v>
      </c>
      <c r="BS243" s="369">
        <v>77</v>
      </c>
      <c r="BT243" s="370">
        <v>22</v>
      </c>
      <c r="BU243" s="371">
        <v>55</v>
      </c>
      <c r="BV243" s="372">
        <v>216</v>
      </c>
      <c r="BW243" s="373">
        <v>109</v>
      </c>
      <c r="BX243" s="373">
        <v>107</v>
      </c>
      <c r="BY243" s="373">
        <v>91</v>
      </c>
      <c r="BZ243" s="374">
        <v>68</v>
      </c>
      <c r="CA243" s="374">
        <v>23</v>
      </c>
      <c r="CB243" s="373">
        <v>125</v>
      </c>
      <c r="CC243" s="374">
        <v>41</v>
      </c>
      <c r="CD243" s="375">
        <v>84</v>
      </c>
      <c r="CE243" s="2456">
        <v>1003</v>
      </c>
      <c r="CF243" s="366">
        <v>326</v>
      </c>
      <c r="CG243" s="366">
        <v>677</v>
      </c>
      <c r="CH243" s="366">
        <v>454</v>
      </c>
      <c r="CI243" s="367">
        <v>41</v>
      </c>
      <c r="CJ243" s="367">
        <v>413</v>
      </c>
      <c r="CK243" s="366">
        <v>549</v>
      </c>
      <c r="CL243" s="367">
        <v>285</v>
      </c>
      <c r="CM243" s="1127">
        <v>264</v>
      </c>
      <c r="CN243" s="1438">
        <v>5402</v>
      </c>
      <c r="CO243" s="1878">
        <v>260</v>
      </c>
      <c r="CP243" s="479">
        <v>115</v>
      </c>
      <c r="CQ243" s="480">
        <v>145</v>
      </c>
      <c r="CR243" s="1111">
        <v>511</v>
      </c>
      <c r="CS243" s="471">
        <v>238</v>
      </c>
      <c r="CT243" s="465">
        <v>273</v>
      </c>
      <c r="CU243" s="1116">
        <v>1135</v>
      </c>
      <c r="CV243" s="479">
        <v>453</v>
      </c>
      <c r="CW243" s="480">
        <v>682</v>
      </c>
      <c r="CX243" s="1111">
        <v>1300</v>
      </c>
      <c r="CY243" s="471">
        <v>565</v>
      </c>
      <c r="CZ243" s="465">
        <v>735</v>
      </c>
      <c r="DA243" s="1116">
        <v>413</v>
      </c>
      <c r="DB243" s="479">
        <v>190</v>
      </c>
      <c r="DC243" s="480">
        <v>223</v>
      </c>
      <c r="DD243" s="1111">
        <v>1783</v>
      </c>
      <c r="DE243" s="471">
        <v>907</v>
      </c>
      <c r="DF243" s="459">
        <v>876</v>
      </c>
      <c r="DG243" s="376">
        <v>25</v>
      </c>
      <c r="DH243" s="377">
        <v>4.1870288914294569E-3</v>
      </c>
      <c r="DI243" s="378">
        <v>2.6388420749251382E-2</v>
      </c>
      <c r="DJ243" s="379" t="s">
        <v>163</v>
      </c>
      <c r="DK243" s="392"/>
    </row>
    <row r="244" spans="1:115" s="259" customFormat="1" ht="62.1" customHeight="1" x14ac:dyDescent="0.15">
      <c r="A244" s="2501" t="s">
        <v>1099</v>
      </c>
      <c r="B244" s="2539"/>
      <c r="C244" s="2539"/>
      <c r="D244" s="2320">
        <v>549</v>
      </c>
      <c r="E244" s="2340">
        <v>-1.7889087656529523E-2</v>
      </c>
      <c r="F244" s="2341">
        <v>-10</v>
      </c>
      <c r="G244" s="2239">
        <v>236</v>
      </c>
      <c r="H244" s="2240">
        <v>313</v>
      </c>
      <c r="I244" s="309">
        <v>323</v>
      </c>
      <c r="J244" s="2390">
        <v>144</v>
      </c>
      <c r="K244" s="2390">
        <v>179</v>
      </c>
      <c r="L244" s="2391">
        <v>226</v>
      </c>
      <c r="M244" s="2390">
        <v>92</v>
      </c>
      <c r="N244" s="2626">
        <v>134</v>
      </c>
      <c r="O244" s="2654" t="s">
        <v>854</v>
      </c>
      <c r="P244" s="2431">
        <v>327</v>
      </c>
      <c r="Q244" s="310">
        <v>3.4810126582278444E-2</v>
      </c>
      <c r="R244" s="490">
        <v>11</v>
      </c>
      <c r="S244" s="311">
        <v>135</v>
      </c>
      <c r="T244" s="312">
        <v>192</v>
      </c>
      <c r="U244" s="313">
        <v>176</v>
      </c>
      <c r="V244" s="314">
        <v>69</v>
      </c>
      <c r="W244" s="315">
        <v>107</v>
      </c>
      <c r="X244" s="313">
        <v>151</v>
      </c>
      <c r="Y244" s="315">
        <v>66</v>
      </c>
      <c r="Z244" s="316">
        <v>85</v>
      </c>
      <c r="AA244" s="2696">
        <v>222</v>
      </c>
      <c r="AB244" s="2419">
        <v>-8.6419753086419804E-2</v>
      </c>
      <c r="AC244" s="2713">
        <v>-21</v>
      </c>
      <c r="AD244" s="317">
        <v>101</v>
      </c>
      <c r="AE244" s="318">
        <v>121</v>
      </c>
      <c r="AF244" s="313">
        <v>147</v>
      </c>
      <c r="AG244" s="319">
        <v>75</v>
      </c>
      <c r="AH244" s="320">
        <v>72</v>
      </c>
      <c r="AI244" s="313">
        <v>75</v>
      </c>
      <c r="AJ244" s="320">
        <v>26</v>
      </c>
      <c r="AK244" s="321">
        <v>49</v>
      </c>
      <c r="AL244" s="2743">
        <v>40</v>
      </c>
      <c r="AM244" s="322">
        <v>27</v>
      </c>
      <c r="AN244" s="322">
        <v>13</v>
      </c>
      <c r="AO244" s="323">
        <v>27</v>
      </c>
      <c r="AP244" s="324">
        <v>24</v>
      </c>
      <c r="AQ244" s="325">
        <v>3</v>
      </c>
      <c r="AR244" s="323">
        <v>13</v>
      </c>
      <c r="AS244" s="325">
        <v>3</v>
      </c>
      <c r="AT244" s="326">
        <v>10</v>
      </c>
      <c r="AU244" s="2767">
        <v>0</v>
      </c>
      <c r="AV244" s="2794">
        <v>0</v>
      </c>
      <c r="AW244" s="2794">
        <v>0</v>
      </c>
      <c r="AX244" s="2795">
        <v>0</v>
      </c>
      <c r="AY244" s="2796">
        <v>0</v>
      </c>
      <c r="AZ244" s="2796">
        <v>0</v>
      </c>
      <c r="BA244" s="2795">
        <v>0</v>
      </c>
      <c r="BB244" s="2796">
        <v>0</v>
      </c>
      <c r="BC244" s="2797">
        <v>0</v>
      </c>
      <c r="BD244" s="2457">
        <v>38</v>
      </c>
      <c r="BE244" s="328">
        <v>20</v>
      </c>
      <c r="BF244" s="328">
        <v>18</v>
      </c>
      <c r="BG244" s="329">
        <v>30</v>
      </c>
      <c r="BH244" s="330">
        <v>20</v>
      </c>
      <c r="BI244" s="330">
        <v>10</v>
      </c>
      <c r="BJ244" s="329">
        <v>8</v>
      </c>
      <c r="BK244" s="330">
        <v>0</v>
      </c>
      <c r="BL244" s="331">
        <v>8</v>
      </c>
      <c r="BM244" s="2479">
        <v>50</v>
      </c>
      <c r="BN244" s="332">
        <v>24</v>
      </c>
      <c r="BO244" s="332">
        <v>26</v>
      </c>
      <c r="BP244" s="333">
        <v>40</v>
      </c>
      <c r="BQ244" s="334">
        <v>18</v>
      </c>
      <c r="BR244" s="334">
        <v>22</v>
      </c>
      <c r="BS244" s="333">
        <v>10</v>
      </c>
      <c r="BT244" s="334">
        <v>6</v>
      </c>
      <c r="BU244" s="335">
        <v>4</v>
      </c>
      <c r="BV244" s="336">
        <v>29</v>
      </c>
      <c r="BW244" s="337">
        <v>12</v>
      </c>
      <c r="BX244" s="337">
        <v>17</v>
      </c>
      <c r="BY244" s="338">
        <v>15</v>
      </c>
      <c r="BZ244" s="339">
        <v>9</v>
      </c>
      <c r="CA244" s="339">
        <v>6</v>
      </c>
      <c r="CB244" s="338">
        <v>14</v>
      </c>
      <c r="CC244" s="339">
        <v>3</v>
      </c>
      <c r="CD244" s="340">
        <v>11</v>
      </c>
      <c r="CE244" s="2457">
        <v>65</v>
      </c>
      <c r="CF244" s="341">
        <v>18</v>
      </c>
      <c r="CG244" s="341">
        <v>47</v>
      </c>
      <c r="CH244" s="329">
        <v>35</v>
      </c>
      <c r="CI244" s="342">
        <v>4</v>
      </c>
      <c r="CJ244" s="342">
        <v>31</v>
      </c>
      <c r="CK244" s="329">
        <v>30</v>
      </c>
      <c r="CL244" s="342">
        <v>14</v>
      </c>
      <c r="CM244" s="1126">
        <v>16</v>
      </c>
      <c r="CN244" s="1439">
        <v>549</v>
      </c>
      <c r="CO244" s="1879">
        <v>95</v>
      </c>
      <c r="CP244" s="477">
        <v>48</v>
      </c>
      <c r="CQ244" s="478">
        <v>47</v>
      </c>
      <c r="CR244" s="1110">
        <v>70</v>
      </c>
      <c r="CS244" s="470">
        <v>27</v>
      </c>
      <c r="CT244" s="464">
        <v>43</v>
      </c>
      <c r="CU244" s="1115">
        <v>87</v>
      </c>
      <c r="CV244" s="477">
        <v>29</v>
      </c>
      <c r="CW244" s="478">
        <v>58</v>
      </c>
      <c r="CX244" s="1110">
        <v>104</v>
      </c>
      <c r="CY244" s="470">
        <v>42</v>
      </c>
      <c r="CZ244" s="464">
        <v>62</v>
      </c>
      <c r="DA244" s="1115">
        <v>61</v>
      </c>
      <c r="DB244" s="477">
        <v>26</v>
      </c>
      <c r="DC244" s="478">
        <v>35</v>
      </c>
      <c r="DD244" s="1110">
        <v>132</v>
      </c>
      <c r="DE244" s="470">
        <v>64</v>
      </c>
      <c r="DF244" s="458">
        <v>68</v>
      </c>
      <c r="DG244" s="343">
        <v>62</v>
      </c>
      <c r="DH244" s="344">
        <v>4.2552366926967269E-4</v>
      </c>
      <c r="DI244" s="345">
        <v>2.6818295059864881E-3</v>
      </c>
      <c r="DJ244" s="346" t="s">
        <v>163</v>
      </c>
      <c r="DK244" s="307"/>
    </row>
    <row r="245" spans="1:115" s="380" customFormat="1" ht="62.1" customHeight="1" x14ac:dyDescent="0.15">
      <c r="A245" s="2503" t="s">
        <v>1100</v>
      </c>
      <c r="B245" s="2542"/>
      <c r="C245" s="2542"/>
      <c r="D245" s="2319">
        <v>138</v>
      </c>
      <c r="E245" s="2336">
        <v>8.6614173228346525E-2</v>
      </c>
      <c r="F245" s="2337">
        <v>11</v>
      </c>
      <c r="G245" s="2235">
        <v>39</v>
      </c>
      <c r="H245" s="2236">
        <v>99</v>
      </c>
      <c r="I245" s="349">
        <v>110</v>
      </c>
      <c r="J245" s="2387">
        <v>25</v>
      </c>
      <c r="K245" s="2387">
        <v>85</v>
      </c>
      <c r="L245" s="2388">
        <v>28</v>
      </c>
      <c r="M245" s="2387">
        <v>14</v>
      </c>
      <c r="N245" s="2389">
        <v>14</v>
      </c>
      <c r="O245" s="2658" t="s">
        <v>856</v>
      </c>
      <c r="P245" s="2430">
        <v>30</v>
      </c>
      <c r="Q245" s="350">
        <v>7.1428571428571397E-2</v>
      </c>
      <c r="R245" s="491">
        <v>2</v>
      </c>
      <c r="S245" s="351">
        <v>10</v>
      </c>
      <c r="T245" s="352">
        <v>20</v>
      </c>
      <c r="U245" s="353">
        <v>30</v>
      </c>
      <c r="V245" s="354">
        <v>10</v>
      </c>
      <c r="W245" s="355">
        <v>20</v>
      </c>
      <c r="X245" s="353">
        <v>0</v>
      </c>
      <c r="Y245" s="355">
        <v>0</v>
      </c>
      <c r="Z245" s="356">
        <v>0</v>
      </c>
      <c r="AA245" s="2443">
        <v>108</v>
      </c>
      <c r="AB245" s="2417">
        <v>9.0909090909090828E-2</v>
      </c>
      <c r="AC245" s="2418">
        <v>9</v>
      </c>
      <c r="AD245" s="357">
        <v>29</v>
      </c>
      <c r="AE245" s="358">
        <v>79</v>
      </c>
      <c r="AF245" s="353">
        <v>80</v>
      </c>
      <c r="AG245" s="353">
        <v>15</v>
      </c>
      <c r="AH245" s="359">
        <v>65</v>
      </c>
      <c r="AI245" s="353">
        <v>28</v>
      </c>
      <c r="AJ245" s="359">
        <v>14</v>
      </c>
      <c r="AK245" s="360">
        <v>14</v>
      </c>
      <c r="AL245" s="2742">
        <v>24</v>
      </c>
      <c r="AM245" s="361">
        <v>6</v>
      </c>
      <c r="AN245" s="361">
        <v>18</v>
      </c>
      <c r="AO245" s="361">
        <v>13</v>
      </c>
      <c r="AP245" s="362">
        <v>1</v>
      </c>
      <c r="AQ245" s="363">
        <v>12</v>
      </c>
      <c r="AR245" s="361">
        <v>11</v>
      </c>
      <c r="AS245" s="363">
        <v>5</v>
      </c>
      <c r="AT245" s="364">
        <v>6</v>
      </c>
      <c r="AU245" s="2766">
        <v>0</v>
      </c>
      <c r="AV245" s="2789">
        <v>0</v>
      </c>
      <c r="AW245" s="2789">
        <v>0</v>
      </c>
      <c r="AX245" s="2789">
        <v>0</v>
      </c>
      <c r="AY245" s="2792">
        <v>0</v>
      </c>
      <c r="AZ245" s="2792">
        <v>0</v>
      </c>
      <c r="BA245" s="2789">
        <v>0</v>
      </c>
      <c r="BB245" s="2792">
        <v>0</v>
      </c>
      <c r="BC245" s="2793">
        <v>0</v>
      </c>
      <c r="BD245" s="2456">
        <v>18</v>
      </c>
      <c r="BE245" s="366">
        <v>6</v>
      </c>
      <c r="BF245" s="366">
        <v>12</v>
      </c>
      <c r="BG245" s="366">
        <v>8</v>
      </c>
      <c r="BH245" s="367">
        <v>1</v>
      </c>
      <c r="BI245" s="367">
        <v>7</v>
      </c>
      <c r="BJ245" s="366">
        <v>10</v>
      </c>
      <c r="BK245" s="367">
        <v>5</v>
      </c>
      <c r="BL245" s="368">
        <v>5</v>
      </c>
      <c r="BM245" s="2478">
        <v>40</v>
      </c>
      <c r="BN245" s="369">
        <v>9</v>
      </c>
      <c r="BO245" s="369">
        <v>31</v>
      </c>
      <c r="BP245" s="369">
        <v>39</v>
      </c>
      <c r="BQ245" s="370">
        <v>9</v>
      </c>
      <c r="BR245" s="370">
        <v>30</v>
      </c>
      <c r="BS245" s="369">
        <v>1</v>
      </c>
      <c r="BT245" s="370">
        <v>0</v>
      </c>
      <c r="BU245" s="371">
        <v>1</v>
      </c>
      <c r="BV245" s="372">
        <v>0</v>
      </c>
      <c r="BW245" s="373">
        <v>0</v>
      </c>
      <c r="BX245" s="373">
        <v>0</v>
      </c>
      <c r="BY245" s="373">
        <v>0</v>
      </c>
      <c r="BZ245" s="374">
        <v>0</v>
      </c>
      <c r="CA245" s="374">
        <v>0</v>
      </c>
      <c r="CB245" s="373">
        <v>0</v>
      </c>
      <c r="CC245" s="374">
        <v>0</v>
      </c>
      <c r="CD245" s="375">
        <v>0</v>
      </c>
      <c r="CE245" s="2456">
        <v>26</v>
      </c>
      <c r="CF245" s="366">
        <v>8</v>
      </c>
      <c r="CG245" s="366">
        <v>18</v>
      </c>
      <c r="CH245" s="366">
        <v>20</v>
      </c>
      <c r="CI245" s="367">
        <v>4</v>
      </c>
      <c r="CJ245" s="367">
        <v>16</v>
      </c>
      <c r="CK245" s="366">
        <v>6</v>
      </c>
      <c r="CL245" s="367">
        <v>4</v>
      </c>
      <c r="CM245" s="1127">
        <v>2</v>
      </c>
      <c r="CN245" s="1438">
        <v>138</v>
      </c>
      <c r="CO245" s="1878">
        <v>4</v>
      </c>
      <c r="CP245" s="479">
        <v>2</v>
      </c>
      <c r="CQ245" s="480">
        <v>2</v>
      </c>
      <c r="CR245" s="1111">
        <v>7</v>
      </c>
      <c r="CS245" s="471">
        <v>1</v>
      </c>
      <c r="CT245" s="465">
        <v>6</v>
      </c>
      <c r="CU245" s="1116">
        <v>22</v>
      </c>
      <c r="CV245" s="479">
        <v>4</v>
      </c>
      <c r="CW245" s="480">
        <v>18</v>
      </c>
      <c r="CX245" s="1111">
        <v>34</v>
      </c>
      <c r="CY245" s="471">
        <v>7</v>
      </c>
      <c r="CZ245" s="465">
        <v>27</v>
      </c>
      <c r="DA245" s="1116">
        <v>38</v>
      </c>
      <c r="DB245" s="479">
        <v>9</v>
      </c>
      <c r="DC245" s="480">
        <v>29</v>
      </c>
      <c r="DD245" s="1111">
        <v>33</v>
      </c>
      <c r="DE245" s="471">
        <v>16</v>
      </c>
      <c r="DF245" s="459">
        <v>17</v>
      </c>
      <c r="DG245" s="376">
        <v>104</v>
      </c>
      <c r="DH245" s="377">
        <v>1.069622338054915E-4</v>
      </c>
      <c r="DI245" s="378">
        <v>6.7412107800753258E-4</v>
      </c>
      <c r="DJ245" s="379" t="s">
        <v>163</v>
      </c>
      <c r="DK245" s="392"/>
    </row>
    <row r="246" spans="1:115" s="259" customFormat="1" ht="62.1" customHeight="1" x14ac:dyDescent="0.15">
      <c r="A246" s="2501" t="s">
        <v>1101</v>
      </c>
      <c r="B246" s="2539"/>
      <c r="C246" s="2539"/>
      <c r="D246" s="2320">
        <v>99</v>
      </c>
      <c r="E246" s="2517">
        <v>0.25316455696202533</v>
      </c>
      <c r="F246" s="2341">
        <v>20</v>
      </c>
      <c r="G246" s="2239">
        <v>31</v>
      </c>
      <c r="H246" s="2240">
        <v>68</v>
      </c>
      <c r="I246" s="309">
        <v>56</v>
      </c>
      <c r="J246" s="2390">
        <v>20</v>
      </c>
      <c r="K246" s="2390">
        <v>36</v>
      </c>
      <c r="L246" s="2391">
        <v>43</v>
      </c>
      <c r="M246" s="2390">
        <v>11</v>
      </c>
      <c r="N246" s="2626">
        <v>32</v>
      </c>
      <c r="O246" s="2654" t="s">
        <v>854</v>
      </c>
      <c r="P246" s="2431">
        <v>14</v>
      </c>
      <c r="Q246" s="310">
        <v>0.16666666666666674</v>
      </c>
      <c r="R246" s="490">
        <v>2</v>
      </c>
      <c r="S246" s="311">
        <v>3</v>
      </c>
      <c r="T246" s="312">
        <v>11</v>
      </c>
      <c r="U246" s="313">
        <v>6</v>
      </c>
      <c r="V246" s="314">
        <v>2</v>
      </c>
      <c r="W246" s="315">
        <v>4</v>
      </c>
      <c r="X246" s="313">
        <v>8</v>
      </c>
      <c r="Y246" s="315">
        <v>1</v>
      </c>
      <c r="Z246" s="316">
        <v>7</v>
      </c>
      <c r="AA246" s="2696">
        <v>85</v>
      </c>
      <c r="AB246" s="2234">
        <v>0.26865671641791056</v>
      </c>
      <c r="AC246" s="2713">
        <v>18</v>
      </c>
      <c r="AD246" s="317">
        <v>28</v>
      </c>
      <c r="AE246" s="318">
        <v>57</v>
      </c>
      <c r="AF246" s="313">
        <v>50</v>
      </c>
      <c r="AG246" s="319">
        <v>18</v>
      </c>
      <c r="AH246" s="320">
        <v>32</v>
      </c>
      <c r="AI246" s="313">
        <v>35</v>
      </c>
      <c r="AJ246" s="320">
        <v>10</v>
      </c>
      <c r="AK246" s="321">
        <v>25</v>
      </c>
      <c r="AL246" s="2743">
        <v>4</v>
      </c>
      <c r="AM246" s="322">
        <v>1</v>
      </c>
      <c r="AN246" s="322">
        <v>3</v>
      </c>
      <c r="AO246" s="323">
        <v>3</v>
      </c>
      <c r="AP246" s="324">
        <v>1</v>
      </c>
      <c r="AQ246" s="325">
        <v>2</v>
      </c>
      <c r="AR246" s="323">
        <v>1</v>
      </c>
      <c r="AS246" s="325">
        <v>0</v>
      </c>
      <c r="AT246" s="326">
        <v>1</v>
      </c>
      <c r="AU246" s="2767">
        <v>0</v>
      </c>
      <c r="AV246" s="2794">
        <v>0</v>
      </c>
      <c r="AW246" s="2794">
        <v>0</v>
      </c>
      <c r="AX246" s="2795">
        <v>0</v>
      </c>
      <c r="AY246" s="2796">
        <v>0</v>
      </c>
      <c r="AZ246" s="2796">
        <v>0</v>
      </c>
      <c r="BA246" s="2795">
        <v>0</v>
      </c>
      <c r="BB246" s="2796">
        <v>0</v>
      </c>
      <c r="BC246" s="2797">
        <v>0</v>
      </c>
      <c r="BD246" s="2457">
        <v>32</v>
      </c>
      <c r="BE246" s="328">
        <v>16</v>
      </c>
      <c r="BF246" s="328">
        <v>16</v>
      </c>
      <c r="BG246" s="329">
        <v>16</v>
      </c>
      <c r="BH246" s="330">
        <v>9</v>
      </c>
      <c r="BI246" s="330">
        <v>7</v>
      </c>
      <c r="BJ246" s="329">
        <v>16</v>
      </c>
      <c r="BK246" s="330">
        <v>7</v>
      </c>
      <c r="BL246" s="331">
        <v>9</v>
      </c>
      <c r="BM246" s="2479">
        <v>20</v>
      </c>
      <c r="BN246" s="332">
        <v>3</v>
      </c>
      <c r="BO246" s="332">
        <v>17</v>
      </c>
      <c r="BP246" s="333">
        <v>14</v>
      </c>
      <c r="BQ246" s="334">
        <v>2</v>
      </c>
      <c r="BR246" s="334">
        <v>12</v>
      </c>
      <c r="BS246" s="333">
        <v>6</v>
      </c>
      <c r="BT246" s="334">
        <v>1</v>
      </c>
      <c r="BU246" s="335">
        <v>5</v>
      </c>
      <c r="BV246" s="336">
        <v>0</v>
      </c>
      <c r="BW246" s="337">
        <v>0</v>
      </c>
      <c r="BX246" s="337">
        <v>0</v>
      </c>
      <c r="BY246" s="338">
        <v>0</v>
      </c>
      <c r="BZ246" s="339">
        <v>0</v>
      </c>
      <c r="CA246" s="339">
        <v>0</v>
      </c>
      <c r="CB246" s="338">
        <v>0</v>
      </c>
      <c r="CC246" s="339">
        <v>0</v>
      </c>
      <c r="CD246" s="340">
        <v>0</v>
      </c>
      <c r="CE246" s="2457">
        <v>29</v>
      </c>
      <c r="CF246" s="341">
        <v>8</v>
      </c>
      <c r="CG246" s="341">
        <v>21</v>
      </c>
      <c r="CH246" s="329">
        <v>17</v>
      </c>
      <c r="CI246" s="342">
        <v>6</v>
      </c>
      <c r="CJ246" s="342">
        <v>11</v>
      </c>
      <c r="CK246" s="329">
        <v>12</v>
      </c>
      <c r="CL246" s="342">
        <v>2</v>
      </c>
      <c r="CM246" s="1126">
        <v>10</v>
      </c>
      <c r="CN246" s="1439">
        <v>99</v>
      </c>
      <c r="CO246" s="1879">
        <v>7</v>
      </c>
      <c r="CP246" s="477">
        <v>5</v>
      </c>
      <c r="CQ246" s="478">
        <v>2</v>
      </c>
      <c r="CR246" s="1110">
        <v>16</v>
      </c>
      <c r="CS246" s="470">
        <v>8</v>
      </c>
      <c r="CT246" s="464">
        <v>8</v>
      </c>
      <c r="CU246" s="1115">
        <v>15</v>
      </c>
      <c r="CV246" s="477">
        <v>4</v>
      </c>
      <c r="CW246" s="478">
        <v>11</v>
      </c>
      <c r="CX246" s="1110">
        <v>18</v>
      </c>
      <c r="CY246" s="470">
        <v>4</v>
      </c>
      <c r="CZ246" s="464">
        <v>14</v>
      </c>
      <c r="DA246" s="1115">
        <v>9</v>
      </c>
      <c r="DB246" s="477">
        <v>1</v>
      </c>
      <c r="DC246" s="478">
        <v>8</v>
      </c>
      <c r="DD246" s="1110">
        <v>34</v>
      </c>
      <c r="DE246" s="470">
        <v>9</v>
      </c>
      <c r="DF246" s="458">
        <v>25</v>
      </c>
      <c r="DG246" s="343">
        <v>116</v>
      </c>
      <c r="DH246" s="344">
        <v>7.6733776425678686E-5</v>
      </c>
      <c r="DI246" s="345">
        <v>4.8360859944018641E-4</v>
      </c>
      <c r="DJ246" s="346" t="s">
        <v>163</v>
      </c>
      <c r="DK246" s="307"/>
    </row>
    <row r="247" spans="1:115" s="380" customFormat="1" ht="62.1" customHeight="1" x14ac:dyDescent="0.15">
      <c r="A247" s="2503" t="s">
        <v>1125</v>
      </c>
      <c r="B247" s="2542"/>
      <c r="C247" s="2542"/>
      <c r="D247" s="2319">
        <v>51</v>
      </c>
      <c r="E247" s="2516">
        <v>0.24390243902439024</v>
      </c>
      <c r="F247" s="2337">
        <v>10</v>
      </c>
      <c r="G247" s="2235">
        <v>27</v>
      </c>
      <c r="H247" s="2236">
        <v>24</v>
      </c>
      <c r="I247" s="349">
        <v>37</v>
      </c>
      <c r="J247" s="2387">
        <v>21</v>
      </c>
      <c r="K247" s="2387">
        <v>16</v>
      </c>
      <c r="L247" s="2388">
        <v>14</v>
      </c>
      <c r="M247" s="2387">
        <v>6</v>
      </c>
      <c r="N247" s="2389">
        <v>8</v>
      </c>
      <c r="O247" s="2658" t="s">
        <v>856</v>
      </c>
      <c r="P247" s="2430">
        <v>4</v>
      </c>
      <c r="Q247" s="1508">
        <v>1</v>
      </c>
      <c r="R247" s="491">
        <v>2</v>
      </c>
      <c r="S247" s="351">
        <v>0</v>
      </c>
      <c r="T247" s="352">
        <v>4</v>
      </c>
      <c r="U247" s="353">
        <v>4</v>
      </c>
      <c r="V247" s="354">
        <v>0</v>
      </c>
      <c r="W247" s="355">
        <v>4</v>
      </c>
      <c r="X247" s="353">
        <v>0</v>
      </c>
      <c r="Y247" s="355">
        <v>0</v>
      </c>
      <c r="Z247" s="356">
        <v>0</v>
      </c>
      <c r="AA247" s="2443">
        <v>47</v>
      </c>
      <c r="AB247" s="2237">
        <v>0.20512820512820507</v>
      </c>
      <c r="AC247" s="2418">
        <v>8</v>
      </c>
      <c r="AD247" s="357">
        <v>27</v>
      </c>
      <c r="AE247" s="358">
        <v>20</v>
      </c>
      <c r="AF247" s="353">
        <v>33</v>
      </c>
      <c r="AG247" s="353">
        <v>21</v>
      </c>
      <c r="AH247" s="359">
        <v>12</v>
      </c>
      <c r="AI247" s="353">
        <v>14</v>
      </c>
      <c r="AJ247" s="359">
        <v>6</v>
      </c>
      <c r="AK247" s="360">
        <v>8</v>
      </c>
      <c r="AL247" s="2742">
        <v>3</v>
      </c>
      <c r="AM247" s="361">
        <v>3</v>
      </c>
      <c r="AN247" s="361">
        <v>0</v>
      </c>
      <c r="AO247" s="361">
        <v>3</v>
      </c>
      <c r="AP247" s="362">
        <v>3</v>
      </c>
      <c r="AQ247" s="363">
        <v>0</v>
      </c>
      <c r="AR247" s="361">
        <v>0</v>
      </c>
      <c r="AS247" s="363">
        <v>0</v>
      </c>
      <c r="AT247" s="364">
        <v>0</v>
      </c>
      <c r="AU247" s="2766">
        <v>0</v>
      </c>
      <c r="AV247" s="2789">
        <v>0</v>
      </c>
      <c r="AW247" s="2789">
        <v>0</v>
      </c>
      <c r="AX247" s="2789">
        <v>0</v>
      </c>
      <c r="AY247" s="2792">
        <v>0</v>
      </c>
      <c r="AZ247" s="2792">
        <v>0</v>
      </c>
      <c r="BA247" s="2789">
        <v>0</v>
      </c>
      <c r="BB247" s="2792">
        <v>0</v>
      </c>
      <c r="BC247" s="2793">
        <v>0</v>
      </c>
      <c r="BD247" s="2456">
        <v>7</v>
      </c>
      <c r="BE247" s="366">
        <v>4</v>
      </c>
      <c r="BF247" s="366">
        <v>3</v>
      </c>
      <c r="BG247" s="366">
        <v>3</v>
      </c>
      <c r="BH247" s="367">
        <v>2</v>
      </c>
      <c r="BI247" s="367">
        <v>1</v>
      </c>
      <c r="BJ247" s="366">
        <v>4</v>
      </c>
      <c r="BK247" s="367">
        <v>2</v>
      </c>
      <c r="BL247" s="368">
        <v>2</v>
      </c>
      <c r="BM247" s="2478">
        <v>17</v>
      </c>
      <c r="BN247" s="369">
        <v>10</v>
      </c>
      <c r="BO247" s="369">
        <v>7</v>
      </c>
      <c r="BP247" s="369">
        <v>14</v>
      </c>
      <c r="BQ247" s="370">
        <v>9</v>
      </c>
      <c r="BR247" s="370">
        <v>5</v>
      </c>
      <c r="BS247" s="369">
        <v>3</v>
      </c>
      <c r="BT247" s="370">
        <v>1</v>
      </c>
      <c r="BU247" s="371">
        <v>2</v>
      </c>
      <c r="BV247" s="372">
        <v>13</v>
      </c>
      <c r="BW247" s="373">
        <v>5</v>
      </c>
      <c r="BX247" s="373">
        <v>8</v>
      </c>
      <c r="BY247" s="373">
        <v>9</v>
      </c>
      <c r="BZ247" s="374">
        <v>5</v>
      </c>
      <c r="CA247" s="374">
        <v>4</v>
      </c>
      <c r="CB247" s="373">
        <v>4</v>
      </c>
      <c r="CC247" s="374">
        <v>0</v>
      </c>
      <c r="CD247" s="375">
        <v>4</v>
      </c>
      <c r="CE247" s="2456">
        <v>7</v>
      </c>
      <c r="CF247" s="366">
        <v>5</v>
      </c>
      <c r="CG247" s="366">
        <v>2</v>
      </c>
      <c r="CH247" s="366">
        <v>4</v>
      </c>
      <c r="CI247" s="367">
        <v>2</v>
      </c>
      <c r="CJ247" s="367">
        <v>2</v>
      </c>
      <c r="CK247" s="366">
        <v>3</v>
      </c>
      <c r="CL247" s="367">
        <v>3</v>
      </c>
      <c r="CM247" s="1127">
        <v>0</v>
      </c>
      <c r="CN247" s="1438">
        <v>51</v>
      </c>
      <c r="CO247" s="1878">
        <v>5</v>
      </c>
      <c r="CP247" s="479">
        <v>3</v>
      </c>
      <c r="CQ247" s="480">
        <v>2</v>
      </c>
      <c r="CR247" s="1111">
        <v>2</v>
      </c>
      <c r="CS247" s="471">
        <v>1</v>
      </c>
      <c r="CT247" s="465">
        <v>1</v>
      </c>
      <c r="CU247" s="1116">
        <v>9</v>
      </c>
      <c r="CV247" s="479">
        <v>5</v>
      </c>
      <c r="CW247" s="480">
        <v>4</v>
      </c>
      <c r="CX247" s="1111">
        <v>12</v>
      </c>
      <c r="CY247" s="471">
        <v>4</v>
      </c>
      <c r="CZ247" s="465">
        <v>8</v>
      </c>
      <c r="DA247" s="1116">
        <v>11</v>
      </c>
      <c r="DB247" s="479">
        <v>6</v>
      </c>
      <c r="DC247" s="480">
        <v>5</v>
      </c>
      <c r="DD247" s="1111">
        <v>12</v>
      </c>
      <c r="DE247" s="471">
        <v>8</v>
      </c>
      <c r="DF247" s="459">
        <v>4</v>
      </c>
      <c r="DG247" s="376">
        <v>138</v>
      </c>
      <c r="DH247" s="377">
        <v>3.9529521188985992E-5</v>
      </c>
      <c r="DI247" s="378">
        <v>5.6285178236397749E-3</v>
      </c>
      <c r="DJ247" s="379" t="s">
        <v>163</v>
      </c>
      <c r="DK247" s="392"/>
    </row>
    <row r="248" spans="1:115" s="259" customFormat="1" ht="62.1" customHeight="1" x14ac:dyDescent="0.15">
      <c r="A248" s="2501" t="s">
        <v>1126</v>
      </c>
      <c r="B248" s="2539"/>
      <c r="C248" s="2539"/>
      <c r="D248" s="2320">
        <v>68</v>
      </c>
      <c r="E248" s="2340">
        <v>-6.8493150684931559E-2</v>
      </c>
      <c r="F248" s="2341">
        <v>-5</v>
      </c>
      <c r="G248" s="2239">
        <v>33</v>
      </c>
      <c r="H248" s="2240">
        <v>35</v>
      </c>
      <c r="I248" s="309">
        <v>49</v>
      </c>
      <c r="J248" s="2390">
        <v>24</v>
      </c>
      <c r="K248" s="2390">
        <v>25</v>
      </c>
      <c r="L248" s="2391">
        <v>19</v>
      </c>
      <c r="M248" s="2390">
        <v>9</v>
      </c>
      <c r="N248" s="2626">
        <v>10</v>
      </c>
      <c r="O248" s="2654" t="s">
        <v>856</v>
      </c>
      <c r="P248" s="2431">
        <v>9</v>
      </c>
      <c r="Q248" s="310">
        <v>0.28571428571428581</v>
      </c>
      <c r="R248" s="490">
        <v>2</v>
      </c>
      <c r="S248" s="311">
        <v>1</v>
      </c>
      <c r="T248" s="312">
        <v>8</v>
      </c>
      <c r="U248" s="313">
        <v>5</v>
      </c>
      <c r="V248" s="314">
        <v>0</v>
      </c>
      <c r="W248" s="315">
        <v>5</v>
      </c>
      <c r="X248" s="313">
        <v>4</v>
      </c>
      <c r="Y248" s="315">
        <v>1</v>
      </c>
      <c r="Z248" s="316">
        <v>3</v>
      </c>
      <c r="AA248" s="2696">
        <v>59</v>
      </c>
      <c r="AB248" s="2234">
        <v>-0.10606060606060608</v>
      </c>
      <c r="AC248" s="2713">
        <v>-7</v>
      </c>
      <c r="AD248" s="317">
        <v>32</v>
      </c>
      <c r="AE248" s="318">
        <v>27</v>
      </c>
      <c r="AF248" s="313">
        <v>44</v>
      </c>
      <c r="AG248" s="319">
        <v>24</v>
      </c>
      <c r="AH248" s="320">
        <v>20</v>
      </c>
      <c r="AI248" s="313">
        <v>15</v>
      </c>
      <c r="AJ248" s="320">
        <v>8</v>
      </c>
      <c r="AK248" s="321">
        <v>7</v>
      </c>
      <c r="AL248" s="2743">
        <v>3</v>
      </c>
      <c r="AM248" s="322">
        <v>3</v>
      </c>
      <c r="AN248" s="322">
        <v>0</v>
      </c>
      <c r="AO248" s="323">
        <v>2</v>
      </c>
      <c r="AP248" s="324">
        <v>2</v>
      </c>
      <c r="AQ248" s="325">
        <v>0</v>
      </c>
      <c r="AR248" s="323">
        <v>1</v>
      </c>
      <c r="AS248" s="325">
        <v>1</v>
      </c>
      <c r="AT248" s="326">
        <v>0</v>
      </c>
      <c r="AU248" s="2767">
        <v>0</v>
      </c>
      <c r="AV248" s="2794">
        <v>0</v>
      </c>
      <c r="AW248" s="2794">
        <v>0</v>
      </c>
      <c r="AX248" s="2795">
        <v>0</v>
      </c>
      <c r="AY248" s="2796">
        <v>0</v>
      </c>
      <c r="AZ248" s="2796">
        <v>0</v>
      </c>
      <c r="BA248" s="2795">
        <v>0</v>
      </c>
      <c r="BB248" s="2796">
        <v>0</v>
      </c>
      <c r="BC248" s="2797">
        <v>0</v>
      </c>
      <c r="BD248" s="2457">
        <v>10</v>
      </c>
      <c r="BE248" s="328">
        <v>5</v>
      </c>
      <c r="BF248" s="328">
        <v>5</v>
      </c>
      <c r="BG248" s="329">
        <v>8</v>
      </c>
      <c r="BH248" s="330">
        <v>5</v>
      </c>
      <c r="BI248" s="330">
        <v>3</v>
      </c>
      <c r="BJ248" s="329">
        <v>2</v>
      </c>
      <c r="BK248" s="330">
        <v>0</v>
      </c>
      <c r="BL248" s="331">
        <v>2</v>
      </c>
      <c r="BM248" s="2479">
        <v>14</v>
      </c>
      <c r="BN248" s="332">
        <v>7</v>
      </c>
      <c r="BO248" s="332">
        <v>7</v>
      </c>
      <c r="BP248" s="333">
        <v>14</v>
      </c>
      <c r="BQ248" s="334">
        <v>7</v>
      </c>
      <c r="BR248" s="334">
        <v>7</v>
      </c>
      <c r="BS248" s="333">
        <v>0</v>
      </c>
      <c r="BT248" s="334">
        <v>0</v>
      </c>
      <c r="BU248" s="335">
        <v>0</v>
      </c>
      <c r="BV248" s="336">
        <v>14</v>
      </c>
      <c r="BW248" s="337">
        <v>7</v>
      </c>
      <c r="BX248" s="337">
        <v>7</v>
      </c>
      <c r="BY248" s="338">
        <v>9</v>
      </c>
      <c r="BZ248" s="339">
        <v>4</v>
      </c>
      <c r="CA248" s="339">
        <v>5</v>
      </c>
      <c r="CB248" s="338">
        <v>5</v>
      </c>
      <c r="CC248" s="339">
        <v>3</v>
      </c>
      <c r="CD248" s="340">
        <v>2</v>
      </c>
      <c r="CE248" s="2457">
        <v>18</v>
      </c>
      <c r="CF248" s="341">
        <v>10</v>
      </c>
      <c r="CG248" s="341">
        <v>8</v>
      </c>
      <c r="CH248" s="329">
        <v>11</v>
      </c>
      <c r="CI248" s="342">
        <v>6</v>
      </c>
      <c r="CJ248" s="342">
        <v>5</v>
      </c>
      <c r="CK248" s="329">
        <v>7</v>
      </c>
      <c r="CL248" s="342">
        <v>4</v>
      </c>
      <c r="CM248" s="1126">
        <v>3</v>
      </c>
      <c r="CN248" s="1439">
        <v>68</v>
      </c>
      <c r="CO248" s="1879">
        <v>3</v>
      </c>
      <c r="CP248" s="477">
        <v>2</v>
      </c>
      <c r="CQ248" s="478">
        <v>1</v>
      </c>
      <c r="CR248" s="1110">
        <v>2</v>
      </c>
      <c r="CS248" s="470">
        <v>1</v>
      </c>
      <c r="CT248" s="464">
        <v>1</v>
      </c>
      <c r="CU248" s="1115">
        <v>15</v>
      </c>
      <c r="CV248" s="477">
        <v>9</v>
      </c>
      <c r="CW248" s="478">
        <v>6</v>
      </c>
      <c r="CX248" s="1110">
        <v>15</v>
      </c>
      <c r="CY248" s="470">
        <v>4</v>
      </c>
      <c r="CZ248" s="464">
        <v>11</v>
      </c>
      <c r="DA248" s="1115">
        <v>16</v>
      </c>
      <c r="DB248" s="477">
        <v>9</v>
      </c>
      <c r="DC248" s="478">
        <v>7</v>
      </c>
      <c r="DD248" s="1110">
        <v>17</v>
      </c>
      <c r="DE248" s="470">
        <v>8</v>
      </c>
      <c r="DF248" s="458">
        <v>9</v>
      </c>
      <c r="DG248" s="343">
        <v>130</v>
      </c>
      <c r="DH248" s="344">
        <v>5.2706028251981321E-5</v>
      </c>
      <c r="DI248" s="345">
        <v>7.5046904315196998E-3</v>
      </c>
      <c r="DJ248" s="346" t="s">
        <v>163</v>
      </c>
      <c r="DK248" s="307"/>
    </row>
    <row r="249" spans="1:115" s="380" customFormat="1" ht="62.1" customHeight="1" x14ac:dyDescent="0.15">
      <c r="A249" s="4054" t="s">
        <v>1102</v>
      </c>
      <c r="B249" s="4055"/>
      <c r="C249" s="4056"/>
      <c r="D249" s="2319">
        <v>13</v>
      </c>
      <c r="E249" s="2516">
        <v>-0.1333333333333333</v>
      </c>
      <c r="F249" s="2337">
        <v>-2</v>
      </c>
      <c r="G249" s="2235">
        <v>7</v>
      </c>
      <c r="H249" s="2236">
        <v>6</v>
      </c>
      <c r="I249" s="349">
        <v>8</v>
      </c>
      <c r="J249" s="2387">
        <v>3</v>
      </c>
      <c r="K249" s="2387">
        <v>5</v>
      </c>
      <c r="L249" s="2388">
        <v>5</v>
      </c>
      <c r="M249" s="2387">
        <v>4</v>
      </c>
      <c r="N249" s="2389">
        <v>1</v>
      </c>
      <c r="O249" s="2658" t="s">
        <v>854</v>
      </c>
      <c r="P249" s="2430">
        <v>7</v>
      </c>
      <c r="Q249" s="350">
        <v>0</v>
      </c>
      <c r="R249" s="491">
        <v>0</v>
      </c>
      <c r="S249" s="351">
        <v>5</v>
      </c>
      <c r="T249" s="352">
        <v>2</v>
      </c>
      <c r="U249" s="353">
        <v>4</v>
      </c>
      <c r="V249" s="354">
        <v>2</v>
      </c>
      <c r="W249" s="355">
        <v>2</v>
      </c>
      <c r="X249" s="353">
        <v>3</v>
      </c>
      <c r="Y249" s="355">
        <v>3</v>
      </c>
      <c r="Z249" s="356">
        <v>0</v>
      </c>
      <c r="AA249" s="2443">
        <v>6</v>
      </c>
      <c r="AB249" s="2237">
        <v>-0.25</v>
      </c>
      <c r="AC249" s="2418">
        <v>-2</v>
      </c>
      <c r="AD249" s="357">
        <v>2</v>
      </c>
      <c r="AE249" s="358">
        <v>4</v>
      </c>
      <c r="AF249" s="353">
        <v>4</v>
      </c>
      <c r="AG249" s="353">
        <v>1</v>
      </c>
      <c r="AH249" s="359">
        <v>3</v>
      </c>
      <c r="AI249" s="353">
        <v>2</v>
      </c>
      <c r="AJ249" s="359">
        <v>1</v>
      </c>
      <c r="AK249" s="360">
        <v>1</v>
      </c>
      <c r="AL249" s="2742">
        <v>0</v>
      </c>
      <c r="AM249" s="361">
        <v>0</v>
      </c>
      <c r="AN249" s="361">
        <v>0</v>
      </c>
      <c r="AO249" s="361">
        <v>0</v>
      </c>
      <c r="AP249" s="362">
        <v>0</v>
      </c>
      <c r="AQ249" s="363">
        <v>0</v>
      </c>
      <c r="AR249" s="361">
        <v>0</v>
      </c>
      <c r="AS249" s="363">
        <v>0</v>
      </c>
      <c r="AT249" s="364">
        <v>0</v>
      </c>
      <c r="AU249" s="2766">
        <v>0</v>
      </c>
      <c r="AV249" s="2789">
        <v>0</v>
      </c>
      <c r="AW249" s="2789">
        <v>0</v>
      </c>
      <c r="AX249" s="2789">
        <v>0</v>
      </c>
      <c r="AY249" s="2792">
        <v>0</v>
      </c>
      <c r="AZ249" s="2792">
        <v>0</v>
      </c>
      <c r="BA249" s="2789">
        <v>0</v>
      </c>
      <c r="BB249" s="2792">
        <v>0</v>
      </c>
      <c r="BC249" s="2793">
        <v>0</v>
      </c>
      <c r="BD249" s="2456">
        <v>0</v>
      </c>
      <c r="BE249" s="366">
        <v>0</v>
      </c>
      <c r="BF249" s="366">
        <v>0</v>
      </c>
      <c r="BG249" s="366">
        <v>0</v>
      </c>
      <c r="BH249" s="367">
        <v>0</v>
      </c>
      <c r="BI249" s="367">
        <v>0</v>
      </c>
      <c r="BJ249" s="366">
        <v>0</v>
      </c>
      <c r="BK249" s="367">
        <v>0</v>
      </c>
      <c r="BL249" s="368">
        <v>0</v>
      </c>
      <c r="BM249" s="2478">
        <v>2</v>
      </c>
      <c r="BN249" s="369">
        <v>1</v>
      </c>
      <c r="BO249" s="369">
        <v>1</v>
      </c>
      <c r="BP249" s="369">
        <v>1</v>
      </c>
      <c r="BQ249" s="370">
        <v>0</v>
      </c>
      <c r="BR249" s="370">
        <v>1</v>
      </c>
      <c r="BS249" s="369">
        <v>1</v>
      </c>
      <c r="BT249" s="370">
        <v>1</v>
      </c>
      <c r="BU249" s="371">
        <v>0</v>
      </c>
      <c r="BV249" s="372">
        <v>0</v>
      </c>
      <c r="BW249" s="373">
        <v>0</v>
      </c>
      <c r="BX249" s="373">
        <v>0</v>
      </c>
      <c r="BY249" s="373">
        <v>0</v>
      </c>
      <c r="BZ249" s="374">
        <v>0</v>
      </c>
      <c r="CA249" s="374">
        <v>0</v>
      </c>
      <c r="CB249" s="373">
        <v>0</v>
      </c>
      <c r="CC249" s="374">
        <v>0</v>
      </c>
      <c r="CD249" s="375">
        <v>0</v>
      </c>
      <c r="CE249" s="2456">
        <v>4</v>
      </c>
      <c r="CF249" s="366">
        <v>1</v>
      </c>
      <c r="CG249" s="366">
        <v>3</v>
      </c>
      <c r="CH249" s="366">
        <v>3</v>
      </c>
      <c r="CI249" s="367">
        <v>1</v>
      </c>
      <c r="CJ249" s="367">
        <v>2</v>
      </c>
      <c r="CK249" s="366">
        <v>1</v>
      </c>
      <c r="CL249" s="367">
        <v>0</v>
      </c>
      <c r="CM249" s="1127">
        <v>1</v>
      </c>
      <c r="CN249" s="1438">
        <v>13</v>
      </c>
      <c r="CO249" s="1878">
        <v>1</v>
      </c>
      <c r="CP249" s="479">
        <v>0</v>
      </c>
      <c r="CQ249" s="480">
        <v>1</v>
      </c>
      <c r="CR249" s="1111">
        <v>1</v>
      </c>
      <c r="CS249" s="471">
        <v>1</v>
      </c>
      <c r="CT249" s="465">
        <v>0</v>
      </c>
      <c r="CU249" s="1116">
        <v>4</v>
      </c>
      <c r="CV249" s="479">
        <v>2</v>
      </c>
      <c r="CW249" s="480">
        <v>2</v>
      </c>
      <c r="CX249" s="1111">
        <v>2</v>
      </c>
      <c r="CY249" s="471">
        <v>0</v>
      </c>
      <c r="CZ249" s="465">
        <v>2</v>
      </c>
      <c r="DA249" s="1116">
        <v>2</v>
      </c>
      <c r="DB249" s="479">
        <v>2</v>
      </c>
      <c r="DC249" s="480">
        <v>0</v>
      </c>
      <c r="DD249" s="1111">
        <v>3</v>
      </c>
      <c r="DE249" s="471">
        <v>2</v>
      </c>
      <c r="DF249" s="459">
        <v>1</v>
      </c>
      <c r="DG249" s="376">
        <v>166</v>
      </c>
      <c r="DH249" s="377">
        <v>1.0076152459937605E-5</v>
      </c>
      <c r="DI249" s="378">
        <v>6.3504159522448725E-5</v>
      </c>
      <c r="DJ249" s="379" t="s">
        <v>163</v>
      </c>
      <c r="DK249" s="392"/>
    </row>
    <row r="250" spans="1:115" s="259" customFormat="1" ht="62.1" customHeight="1" thickBot="1" x14ac:dyDescent="0.2">
      <c r="A250" s="2532" t="s">
        <v>1103</v>
      </c>
      <c r="B250" s="2548"/>
      <c r="C250" s="2548"/>
      <c r="D250" s="2553">
        <v>575</v>
      </c>
      <c r="E250" s="2576">
        <v>3.9783001808318286E-2</v>
      </c>
      <c r="F250" s="2577">
        <v>22</v>
      </c>
      <c r="G250" s="2599">
        <v>241</v>
      </c>
      <c r="H250" s="2600">
        <v>334</v>
      </c>
      <c r="I250" s="1443">
        <v>263</v>
      </c>
      <c r="J250" s="2627">
        <v>124</v>
      </c>
      <c r="K250" s="2627">
        <v>139</v>
      </c>
      <c r="L250" s="2628">
        <v>312</v>
      </c>
      <c r="M250" s="2627">
        <v>117</v>
      </c>
      <c r="N250" s="2629">
        <v>195</v>
      </c>
      <c r="O250" s="2665" t="s">
        <v>854</v>
      </c>
      <c r="P250" s="2685">
        <v>27</v>
      </c>
      <c r="Q250" s="1616">
        <v>3.5</v>
      </c>
      <c r="R250" s="1446">
        <v>21</v>
      </c>
      <c r="S250" s="1447">
        <v>4</v>
      </c>
      <c r="T250" s="1448">
        <v>23</v>
      </c>
      <c r="U250" s="1449">
        <v>19</v>
      </c>
      <c r="V250" s="1450">
        <v>1</v>
      </c>
      <c r="W250" s="1451">
        <v>18</v>
      </c>
      <c r="X250" s="1449">
        <v>8</v>
      </c>
      <c r="Y250" s="1451">
        <v>3</v>
      </c>
      <c r="Z250" s="1452">
        <v>5</v>
      </c>
      <c r="AA250" s="2698">
        <v>548</v>
      </c>
      <c r="AB250" s="2715">
        <v>1.8281535648994041E-3</v>
      </c>
      <c r="AC250" s="2716">
        <v>1</v>
      </c>
      <c r="AD250" s="1453">
        <v>237</v>
      </c>
      <c r="AE250" s="1454">
        <v>311</v>
      </c>
      <c r="AF250" s="1449">
        <v>244</v>
      </c>
      <c r="AG250" s="1455">
        <v>123</v>
      </c>
      <c r="AH250" s="1456">
        <v>121</v>
      </c>
      <c r="AI250" s="1449">
        <v>304</v>
      </c>
      <c r="AJ250" s="1456">
        <v>114</v>
      </c>
      <c r="AK250" s="1457">
        <v>190</v>
      </c>
      <c r="AL250" s="2747">
        <v>393</v>
      </c>
      <c r="AM250" s="1458">
        <v>173</v>
      </c>
      <c r="AN250" s="1458">
        <v>220</v>
      </c>
      <c r="AO250" s="1459">
        <v>175</v>
      </c>
      <c r="AP250" s="1460">
        <v>97</v>
      </c>
      <c r="AQ250" s="1461">
        <v>78</v>
      </c>
      <c r="AR250" s="1459">
        <v>218</v>
      </c>
      <c r="AS250" s="1461">
        <v>76</v>
      </c>
      <c r="AT250" s="1462">
        <v>142</v>
      </c>
      <c r="AU250" s="2812">
        <v>0</v>
      </c>
      <c r="AV250" s="2813">
        <v>0</v>
      </c>
      <c r="AW250" s="2813">
        <v>0</v>
      </c>
      <c r="AX250" s="2814">
        <v>0</v>
      </c>
      <c r="AY250" s="2815">
        <v>0</v>
      </c>
      <c r="AZ250" s="2815">
        <v>0</v>
      </c>
      <c r="BA250" s="2814">
        <v>0</v>
      </c>
      <c r="BB250" s="2815">
        <v>0</v>
      </c>
      <c r="BC250" s="2816">
        <v>0</v>
      </c>
      <c r="BD250" s="2850">
        <v>62</v>
      </c>
      <c r="BE250" s="1463">
        <v>30</v>
      </c>
      <c r="BF250" s="1463">
        <v>32</v>
      </c>
      <c r="BG250" s="1464">
        <v>28</v>
      </c>
      <c r="BH250" s="1465">
        <v>15</v>
      </c>
      <c r="BI250" s="1465">
        <v>13</v>
      </c>
      <c r="BJ250" s="1464">
        <v>34</v>
      </c>
      <c r="BK250" s="1465">
        <v>15</v>
      </c>
      <c r="BL250" s="1466">
        <v>19</v>
      </c>
      <c r="BM250" s="2860">
        <v>18</v>
      </c>
      <c r="BN250" s="1467">
        <v>6</v>
      </c>
      <c r="BO250" s="1467">
        <v>12</v>
      </c>
      <c r="BP250" s="1468">
        <v>12</v>
      </c>
      <c r="BQ250" s="1469">
        <v>4</v>
      </c>
      <c r="BR250" s="1469">
        <v>8</v>
      </c>
      <c r="BS250" s="1468">
        <v>6</v>
      </c>
      <c r="BT250" s="1469">
        <v>2</v>
      </c>
      <c r="BU250" s="1470">
        <v>4</v>
      </c>
      <c r="BV250" s="1471">
        <v>58</v>
      </c>
      <c r="BW250" s="1472">
        <v>21</v>
      </c>
      <c r="BX250" s="1472">
        <v>37</v>
      </c>
      <c r="BY250" s="1473">
        <v>22</v>
      </c>
      <c r="BZ250" s="1474">
        <v>5</v>
      </c>
      <c r="CA250" s="1474">
        <v>17</v>
      </c>
      <c r="CB250" s="1473">
        <v>36</v>
      </c>
      <c r="CC250" s="1474">
        <v>16</v>
      </c>
      <c r="CD250" s="1475">
        <v>20</v>
      </c>
      <c r="CE250" s="2850">
        <v>17</v>
      </c>
      <c r="CF250" s="1476">
        <v>7</v>
      </c>
      <c r="CG250" s="1476">
        <v>10</v>
      </c>
      <c r="CH250" s="1464">
        <v>7</v>
      </c>
      <c r="CI250" s="1477">
        <v>2</v>
      </c>
      <c r="CJ250" s="1477">
        <v>5</v>
      </c>
      <c r="CK250" s="1464">
        <v>10</v>
      </c>
      <c r="CL250" s="1477">
        <v>5</v>
      </c>
      <c r="CM250" s="1498">
        <v>5</v>
      </c>
      <c r="CN250" s="1442">
        <v>575</v>
      </c>
      <c r="CO250" s="1922">
        <v>18</v>
      </c>
      <c r="CP250" s="1927">
        <v>6</v>
      </c>
      <c r="CQ250" s="1928">
        <v>12</v>
      </c>
      <c r="CR250" s="1924">
        <v>43</v>
      </c>
      <c r="CS250" s="1478">
        <v>24</v>
      </c>
      <c r="CT250" s="1479">
        <v>19</v>
      </c>
      <c r="CU250" s="1930">
        <v>122</v>
      </c>
      <c r="CV250" s="1927">
        <v>46</v>
      </c>
      <c r="CW250" s="1928">
        <v>76</v>
      </c>
      <c r="CX250" s="1924">
        <v>138</v>
      </c>
      <c r="CY250" s="1478">
        <v>43</v>
      </c>
      <c r="CZ250" s="1479">
        <v>95</v>
      </c>
      <c r="DA250" s="1930">
        <v>49</v>
      </c>
      <c r="DB250" s="1927">
        <v>27</v>
      </c>
      <c r="DC250" s="1928">
        <v>22</v>
      </c>
      <c r="DD250" s="1924">
        <v>205</v>
      </c>
      <c r="DE250" s="1478">
        <v>95</v>
      </c>
      <c r="DF250" s="1480">
        <v>110</v>
      </c>
      <c r="DG250" s="1481">
        <v>61</v>
      </c>
      <c r="DH250" s="1482">
        <v>4.4567597418954791E-4</v>
      </c>
      <c r="DI250" s="1483">
        <v>2.8088378250313859E-3</v>
      </c>
      <c r="DJ250" s="1484" t="s">
        <v>163</v>
      </c>
      <c r="DK250" s="307"/>
    </row>
    <row r="251" spans="1:115" s="226" customFormat="1" ht="31.5" customHeight="1" thickTop="1" x14ac:dyDescent="0.15">
      <c r="A251" s="231" t="s">
        <v>1656</v>
      </c>
      <c r="D251" s="215"/>
      <c r="E251" s="220"/>
      <c r="F251" s="232"/>
      <c r="G251" s="215"/>
      <c r="H251" s="222"/>
      <c r="I251" s="233"/>
      <c r="J251" s="217"/>
      <c r="K251" s="220"/>
      <c r="L251" s="222"/>
      <c r="M251" s="222"/>
      <c r="N251" s="222"/>
      <c r="O251" s="223"/>
      <c r="P251" s="222"/>
      <c r="Q251" s="222"/>
      <c r="R251" s="222"/>
      <c r="S251" s="222"/>
      <c r="T251" s="224"/>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6" t="s">
        <v>2179</v>
      </c>
      <c r="AZ251" s="2226"/>
      <c r="BA251" s="222"/>
      <c r="BC251" s="234"/>
      <c r="BD251" s="217"/>
      <c r="BE251" s="235"/>
      <c r="DD251" s="271"/>
      <c r="DJ251" s="235" t="s">
        <v>1657</v>
      </c>
    </row>
    <row r="252" spans="1:115" customFormat="1" ht="21.75" customHeight="1" thickBot="1" x14ac:dyDescent="0.2"/>
    <row r="253" spans="1:115" s="265" customFormat="1" ht="37.5" customHeight="1" thickTop="1" thickBot="1" x14ac:dyDescent="0.2">
      <c r="A253" s="4011" t="s">
        <v>2014</v>
      </c>
      <c r="B253" s="4012"/>
      <c r="C253" s="4013"/>
      <c r="D253" s="4043" t="s">
        <v>1672</v>
      </c>
      <c r="E253" s="4044"/>
      <c r="F253" s="4044"/>
      <c r="G253" s="4044"/>
      <c r="H253" s="4044"/>
      <c r="I253" s="4044"/>
      <c r="J253" s="4044"/>
      <c r="K253" s="4044"/>
      <c r="L253" s="4044"/>
      <c r="M253" s="4044"/>
      <c r="N253" s="4045"/>
      <c r="O253" s="3996" t="s">
        <v>849</v>
      </c>
      <c r="P253" s="4046" t="s">
        <v>1670</v>
      </c>
      <c r="Q253" s="4047"/>
      <c r="R253" s="4047"/>
      <c r="S253" s="4047"/>
      <c r="T253" s="4047"/>
      <c r="U253" s="4047"/>
      <c r="V253" s="4047"/>
      <c r="W253" s="4047"/>
      <c r="X253" s="4047"/>
      <c r="Y253" s="4047"/>
      <c r="Z253" s="4048"/>
      <c r="AA253" s="4032" t="s">
        <v>1671</v>
      </c>
      <c r="AB253" s="4033"/>
      <c r="AC253" s="4033"/>
      <c r="AD253" s="4033"/>
      <c r="AE253" s="4033"/>
      <c r="AF253" s="4033"/>
      <c r="AG253" s="4033"/>
      <c r="AH253" s="4033"/>
      <c r="AI253" s="4033"/>
      <c r="AJ253" s="4033"/>
      <c r="AK253" s="4034"/>
      <c r="AL253" s="4020" t="s">
        <v>932</v>
      </c>
      <c r="AM253" s="4021"/>
      <c r="AN253" s="4021"/>
      <c r="AO253" s="4021"/>
      <c r="AP253" s="4021"/>
      <c r="AQ253" s="4021"/>
      <c r="AR253" s="4021"/>
      <c r="AS253" s="4021"/>
      <c r="AT253" s="4022"/>
      <c r="AU253" s="4023" t="s">
        <v>845</v>
      </c>
      <c r="AV253" s="4024"/>
      <c r="AW253" s="4024"/>
      <c r="AX253" s="4024"/>
      <c r="AY253" s="4024"/>
      <c r="AZ253" s="4024"/>
      <c r="BA253" s="4024"/>
      <c r="BB253" s="4024"/>
      <c r="BC253" s="4025"/>
      <c r="BD253" s="4026" t="s">
        <v>850</v>
      </c>
      <c r="BE253" s="4027"/>
      <c r="BF253" s="4027"/>
      <c r="BG253" s="4027"/>
      <c r="BH253" s="4027"/>
      <c r="BI253" s="4027"/>
      <c r="BJ253" s="4027"/>
      <c r="BK253" s="4027"/>
      <c r="BL253" s="4028"/>
      <c r="BM253" s="4029" t="s">
        <v>2253</v>
      </c>
      <c r="BN253" s="4030"/>
      <c r="BO253" s="4030"/>
      <c r="BP253" s="4030"/>
      <c r="BQ253" s="4030"/>
      <c r="BR253" s="4030"/>
      <c r="BS253" s="4030"/>
      <c r="BT253" s="4030"/>
      <c r="BU253" s="4031"/>
      <c r="BV253" s="3987" t="s">
        <v>846</v>
      </c>
      <c r="BW253" s="3988"/>
      <c r="BX253" s="3988"/>
      <c r="BY253" s="3988"/>
      <c r="BZ253" s="3988"/>
      <c r="CA253" s="3988"/>
      <c r="CB253" s="3988"/>
      <c r="CC253" s="3988"/>
      <c r="CD253" s="3989"/>
      <c r="CE253" s="3990" t="s">
        <v>847</v>
      </c>
      <c r="CF253" s="3991"/>
      <c r="CG253" s="3991"/>
      <c r="CH253" s="3991"/>
      <c r="CI253" s="3991"/>
      <c r="CJ253" s="3991"/>
      <c r="CK253" s="3991"/>
      <c r="CL253" s="3991"/>
      <c r="CM253" s="3992"/>
      <c r="CN253" s="3993" t="s">
        <v>931</v>
      </c>
      <c r="CO253" s="3994"/>
      <c r="CP253" s="3994"/>
      <c r="CQ253" s="3994"/>
      <c r="CR253" s="3994"/>
      <c r="CS253" s="3994"/>
      <c r="CT253" s="3994"/>
      <c r="CU253" s="3994"/>
      <c r="CV253" s="3994"/>
      <c r="CW253" s="3994"/>
      <c r="CX253" s="3994"/>
      <c r="CY253" s="3994"/>
      <c r="CZ253" s="3994"/>
      <c r="DA253" s="3994"/>
      <c r="DB253" s="3994"/>
      <c r="DC253" s="3994"/>
      <c r="DD253" s="3994"/>
      <c r="DE253" s="3994"/>
      <c r="DF253" s="3995"/>
      <c r="DG253" s="3999" t="s">
        <v>2180</v>
      </c>
      <c r="DH253" s="4002" t="s">
        <v>853</v>
      </c>
      <c r="DI253" s="4005" t="s">
        <v>2251</v>
      </c>
      <c r="DJ253" s="3984" t="s">
        <v>933</v>
      </c>
      <c r="DK253" s="264"/>
    </row>
    <row r="254" spans="1:115" s="280" customFormat="1" ht="81" customHeight="1" x14ac:dyDescent="0.15">
      <c r="A254" s="4014"/>
      <c r="B254" s="4015"/>
      <c r="C254" s="4016"/>
      <c r="D254" s="3944" t="s">
        <v>1218</v>
      </c>
      <c r="E254" s="3850" t="s">
        <v>2191</v>
      </c>
      <c r="F254" s="3851"/>
      <c r="G254" s="3844" t="s">
        <v>2210</v>
      </c>
      <c r="H254" s="3845"/>
      <c r="I254" s="3846" t="s">
        <v>2192</v>
      </c>
      <c r="J254" s="3847"/>
      <c r="K254" s="3848"/>
      <c r="L254" s="3846" t="s">
        <v>2193</v>
      </c>
      <c r="M254" s="3847"/>
      <c r="N254" s="3849"/>
      <c r="O254" s="3997"/>
      <c r="P254" s="3952" t="s">
        <v>1217</v>
      </c>
      <c r="Q254" s="3852" t="s">
        <v>2191</v>
      </c>
      <c r="R254" s="3853"/>
      <c r="S254" s="3842" t="s">
        <v>2210</v>
      </c>
      <c r="T254" s="3843"/>
      <c r="U254" s="3963" t="s">
        <v>2194</v>
      </c>
      <c r="V254" s="3964"/>
      <c r="W254" s="3965"/>
      <c r="X254" s="3963" t="s">
        <v>2195</v>
      </c>
      <c r="Y254" s="3964"/>
      <c r="Z254" s="4008"/>
      <c r="AA254" s="4009" t="s">
        <v>2252</v>
      </c>
      <c r="AB254" s="3903" t="s">
        <v>2191</v>
      </c>
      <c r="AC254" s="3904"/>
      <c r="AD254" s="3905" t="s">
        <v>2210</v>
      </c>
      <c r="AE254" s="3906"/>
      <c r="AF254" s="3898" t="s">
        <v>2196</v>
      </c>
      <c r="AG254" s="3899"/>
      <c r="AH254" s="3900"/>
      <c r="AI254" s="3969" t="s">
        <v>2197</v>
      </c>
      <c r="AJ254" s="3899"/>
      <c r="AK254" s="3970"/>
      <c r="AL254" s="3967" t="s">
        <v>1662</v>
      </c>
      <c r="AM254" s="3971" t="s">
        <v>2210</v>
      </c>
      <c r="AN254" s="3972"/>
      <c r="AO254" s="3894" t="s">
        <v>2198</v>
      </c>
      <c r="AP254" s="3895"/>
      <c r="AQ254" s="3896"/>
      <c r="AR254" s="3894" t="s">
        <v>2199</v>
      </c>
      <c r="AS254" s="3895"/>
      <c r="AT254" s="3897"/>
      <c r="AU254" s="3890" t="s">
        <v>1663</v>
      </c>
      <c r="AV254" s="3892" t="s">
        <v>2210</v>
      </c>
      <c r="AW254" s="3893"/>
      <c r="AX254" s="3887" t="s">
        <v>2200</v>
      </c>
      <c r="AY254" s="3888"/>
      <c r="AZ254" s="3907"/>
      <c r="BA254" s="3887" t="s">
        <v>2201</v>
      </c>
      <c r="BB254" s="3888"/>
      <c r="BC254" s="3889"/>
      <c r="BD254" s="3866" t="s">
        <v>1664</v>
      </c>
      <c r="BE254" s="3871" t="s">
        <v>2210</v>
      </c>
      <c r="BF254" s="3872"/>
      <c r="BG254" s="3859" t="s">
        <v>2202</v>
      </c>
      <c r="BH254" s="3860"/>
      <c r="BI254" s="3865"/>
      <c r="BJ254" s="3859" t="s">
        <v>2203</v>
      </c>
      <c r="BK254" s="3860"/>
      <c r="BL254" s="3884"/>
      <c r="BM254" s="3878" t="s">
        <v>1666</v>
      </c>
      <c r="BN254" s="3885" t="s">
        <v>2210</v>
      </c>
      <c r="BO254" s="3886"/>
      <c r="BP254" s="3880" t="s">
        <v>2204</v>
      </c>
      <c r="BQ254" s="3881"/>
      <c r="BR254" s="3882"/>
      <c r="BS254" s="3880" t="s">
        <v>2205</v>
      </c>
      <c r="BT254" s="3881"/>
      <c r="BU254" s="3883"/>
      <c r="BV254" s="3874" t="s">
        <v>1665</v>
      </c>
      <c r="BW254" s="3876" t="s">
        <v>2210</v>
      </c>
      <c r="BX254" s="3877"/>
      <c r="BY254" s="3868" t="s">
        <v>2206</v>
      </c>
      <c r="BZ254" s="3869"/>
      <c r="CA254" s="3873"/>
      <c r="CB254" s="3868" t="s">
        <v>2207</v>
      </c>
      <c r="CC254" s="3869"/>
      <c r="CD254" s="3870"/>
      <c r="CE254" s="3866" t="s">
        <v>1667</v>
      </c>
      <c r="CF254" s="3871" t="s">
        <v>2210</v>
      </c>
      <c r="CG254" s="3872"/>
      <c r="CH254" s="3859" t="s">
        <v>2208</v>
      </c>
      <c r="CI254" s="3860"/>
      <c r="CJ254" s="3865"/>
      <c r="CK254" s="3859" t="s">
        <v>2209</v>
      </c>
      <c r="CL254" s="3860"/>
      <c r="CM254" s="3980"/>
      <c r="CN254" s="3981" t="s">
        <v>1216</v>
      </c>
      <c r="CO254" s="3983" t="s">
        <v>1644</v>
      </c>
      <c r="CP254" s="3855"/>
      <c r="CQ254" s="3863"/>
      <c r="CR254" s="3855" t="s">
        <v>1645</v>
      </c>
      <c r="CS254" s="3855"/>
      <c r="CT254" s="3864"/>
      <c r="CU254" s="3854" t="s">
        <v>1646</v>
      </c>
      <c r="CV254" s="3855"/>
      <c r="CW254" s="3864"/>
      <c r="CX254" s="3855" t="s">
        <v>1647</v>
      </c>
      <c r="CY254" s="3855"/>
      <c r="CZ254" s="3864"/>
      <c r="DA254" s="3854" t="s">
        <v>1648</v>
      </c>
      <c r="DB254" s="3855"/>
      <c r="DC254" s="3864"/>
      <c r="DD254" s="3854" t="s">
        <v>1649</v>
      </c>
      <c r="DE254" s="3855"/>
      <c r="DF254" s="3979"/>
      <c r="DG254" s="4000"/>
      <c r="DH254" s="4003"/>
      <c r="DI254" s="4006"/>
      <c r="DJ254" s="3985"/>
      <c r="DK254" s="279"/>
    </row>
    <row r="255" spans="1:115" s="280" customFormat="1" ht="81" customHeight="1" thickBot="1" x14ac:dyDescent="0.2">
      <c r="A255" s="4017"/>
      <c r="B255" s="4018"/>
      <c r="C255" s="4019"/>
      <c r="D255" s="3945"/>
      <c r="E255" s="2278" t="s">
        <v>2188</v>
      </c>
      <c r="F255" s="2279" t="s">
        <v>2190</v>
      </c>
      <c r="G255" s="2286" t="s">
        <v>2214</v>
      </c>
      <c r="H255" s="2281" t="s">
        <v>2213</v>
      </c>
      <c r="I255" s="2257" t="s">
        <v>1485</v>
      </c>
      <c r="J255" s="2258" t="s">
        <v>2219</v>
      </c>
      <c r="K255" s="2258" t="s">
        <v>2220</v>
      </c>
      <c r="L255" s="2257" t="s">
        <v>1485</v>
      </c>
      <c r="M255" s="2258" t="s">
        <v>2221</v>
      </c>
      <c r="N255" s="2277" t="s">
        <v>2222</v>
      </c>
      <c r="O255" s="3998"/>
      <c r="P255" s="3953"/>
      <c r="Q255" s="2299" t="s">
        <v>2187</v>
      </c>
      <c r="R255" s="2300" t="s">
        <v>2189</v>
      </c>
      <c r="S255" s="2293" t="s">
        <v>2212</v>
      </c>
      <c r="T255" s="2287" t="s">
        <v>2211</v>
      </c>
      <c r="U255" s="2272" t="s">
        <v>1485</v>
      </c>
      <c r="V255" s="2275" t="s">
        <v>2223</v>
      </c>
      <c r="W255" s="2275" t="s">
        <v>2224</v>
      </c>
      <c r="X255" s="2272" t="s">
        <v>1485</v>
      </c>
      <c r="Y255" s="2275" t="s">
        <v>2225</v>
      </c>
      <c r="Z255" s="2306" t="s">
        <v>2226</v>
      </c>
      <c r="AA255" s="4010"/>
      <c r="AB255" s="2302" t="s">
        <v>2187</v>
      </c>
      <c r="AC255" s="2303" t="s">
        <v>2189</v>
      </c>
      <c r="AD255" s="2301" t="s">
        <v>2185</v>
      </c>
      <c r="AE255" s="2285" t="s">
        <v>2186</v>
      </c>
      <c r="AF255" s="2271" t="s">
        <v>1485</v>
      </c>
      <c r="AG255" s="2273" t="s">
        <v>2227</v>
      </c>
      <c r="AH255" s="2273" t="s">
        <v>2228</v>
      </c>
      <c r="AI255" s="2272" t="s">
        <v>1485</v>
      </c>
      <c r="AJ255" s="2273" t="s">
        <v>2229</v>
      </c>
      <c r="AK255" s="2274" t="s">
        <v>2230</v>
      </c>
      <c r="AL255" s="3968"/>
      <c r="AM255" s="2284" t="s">
        <v>2167</v>
      </c>
      <c r="AN255" s="2284" t="s">
        <v>2168</v>
      </c>
      <c r="AO255" s="2267" t="s">
        <v>1485</v>
      </c>
      <c r="AP255" s="2268" t="s">
        <v>2231</v>
      </c>
      <c r="AQ255" s="2269" t="s">
        <v>2232</v>
      </c>
      <c r="AR255" s="2267" t="s">
        <v>1485</v>
      </c>
      <c r="AS255" s="2269" t="s">
        <v>2233</v>
      </c>
      <c r="AT255" s="2270" t="s">
        <v>2234</v>
      </c>
      <c r="AU255" s="3891"/>
      <c r="AV255" s="2283" t="s">
        <v>2169</v>
      </c>
      <c r="AW255" s="2283" t="s">
        <v>2170</v>
      </c>
      <c r="AX255" s="2264" t="s">
        <v>1485</v>
      </c>
      <c r="AY255" s="2265" t="s">
        <v>2235</v>
      </c>
      <c r="AZ255" s="2265" t="s">
        <v>2236</v>
      </c>
      <c r="BA255" s="2264" t="s">
        <v>1485</v>
      </c>
      <c r="BB255" s="2265" t="s">
        <v>2237</v>
      </c>
      <c r="BC255" s="2266" t="s">
        <v>2238</v>
      </c>
      <c r="BD255" s="3867"/>
      <c r="BE255" s="2280" t="s">
        <v>2171</v>
      </c>
      <c r="BF255" s="2280" t="s">
        <v>2172</v>
      </c>
      <c r="BG255" s="2256" t="s">
        <v>1485</v>
      </c>
      <c r="BH255" s="2254" t="s">
        <v>2215</v>
      </c>
      <c r="BI255" s="2254" t="s">
        <v>2216</v>
      </c>
      <c r="BJ255" s="2256" t="s">
        <v>1485</v>
      </c>
      <c r="BK255" s="2254" t="s">
        <v>2217</v>
      </c>
      <c r="BL255" s="2263" t="s">
        <v>2218</v>
      </c>
      <c r="BM255" s="3879"/>
      <c r="BN255" s="2282" t="s">
        <v>2173</v>
      </c>
      <c r="BO255" s="2282" t="s">
        <v>2174</v>
      </c>
      <c r="BP255" s="2260" t="s">
        <v>1485</v>
      </c>
      <c r="BQ255" s="2261" t="s">
        <v>2239</v>
      </c>
      <c r="BR255" s="2261" t="s">
        <v>2240</v>
      </c>
      <c r="BS255" s="2260" t="s">
        <v>1485</v>
      </c>
      <c r="BT255" s="2261" t="s">
        <v>2241</v>
      </c>
      <c r="BU255" s="2262" t="s">
        <v>2242</v>
      </c>
      <c r="BV255" s="3875"/>
      <c r="BW255" s="2281" t="s">
        <v>2175</v>
      </c>
      <c r="BX255" s="2281" t="s">
        <v>2176</v>
      </c>
      <c r="BY255" s="2257" t="s">
        <v>1485</v>
      </c>
      <c r="BZ255" s="2258" t="s">
        <v>2243</v>
      </c>
      <c r="CA255" s="2258" t="s">
        <v>2244</v>
      </c>
      <c r="CB255" s="2257" t="s">
        <v>1485</v>
      </c>
      <c r="CC255" s="2258" t="s">
        <v>2245</v>
      </c>
      <c r="CD255" s="2259" t="s">
        <v>2246</v>
      </c>
      <c r="CE255" s="3867"/>
      <c r="CF255" s="2280" t="s">
        <v>2177</v>
      </c>
      <c r="CG255" s="2280" t="s">
        <v>2178</v>
      </c>
      <c r="CH255" s="2256" t="s">
        <v>1485</v>
      </c>
      <c r="CI255" s="2254" t="s">
        <v>2247</v>
      </c>
      <c r="CJ255" s="2254" t="s">
        <v>2248</v>
      </c>
      <c r="CK255" s="2256" t="s">
        <v>1485</v>
      </c>
      <c r="CL255" s="2254" t="s">
        <v>2249</v>
      </c>
      <c r="CM255" s="2255" t="s">
        <v>2250</v>
      </c>
      <c r="CN255" s="3982"/>
      <c r="CO255" s="2307" t="s">
        <v>1485</v>
      </c>
      <c r="CP255" s="1972" t="s">
        <v>2183</v>
      </c>
      <c r="CQ255" s="2308" t="s">
        <v>2184</v>
      </c>
      <c r="CR255" s="2309" t="s">
        <v>1485</v>
      </c>
      <c r="CS255" s="1972" t="s">
        <v>2182</v>
      </c>
      <c r="CT255" s="1971" t="s">
        <v>2184</v>
      </c>
      <c r="CU255" s="2310" t="s">
        <v>1485</v>
      </c>
      <c r="CV255" s="1970" t="s">
        <v>2182</v>
      </c>
      <c r="CW255" s="1971" t="s">
        <v>2184</v>
      </c>
      <c r="CX255" s="2310" t="s">
        <v>1485</v>
      </c>
      <c r="CY255" s="1970" t="s">
        <v>2182</v>
      </c>
      <c r="CZ255" s="1971" t="s">
        <v>2184</v>
      </c>
      <c r="DA255" s="2310" t="s">
        <v>1485</v>
      </c>
      <c r="DB255" s="1970" t="s">
        <v>2182</v>
      </c>
      <c r="DC255" s="1971" t="s">
        <v>2184</v>
      </c>
      <c r="DD255" s="2311" t="s">
        <v>1485</v>
      </c>
      <c r="DE255" s="1972" t="s">
        <v>2182</v>
      </c>
      <c r="DF255" s="2312" t="s">
        <v>2184</v>
      </c>
      <c r="DG255" s="4001"/>
      <c r="DH255" s="4004"/>
      <c r="DI255" s="4007"/>
      <c r="DJ255" s="3986"/>
      <c r="DK255" s="279"/>
    </row>
    <row r="256" spans="1:115" s="380" customFormat="1" ht="47.1" customHeight="1" x14ac:dyDescent="0.15">
      <c r="A256" s="2534" t="s">
        <v>1104</v>
      </c>
      <c r="B256" s="2541"/>
      <c r="C256" s="2541"/>
      <c r="D256" s="2554">
        <v>35</v>
      </c>
      <c r="E256" s="2578">
        <v>0</v>
      </c>
      <c r="F256" s="2579">
        <v>0</v>
      </c>
      <c r="G256" s="2603">
        <v>21</v>
      </c>
      <c r="H256" s="2604">
        <v>14</v>
      </c>
      <c r="I256" s="1752">
        <v>22</v>
      </c>
      <c r="J256" s="2630">
        <v>17</v>
      </c>
      <c r="K256" s="2630">
        <v>5</v>
      </c>
      <c r="L256" s="2631">
        <v>13</v>
      </c>
      <c r="M256" s="2630">
        <v>4</v>
      </c>
      <c r="N256" s="2632">
        <v>9</v>
      </c>
      <c r="O256" s="2666" t="s">
        <v>856</v>
      </c>
      <c r="P256" s="2686">
        <v>0</v>
      </c>
      <c r="Q256" s="1850" t="s">
        <v>163</v>
      </c>
      <c r="R256" s="1851">
        <v>0</v>
      </c>
      <c r="S256" s="283">
        <v>0</v>
      </c>
      <c r="T256" s="1852">
        <v>0</v>
      </c>
      <c r="U256" s="285">
        <v>0</v>
      </c>
      <c r="V256" s="1853">
        <v>0</v>
      </c>
      <c r="W256" s="1854">
        <v>0</v>
      </c>
      <c r="X256" s="285">
        <v>0</v>
      </c>
      <c r="Y256" s="1854">
        <v>0</v>
      </c>
      <c r="Z256" s="1855">
        <v>0</v>
      </c>
      <c r="AA256" s="2699">
        <v>35</v>
      </c>
      <c r="AB256" s="2717">
        <v>0</v>
      </c>
      <c r="AC256" s="2718">
        <v>0</v>
      </c>
      <c r="AD256" s="1734">
        <v>21</v>
      </c>
      <c r="AE256" s="1735">
        <v>14</v>
      </c>
      <c r="AF256" s="285">
        <v>22</v>
      </c>
      <c r="AG256" s="285">
        <v>17</v>
      </c>
      <c r="AH256" s="286">
        <v>5</v>
      </c>
      <c r="AI256" s="285">
        <v>13</v>
      </c>
      <c r="AJ256" s="286">
        <v>4</v>
      </c>
      <c r="AK256" s="290">
        <v>9</v>
      </c>
      <c r="AL256" s="2748">
        <v>10</v>
      </c>
      <c r="AM256" s="1736">
        <v>5</v>
      </c>
      <c r="AN256" s="1736">
        <v>5</v>
      </c>
      <c r="AO256" s="1736">
        <v>5</v>
      </c>
      <c r="AP256" s="1856">
        <v>5</v>
      </c>
      <c r="AQ256" s="1857">
        <v>0</v>
      </c>
      <c r="AR256" s="1736">
        <v>5</v>
      </c>
      <c r="AS256" s="1857">
        <v>0</v>
      </c>
      <c r="AT256" s="1858">
        <v>5</v>
      </c>
      <c r="AU256" s="2817">
        <v>0</v>
      </c>
      <c r="AV256" s="2818">
        <v>0</v>
      </c>
      <c r="AW256" s="2818">
        <v>0</v>
      </c>
      <c r="AX256" s="2818">
        <v>0</v>
      </c>
      <c r="AY256" s="2830">
        <v>0</v>
      </c>
      <c r="AZ256" s="2830">
        <v>0</v>
      </c>
      <c r="BA256" s="2818">
        <v>0</v>
      </c>
      <c r="BB256" s="2830">
        <v>0</v>
      </c>
      <c r="BC256" s="2831">
        <v>0</v>
      </c>
      <c r="BD256" s="2851">
        <v>1</v>
      </c>
      <c r="BE256" s="1740">
        <v>1</v>
      </c>
      <c r="BF256" s="1740">
        <v>0</v>
      </c>
      <c r="BG256" s="1740">
        <v>1</v>
      </c>
      <c r="BH256" s="1859">
        <v>1</v>
      </c>
      <c r="BI256" s="1859">
        <v>0</v>
      </c>
      <c r="BJ256" s="1740">
        <v>0</v>
      </c>
      <c r="BK256" s="1859">
        <v>0</v>
      </c>
      <c r="BL256" s="1860">
        <v>0</v>
      </c>
      <c r="BM256" s="2861">
        <v>2</v>
      </c>
      <c r="BN256" s="1861">
        <v>2</v>
      </c>
      <c r="BO256" s="1861">
        <v>0</v>
      </c>
      <c r="BP256" s="1861">
        <v>2</v>
      </c>
      <c r="BQ256" s="1862">
        <v>2</v>
      </c>
      <c r="BR256" s="1862">
        <v>0</v>
      </c>
      <c r="BS256" s="1861">
        <v>0</v>
      </c>
      <c r="BT256" s="1862">
        <v>0</v>
      </c>
      <c r="BU256" s="1863">
        <v>0</v>
      </c>
      <c r="BV256" s="1750">
        <v>18</v>
      </c>
      <c r="BW256" s="1751">
        <v>12</v>
      </c>
      <c r="BX256" s="1751">
        <v>6</v>
      </c>
      <c r="BY256" s="1751">
        <v>11</v>
      </c>
      <c r="BZ256" s="1864">
        <v>9</v>
      </c>
      <c r="CA256" s="1864">
        <v>2</v>
      </c>
      <c r="CB256" s="1751">
        <v>7</v>
      </c>
      <c r="CC256" s="1864">
        <v>3</v>
      </c>
      <c r="CD256" s="1865">
        <v>4</v>
      </c>
      <c r="CE256" s="2851">
        <v>4</v>
      </c>
      <c r="CF256" s="1740">
        <v>1</v>
      </c>
      <c r="CG256" s="1740">
        <v>3</v>
      </c>
      <c r="CH256" s="1740">
        <v>3</v>
      </c>
      <c r="CI256" s="1859">
        <v>0</v>
      </c>
      <c r="CJ256" s="1859">
        <v>3</v>
      </c>
      <c r="CK256" s="1740">
        <v>1</v>
      </c>
      <c r="CL256" s="1859">
        <v>1</v>
      </c>
      <c r="CM256" s="1866">
        <v>0</v>
      </c>
      <c r="CN256" s="1726">
        <v>35</v>
      </c>
      <c r="CO256" s="1951">
        <v>3</v>
      </c>
      <c r="CP256" s="1954">
        <v>2</v>
      </c>
      <c r="CQ256" s="1955">
        <v>1</v>
      </c>
      <c r="CR256" s="1953">
        <v>4</v>
      </c>
      <c r="CS256" s="1867">
        <v>2</v>
      </c>
      <c r="CT256" s="1868">
        <v>2</v>
      </c>
      <c r="CU256" s="1958">
        <v>9</v>
      </c>
      <c r="CV256" s="1954">
        <v>6</v>
      </c>
      <c r="CW256" s="1955">
        <v>3</v>
      </c>
      <c r="CX256" s="1953">
        <v>10</v>
      </c>
      <c r="CY256" s="1867">
        <v>5</v>
      </c>
      <c r="CZ256" s="1868">
        <v>5</v>
      </c>
      <c r="DA256" s="1958">
        <v>2</v>
      </c>
      <c r="DB256" s="1954">
        <v>2</v>
      </c>
      <c r="DC256" s="1955">
        <v>0</v>
      </c>
      <c r="DD256" s="1953">
        <v>7</v>
      </c>
      <c r="DE256" s="1867">
        <v>4</v>
      </c>
      <c r="DF256" s="1869">
        <v>3</v>
      </c>
      <c r="DG256" s="1762">
        <v>148</v>
      </c>
      <c r="DH256" s="1763">
        <v>2.7128102776755092E-5</v>
      </c>
      <c r="DI256" s="1764">
        <v>3.8627083103410218E-3</v>
      </c>
      <c r="DJ256" s="1765" t="s">
        <v>163</v>
      </c>
      <c r="DK256" s="392"/>
    </row>
    <row r="257" spans="1:115" s="259" customFormat="1" ht="47.1" customHeight="1" x14ac:dyDescent="0.15">
      <c r="A257" s="2501" t="s">
        <v>1105</v>
      </c>
      <c r="B257" s="2539"/>
      <c r="C257" s="2539"/>
      <c r="D257" s="2320">
        <v>17</v>
      </c>
      <c r="E257" s="2517">
        <v>0.41666666666666674</v>
      </c>
      <c r="F257" s="2341">
        <v>5</v>
      </c>
      <c r="G257" s="2239">
        <v>7</v>
      </c>
      <c r="H257" s="2240">
        <v>10</v>
      </c>
      <c r="I257" s="309">
        <v>15</v>
      </c>
      <c r="J257" s="2390">
        <v>5</v>
      </c>
      <c r="K257" s="2390">
        <v>10</v>
      </c>
      <c r="L257" s="2391">
        <v>2</v>
      </c>
      <c r="M257" s="2390">
        <v>2</v>
      </c>
      <c r="N257" s="2626">
        <v>0</v>
      </c>
      <c r="O257" s="2654" t="s">
        <v>856</v>
      </c>
      <c r="P257" s="2431">
        <v>1</v>
      </c>
      <c r="Q257" s="310">
        <v>0</v>
      </c>
      <c r="R257" s="490">
        <v>0</v>
      </c>
      <c r="S257" s="311">
        <v>0</v>
      </c>
      <c r="T257" s="312">
        <v>1</v>
      </c>
      <c r="U257" s="313">
        <v>1</v>
      </c>
      <c r="V257" s="314">
        <v>0</v>
      </c>
      <c r="W257" s="315">
        <v>1</v>
      </c>
      <c r="X257" s="313">
        <v>0</v>
      </c>
      <c r="Y257" s="315">
        <v>0</v>
      </c>
      <c r="Z257" s="316">
        <v>0</v>
      </c>
      <c r="AA257" s="2696">
        <v>16</v>
      </c>
      <c r="AB257" s="2234">
        <v>0.45454545454545459</v>
      </c>
      <c r="AC257" s="2713">
        <v>5</v>
      </c>
      <c r="AD257" s="317">
        <v>7</v>
      </c>
      <c r="AE257" s="318">
        <v>9</v>
      </c>
      <c r="AF257" s="313">
        <v>14</v>
      </c>
      <c r="AG257" s="319">
        <v>5</v>
      </c>
      <c r="AH257" s="320">
        <v>9</v>
      </c>
      <c r="AI257" s="313">
        <v>2</v>
      </c>
      <c r="AJ257" s="320">
        <v>2</v>
      </c>
      <c r="AK257" s="321">
        <v>0</v>
      </c>
      <c r="AL257" s="2743">
        <v>4</v>
      </c>
      <c r="AM257" s="322">
        <v>3</v>
      </c>
      <c r="AN257" s="322">
        <v>1</v>
      </c>
      <c r="AO257" s="323">
        <v>4</v>
      </c>
      <c r="AP257" s="324">
        <v>3</v>
      </c>
      <c r="AQ257" s="325">
        <v>1</v>
      </c>
      <c r="AR257" s="323">
        <v>0</v>
      </c>
      <c r="AS257" s="325">
        <v>0</v>
      </c>
      <c r="AT257" s="326">
        <v>0</v>
      </c>
      <c r="AU257" s="2767">
        <v>0</v>
      </c>
      <c r="AV257" s="2794">
        <v>0</v>
      </c>
      <c r="AW257" s="2794">
        <v>0</v>
      </c>
      <c r="AX257" s="2795">
        <v>0</v>
      </c>
      <c r="AY257" s="2796">
        <v>0</v>
      </c>
      <c r="AZ257" s="2796">
        <v>0</v>
      </c>
      <c r="BA257" s="2795">
        <v>0</v>
      </c>
      <c r="BB257" s="2796">
        <v>0</v>
      </c>
      <c r="BC257" s="2797">
        <v>0</v>
      </c>
      <c r="BD257" s="2457">
        <v>1</v>
      </c>
      <c r="BE257" s="328">
        <v>0</v>
      </c>
      <c r="BF257" s="328">
        <v>1</v>
      </c>
      <c r="BG257" s="329">
        <v>1</v>
      </c>
      <c r="BH257" s="330">
        <v>0</v>
      </c>
      <c r="BI257" s="330">
        <v>1</v>
      </c>
      <c r="BJ257" s="329">
        <v>0</v>
      </c>
      <c r="BK257" s="330">
        <v>0</v>
      </c>
      <c r="BL257" s="331">
        <v>0</v>
      </c>
      <c r="BM257" s="2479">
        <v>0</v>
      </c>
      <c r="BN257" s="332">
        <v>0</v>
      </c>
      <c r="BO257" s="332">
        <v>0</v>
      </c>
      <c r="BP257" s="333">
        <v>0</v>
      </c>
      <c r="BQ257" s="334">
        <v>0</v>
      </c>
      <c r="BR257" s="334">
        <v>0</v>
      </c>
      <c r="BS257" s="333">
        <v>0</v>
      </c>
      <c r="BT257" s="334">
        <v>0</v>
      </c>
      <c r="BU257" s="335">
        <v>0</v>
      </c>
      <c r="BV257" s="336">
        <v>0</v>
      </c>
      <c r="BW257" s="337">
        <v>0</v>
      </c>
      <c r="BX257" s="337">
        <v>0</v>
      </c>
      <c r="BY257" s="338">
        <v>0</v>
      </c>
      <c r="BZ257" s="339">
        <v>0</v>
      </c>
      <c r="CA257" s="339">
        <v>0</v>
      </c>
      <c r="CB257" s="338">
        <v>0</v>
      </c>
      <c r="CC257" s="339">
        <v>0</v>
      </c>
      <c r="CD257" s="340">
        <v>0</v>
      </c>
      <c r="CE257" s="2457">
        <v>11</v>
      </c>
      <c r="CF257" s="341">
        <v>4</v>
      </c>
      <c r="CG257" s="341">
        <v>7</v>
      </c>
      <c r="CH257" s="329">
        <v>9</v>
      </c>
      <c r="CI257" s="342">
        <v>2</v>
      </c>
      <c r="CJ257" s="342">
        <v>7</v>
      </c>
      <c r="CK257" s="329">
        <v>2</v>
      </c>
      <c r="CL257" s="342">
        <v>2</v>
      </c>
      <c r="CM257" s="1126">
        <v>0</v>
      </c>
      <c r="CN257" s="1439">
        <v>17</v>
      </c>
      <c r="CO257" s="1879">
        <v>2</v>
      </c>
      <c r="CP257" s="477">
        <v>2</v>
      </c>
      <c r="CQ257" s="478">
        <v>0</v>
      </c>
      <c r="CR257" s="1110">
        <v>4</v>
      </c>
      <c r="CS257" s="470">
        <v>2</v>
      </c>
      <c r="CT257" s="464">
        <v>2</v>
      </c>
      <c r="CU257" s="1115">
        <v>5</v>
      </c>
      <c r="CV257" s="477">
        <v>2</v>
      </c>
      <c r="CW257" s="478">
        <v>3</v>
      </c>
      <c r="CX257" s="1110">
        <v>2</v>
      </c>
      <c r="CY257" s="470">
        <v>0</v>
      </c>
      <c r="CZ257" s="464">
        <v>2</v>
      </c>
      <c r="DA257" s="1115">
        <v>3</v>
      </c>
      <c r="DB257" s="477">
        <v>0</v>
      </c>
      <c r="DC257" s="478">
        <v>3</v>
      </c>
      <c r="DD257" s="1110">
        <v>1</v>
      </c>
      <c r="DE257" s="470">
        <v>1</v>
      </c>
      <c r="DF257" s="458">
        <v>0</v>
      </c>
      <c r="DG257" s="343">
        <v>160</v>
      </c>
      <c r="DH257" s="344">
        <v>1.317650706299533E-5</v>
      </c>
      <c r="DI257" s="345">
        <v>1.876172607879925E-3</v>
      </c>
      <c r="DJ257" s="346" t="s">
        <v>163</v>
      </c>
      <c r="DK257" s="307"/>
    </row>
    <row r="258" spans="1:115" s="380" customFormat="1" ht="47.1" customHeight="1" x14ac:dyDescent="0.15">
      <c r="A258" s="2503" t="s">
        <v>1106</v>
      </c>
      <c r="B258" s="2542"/>
      <c r="C258" s="2542"/>
      <c r="D258" s="2319">
        <v>9</v>
      </c>
      <c r="E258" s="2516">
        <v>0.28571428571428581</v>
      </c>
      <c r="F258" s="2337">
        <v>2</v>
      </c>
      <c r="G258" s="2235">
        <v>6</v>
      </c>
      <c r="H258" s="2236">
        <v>3</v>
      </c>
      <c r="I258" s="349">
        <v>9</v>
      </c>
      <c r="J258" s="2387">
        <v>6</v>
      </c>
      <c r="K258" s="2387">
        <v>3</v>
      </c>
      <c r="L258" s="2388">
        <v>0</v>
      </c>
      <c r="M258" s="2387">
        <v>0</v>
      </c>
      <c r="N258" s="2389">
        <v>0</v>
      </c>
      <c r="O258" s="2658" t="s">
        <v>856</v>
      </c>
      <c r="P258" s="2430">
        <v>1</v>
      </c>
      <c r="Q258" s="350" t="s">
        <v>163</v>
      </c>
      <c r="R258" s="491">
        <v>1</v>
      </c>
      <c r="S258" s="351">
        <v>0</v>
      </c>
      <c r="T258" s="352">
        <v>1</v>
      </c>
      <c r="U258" s="353">
        <v>1</v>
      </c>
      <c r="V258" s="354">
        <v>0</v>
      </c>
      <c r="W258" s="355">
        <v>1</v>
      </c>
      <c r="X258" s="353">
        <v>0</v>
      </c>
      <c r="Y258" s="355">
        <v>0</v>
      </c>
      <c r="Z258" s="356">
        <v>0</v>
      </c>
      <c r="AA258" s="2443">
        <v>8</v>
      </c>
      <c r="AB258" s="2237">
        <v>0.14285714285714279</v>
      </c>
      <c r="AC258" s="2418">
        <v>1</v>
      </c>
      <c r="AD258" s="357">
        <v>6</v>
      </c>
      <c r="AE258" s="358">
        <v>2</v>
      </c>
      <c r="AF258" s="353">
        <v>8</v>
      </c>
      <c r="AG258" s="353">
        <v>6</v>
      </c>
      <c r="AH258" s="359">
        <v>2</v>
      </c>
      <c r="AI258" s="353">
        <v>0</v>
      </c>
      <c r="AJ258" s="359">
        <v>0</v>
      </c>
      <c r="AK258" s="360">
        <v>0</v>
      </c>
      <c r="AL258" s="2742">
        <v>3</v>
      </c>
      <c r="AM258" s="361">
        <v>2</v>
      </c>
      <c r="AN258" s="361">
        <v>1</v>
      </c>
      <c r="AO258" s="361">
        <v>3</v>
      </c>
      <c r="AP258" s="362">
        <v>2</v>
      </c>
      <c r="AQ258" s="363">
        <v>1</v>
      </c>
      <c r="AR258" s="361">
        <v>0</v>
      </c>
      <c r="AS258" s="363">
        <v>0</v>
      </c>
      <c r="AT258" s="364">
        <v>0</v>
      </c>
      <c r="AU258" s="2766">
        <v>0</v>
      </c>
      <c r="AV258" s="2789">
        <v>0</v>
      </c>
      <c r="AW258" s="2789">
        <v>0</v>
      </c>
      <c r="AX258" s="2789">
        <v>0</v>
      </c>
      <c r="AY258" s="2792">
        <v>0</v>
      </c>
      <c r="AZ258" s="2792">
        <v>0</v>
      </c>
      <c r="BA258" s="2789">
        <v>0</v>
      </c>
      <c r="BB258" s="2792">
        <v>0</v>
      </c>
      <c r="BC258" s="2793">
        <v>0</v>
      </c>
      <c r="BD258" s="2456">
        <v>2</v>
      </c>
      <c r="BE258" s="366">
        <v>2</v>
      </c>
      <c r="BF258" s="366">
        <v>0</v>
      </c>
      <c r="BG258" s="366">
        <v>2</v>
      </c>
      <c r="BH258" s="367">
        <v>2</v>
      </c>
      <c r="BI258" s="367">
        <v>0</v>
      </c>
      <c r="BJ258" s="366">
        <v>0</v>
      </c>
      <c r="BK258" s="367">
        <v>0</v>
      </c>
      <c r="BL258" s="368">
        <v>0</v>
      </c>
      <c r="BM258" s="2478">
        <v>2</v>
      </c>
      <c r="BN258" s="369">
        <v>2</v>
      </c>
      <c r="BO258" s="369">
        <v>0</v>
      </c>
      <c r="BP258" s="369">
        <v>2</v>
      </c>
      <c r="BQ258" s="370">
        <v>2</v>
      </c>
      <c r="BR258" s="370">
        <v>0</v>
      </c>
      <c r="BS258" s="369">
        <v>0</v>
      </c>
      <c r="BT258" s="370">
        <v>0</v>
      </c>
      <c r="BU258" s="371">
        <v>0</v>
      </c>
      <c r="BV258" s="372">
        <v>1</v>
      </c>
      <c r="BW258" s="373">
        <v>0</v>
      </c>
      <c r="BX258" s="373">
        <v>1</v>
      </c>
      <c r="BY258" s="373">
        <v>1</v>
      </c>
      <c r="BZ258" s="374">
        <v>0</v>
      </c>
      <c r="CA258" s="374">
        <v>1</v>
      </c>
      <c r="CB258" s="373">
        <v>0</v>
      </c>
      <c r="CC258" s="374">
        <v>0</v>
      </c>
      <c r="CD258" s="375">
        <v>0</v>
      </c>
      <c r="CE258" s="2456">
        <v>0</v>
      </c>
      <c r="CF258" s="366">
        <v>0</v>
      </c>
      <c r="CG258" s="366">
        <v>0</v>
      </c>
      <c r="CH258" s="366">
        <v>0</v>
      </c>
      <c r="CI258" s="367">
        <v>0</v>
      </c>
      <c r="CJ258" s="367">
        <v>0</v>
      </c>
      <c r="CK258" s="366">
        <v>0</v>
      </c>
      <c r="CL258" s="367">
        <v>0</v>
      </c>
      <c r="CM258" s="1127">
        <v>0</v>
      </c>
      <c r="CN258" s="1438">
        <v>9</v>
      </c>
      <c r="CO258" s="1878">
        <v>0</v>
      </c>
      <c r="CP258" s="479">
        <v>0</v>
      </c>
      <c r="CQ258" s="480">
        <v>0</v>
      </c>
      <c r="CR258" s="1111">
        <v>2</v>
      </c>
      <c r="CS258" s="471">
        <v>1</v>
      </c>
      <c r="CT258" s="465">
        <v>1</v>
      </c>
      <c r="CU258" s="1116">
        <v>2</v>
      </c>
      <c r="CV258" s="479">
        <v>2</v>
      </c>
      <c r="CW258" s="480">
        <v>0</v>
      </c>
      <c r="CX258" s="1111">
        <v>4</v>
      </c>
      <c r="CY258" s="471">
        <v>2</v>
      </c>
      <c r="CZ258" s="465">
        <v>2</v>
      </c>
      <c r="DA258" s="1116">
        <v>1</v>
      </c>
      <c r="DB258" s="479">
        <v>1</v>
      </c>
      <c r="DC258" s="480">
        <v>0</v>
      </c>
      <c r="DD258" s="1111">
        <v>0</v>
      </c>
      <c r="DE258" s="471">
        <v>0</v>
      </c>
      <c r="DF258" s="459">
        <v>0</v>
      </c>
      <c r="DG258" s="376">
        <v>174</v>
      </c>
      <c r="DH258" s="377">
        <v>6.9757978568798809E-6</v>
      </c>
      <c r="DI258" s="378">
        <v>9.9326785123054844E-4</v>
      </c>
      <c r="DJ258" s="379" t="s">
        <v>163</v>
      </c>
      <c r="DK258" s="392"/>
    </row>
    <row r="259" spans="1:115" s="259" customFormat="1" ht="47.1" customHeight="1" x14ac:dyDescent="0.15">
      <c r="A259" s="2501" t="s">
        <v>616</v>
      </c>
      <c r="B259" s="2539"/>
      <c r="C259" s="2539"/>
      <c r="D259" s="2320">
        <v>189</v>
      </c>
      <c r="E259" s="2340">
        <v>-6.4356435643564303E-2</v>
      </c>
      <c r="F259" s="2341">
        <v>-13</v>
      </c>
      <c r="G259" s="2239">
        <v>96</v>
      </c>
      <c r="H259" s="2240">
        <v>93</v>
      </c>
      <c r="I259" s="309">
        <v>111</v>
      </c>
      <c r="J259" s="2390">
        <v>73</v>
      </c>
      <c r="K259" s="2390">
        <v>38</v>
      </c>
      <c r="L259" s="2391">
        <v>78</v>
      </c>
      <c r="M259" s="2390">
        <v>23</v>
      </c>
      <c r="N259" s="2626">
        <v>55</v>
      </c>
      <c r="O259" s="2654" t="s">
        <v>856</v>
      </c>
      <c r="P259" s="2431">
        <v>14</v>
      </c>
      <c r="Q259" s="310">
        <v>0</v>
      </c>
      <c r="R259" s="490">
        <v>0</v>
      </c>
      <c r="S259" s="311">
        <v>9</v>
      </c>
      <c r="T259" s="312">
        <v>5</v>
      </c>
      <c r="U259" s="313">
        <v>8</v>
      </c>
      <c r="V259" s="314">
        <v>6</v>
      </c>
      <c r="W259" s="315">
        <v>2</v>
      </c>
      <c r="X259" s="313">
        <v>6</v>
      </c>
      <c r="Y259" s="315">
        <v>3</v>
      </c>
      <c r="Z259" s="316">
        <v>3</v>
      </c>
      <c r="AA259" s="2696">
        <v>175</v>
      </c>
      <c r="AB259" s="2419">
        <v>-6.9148936170212782E-2</v>
      </c>
      <c r="AC259" s="2713">
        <v>-13</v>
      </c>
      <c r="AD259" s="317">
        <v>87</v>
      </c>
      <c r="AE259" s="318">
        <v>88</v>
      </c>
      <c r="AF259" s="313">
        <v>103</v>
      </c>
      <c r="AG259" s="319">
        <v>67</v>
      </c>
      <c r="AH259" s="320">
        <v>36</v>
      </c>
      <c r="AI259" s="313">
        <v>72</v>
      </c>
      <c r="AJ259" s="320">
        <v>20</v>
      </c>
      <c r="AK259" s="321">
        <v>52</v>
      </c>
      <c r="AL259" s="2743">
        <v>50</v>
      </c>
      <c r="AM259" s="322">
        <v>31</v>
      </c>
      <c r="AN259" s="322">
        <v>19</v>
      </c>
      <c r="AO259" s="323">
        <v>26</v>
      </c>
      <c r="AP259" s="324">
        <v>26</v>
      </c>
      <c r="AQ259" s="325">
        <v>0</v>
      </c>
      <c r="AR259" s="323">
        <v>24</v>
      </c>
      <c r="AS259" s="325">
        <v>5</v>
      </c>
      <c r="AT259" s="326">
        <v>19</v>
      </c>
      <c r="AU259" s="2767">
        <v>0</v>
      </c>
      <c r="AV259" s="2794">
        <v>0</v>
      </c>
      <c r="AW259" s="2794">
        <v>0</v>
      </c>
      <c r="AX259" s="2795">
        <v>0</v>
      </c>
      <c r="AY259" s="2796">
        <v>0</v>
      </c>
      <c r="AZ259" s="2796">
        <v>0</v>
      </c>
      <c r="BA259" s="2795">
        <v>0</v>
      </c>
      <c r="BB259" s="2796">
        <v>0</v>
      </c>
      <c r="BC259" s="2797">
        <v>0</v>
      </c>
      <c r="BD259" s="2457">
        <v>22</v>
      </c>
      <c r="BE259" s="328">
        <v>8</v>
      </c>
      <c r="BF259" s="328">
        <v>14</v>
      </c>
      <c r="BG259" s="329">
        <v>13</v>
      </c>
      <c r="BH259" s="330">
        <v>7</v>
      </c>
      <c r="BI259" s="330">
        <v>6</v>
      </c>
      <c r="BJ259" s="329">
        <v>9</v>
      </c>
      <c r="BK259" s="330">
        <v>1</v>
      </c>
      <c r="BL259" s="331">
        <v>8</v>
      </c>
      <c r="BM259" s="2479">
        <v>23</v>
      </c>
      <c r="BN259" s="332">
        <v>9</v>
      </c>
      <c r="BO259" s="332">
        <v>14</v>
      </c>
      <c r="BP259" s="333">
        <v>22</v>
      </c>
      <c r="BQ259" s="334">
        <v>9</v>
      </c>
      <c r="BR259" s="334">
        <v>13</v>
      </c>
      <c r="BS259" s="333">
        <v>1</v>
      </c>
      <c r="BT259" s="334">
        <v>0</v>
      </c>
      <c r="BU259" s="335">
        <v>1</v>
      </c>
      <c r="BV259" s="336">
        <v>36</v>
      </c>
      <c r="BW259" s="337">
        <v>18</v>
      </c>
      <c r="BX259" s="337">
        <v>18</v>
      </c>
      <c r="BY259" s="338">
        <v>24</v>
      </c>
      <c r="BZ259" s="339">
        <v>16</v>
      </c>
      <c r="CA259" s="339">
        <v>8</v>
      </c>
      <c r="CB259" s="338">
        <v>12</v>
      </c>
      <c r="CC259" s="339">
        <v>2</v>
      </c>
      <c r="CD259" s="340">
        <v>10</v>
      </c>
      <c r="CE259" s="2457">
        <v>44</v>
      </c>
      <c r="CF259" s="341">
        <v>21</v>
      </c>
      <c r="CG259" s="341">
        <v>23</v>
      </c>
      <c r="CH259" s="329">
        <v>18</v>
      </c>
      <c r="CI259" s="342">
        <v>9</v>
      </c>
      <c r="CJ259" s="342">
        <v>9</v>
      </c>
      <c r="CK259" s="329">
        <v>26</v>
      </c>
      <c r="CL259" s="342">
        <v>12</v>
      </c>
      <c r="CM259" s="1126">
        <v>14</v>
      </c>
      <c r="CN259" s="1439">
        <v>189</v>
      </c>
      <c r="CO259" s="1879">
        <v>10</v>
      </c>
      <c r="CP259" s="477">
        <v>8</v>
      </c>
      <c r="CQ259" s="478">
        <v>2</v>
      </c>
      <c r="CR259" s="1110">
        <v>20</v>
      </c>
      <c r="CS259" s="470">
        <v>16</v>
      </c>
      <c r="CT259" s="464">
        <v>4</v>
      </c>
      <c r="CU259" s="1115">
        <v>41</v>
      </c>
      <c r="CV259" s="477">
        <v>26</v>
      </c>
      <c r="CW259" s="478">
        <v>15</v>
      </c>
      <c r="CX259" s="1110">
        <v>37</v>
      </c>
      <c r="CY259" s="470">
        <v>17</v>
      </c>
      <c r="CZ259" s="464">
        <v>20</v>
      </c>
      <c r="DA259" s="1115">
        <v>25</v>
      </c>
      <c r="DB259" s="477">
        <v>5</v>
      </c>
      <c r="DC259" s="478">
        <v>20</v>
      </c>
      <c r="DD259" s="1110">
        <v>56</v>
      </c>
      <c r="DE259" s="470">
        <v>24</v>
      </c>
      <c r="DF259" s="458">
        <v>32</v>
      </c>
      <c r="DG259" s="343">
        <v>85</v>
      </c>
      <c r="DH259" s="344">
        <v>1.464917549944775E-4</v>
      </c>
      <c r="DI259" s="345">
        <v>2.085862487584152E-2</v>
      </c>
      <c r="DJ259" s="346" t="s">
        <v>163</v>
      </c>
      <c r="DK259" s="307"/>
    </row>
    <row r="260" spans="1:115" s="259" customFormat="1" ht="47.1" customHeight="1" x14ac:dyDescent="0.15">
      <c r="A260" s="2503" t="s">
        <v>1107</v>
      </c>
      <c r="B260" s="2542"/>
      <c r="C260" s="2542"/>
      <c r="D260" s="2320">
        <v>110</v>
      </c>
      <c r="E260" s="2340">
        <v>-5.9829059829059839E-2</v>
      </c>
      <c r="F260" s="2341">
        <v>-7</v>
      </c>
      <c r="G260" s="2239">
        <v>60</v>
      </c>
      <c r="H260" s="2240">
        <v>50</v>
      </c>
      <c r="I260" s="309">
        <v>87</v>
      </c>
      <c r="J260" s="2390">
        <v>54</v>
      </c>
      <c r="K260" s="2390">
        <v>33</v>
      </c>
      <c r="L260" s="2391">
        <v>23</v>
      </c>
      <c r="M260" s="2390">
        <v>6</v>
      </c>
      <c r="N260" s="2626">
        <v>17</v>
      </c>
      <c r="O260" s="2654" t="s">
        <v>856</v>
      </c>
      <c r="P260" s="2431">
        <v>0</v>
      </c>
      <c r="Q260" s="310" t="s">
        <v>163</v>
      </c>
      <c r="R260" s="490">
        <v>0</v>
      </c>
      <c r="S260" s="311">
        <v>0</v>
      </c>
      <c r="T260" s="312">
        <v>0</v>
      </c>
      <c r="U260" s="313">
        <v>0</v>
      </c>
      <c r="V260" s="314">
        <v>0</v>
      </c>
      <c r="W260" s="315">
        <v>0</v>
      </c>
      <c r="X260" s="313">
        <v>0</v>
      </c>
      <c r="Y260" s="315">
        <v>0</v>
      </c>
      <c r="Z260" s="316">
        <v>0</v>
      </c>
      <c r="AA260" s="2696">
        <v>110</v>
      </c>
      <c r="AB260" s="2419">
        <v>-5.9829059829059839E-2</v>
      </c>
      <c r="AC260" s="2713">
        <v>-7</v>
      </c>
      <c r="AD260" s="317">
        <v>60</v>
      </c>
      <c r="AE260" s="318">
        <v>50</v>
      </c>
      <c r="AF260" s="313">
        <v>87</v>
      </c>
      <c r="AG260" s="319">
        <v>54</v>
      </c>
      <c r="AH260" s="320">
        <v>33</v>
      </c>
      <c r="AI260" s="313">
        <v>23</v>
      </c>
      <c r="AJ260" s="320">
        <v>6</v>
      </c>
      <c r="AK260" s="321">
        <v>17</v>
      </c>
      <c r="AL260" s="2743">
        <v>12</v>
      </c>
      <c r="AM260" s="322">
        <v>8</v>
      </c>
      <c r="AN260" s="322">
        <v>4</v>
      </c>
      <c r="AO260" s="323">
        <v>8</v>
      </c>
      <c r="AP260" s="324">
        <v>8</v>
      </c>
      <c r="AQ260" s="325">
        <v>0</v>
      </c>
      <c r="AR260" s="323">
        <v>4</v>
      </c>
      <c r="AS260" s="325">
        <v>0</v>
      </c>
      <c r="AT260" s="326">
        <v>4</v>
      </c>
      <c r="AU260" s="2767">
        <v>0</v>
      </c>
      <c r="AV260" s="2794">
        <v>0</v>
      </c>
      <c r="AW260" s="2794">
        <v>0</v>
      </c>
      <c r="AX260" s="2795">
        <v>0</v>
      </c>
      <c r="AY260" s="2796">
        <v>0</v>
      </c>
      <c r="AZ260" s="2796">
        <v>0</v>
      </c>
      <c r="BA260" s="2795">
        <v>0</v>
      </c>
      <c r="BB260" s="2796">
        <v>0</v>
      </c>
      <c r="BC260" s="2797">
        <v>0</v>
      </c>
      <c r="BD260" s="2457">
        <v>1</v>
      </c>
      <c r="BE260" s="328">
        <v>1</v>
      </c>
      <c r="BF260" s="328">
        <v>0</v>
      </c>
      <c r="BG260" s="329">
        <v>1</v>
      </c>
      <c r="BH260" s="330">
        <v>1</v>
      </c>
      <c r="BI260" s="330">
        <v>0</v>
      </c>
      <c r="BJ260" s="329">
        <v>0</v>
      </c>
      <c r="BK260" s="330">
        <v>0</v>
      </c>
      <c r="BL260" s="331">
        <v>0</v>
      </c>
      <c r="BM260" s="2479">
        <v>12</v>
      </c>
      <c r="BN260" s="332">
        <v>7</v>
      </c>
      <c r="BO260" s="332">
        <v>5</v>
      </c>
      <c r="BP260" s="333">
        <v>12</v>
      </c>
      <c r="BQ260" s="334">
        <v>7</v>
      </c>
      <c r="BR260" s="334">
        <v>5</v>
      </c>
      <c r="BS260" s="333">
        <v>0</v>
      </c>
      <c r="BT260" s="334">
        <v>0</v>
      </c>
      <c r="BU260" s="335">
        <v>0</v>
      </c>
      <c r="BV260" s="336">
        <v>83</v>
      </c>
      <c r="BW260" s="337">
        <v>42</v>
      </c>
      <c r="BX260" s="337">
        <v>41</v>
      </c>
      <c r="BY260" s="338">
        <v>64</v>
      </c>
      <c r="BZ260" s="339">
        <v>36</v>
      </c>
      <c r="CA260" s="339">
        <v>28</v>
      </c>
      <c r="CB260" s="338">
        <v>19</v>
      </c>
      <c r="CC260" s="339">
        <v>6</v>
      </c>
      <c r="CD260" s="340">
        <v>13</v>
      </c>
      <c r="CE260" s="2457">
        <v>2</v>
      </c>
      <c r="CF260" s="341">
        <v>2</v>
      </c>
      <c r="CG260" s="341">
        <v>0</v>
      </c>
      <c r="CH260" s="329">
        <v>2</v>
      </c>
      <c r="CI260" s="342">
        <v>2</v>
      </c>
      <c r="CJ260" s="342">
        <v>0</v>
      </c>
      <c r="CK260" s="329">
        <v>0</v>
      </c>
      <c r="CL260" s="342">
        <v>0</v>
      </c>
      <c r="CM260" s="1126">
        <v>0</v>
      </c>
      <c r="CN260" s="1439">
        <v>110</v>
      </c>
      <c r="CO260" s="1879">
        <v>15</v>
      </c>
      <c r="CP260" s="477">
        <v>11</v>
      </c>
      <c r="CQ260" s="478">
        <v>4</v>
      </c>
      <c r="CR260" s="1110">
        <v>14</v>
      </c>
      <c r="CS260" s="470">
        <v>7</v>
      </c>
      <c r="CT260" s="464">
        <v>7</v>
      </c>
      <c r="CU260" s="1115">
        <v>17</v>
      </c>
      <c r="CV260" s="477">
        <v>11</v>
      </c>
      <c r="CW260" s="478">
        <v>6</v>
      </c>
      <c r="CX260" s="1110">
        <v>30</v>
      </c>
      <c r="CY260" s="470">
        <v>15</v>
      </c>
      <c r="CZ260" s="464">
        <v>15</v>
      </c>
      <c r="DA260" s="1115">
        <v>22</v>
      </c>
      <c r="DB260" s="477">
        <v>10</v>
      </c>
      <c r="DC260" s="478">
        <v>12</v>
      </c>
      <c r="DD260" s="1110">
        <v>12</v>
      </c>
      <c r="DE260" s="470">
        <v>6</v>
      </c>
      <c r="DF260" s="458">
        <v>6</v>
      </c>
      <c r="DG260" s="343">
        <v>114</v>
      </c>
      <c r="DH260" s="344">
        <v>8.5259751584087424E-5</v>
      </c>
      <c r="DI260" s="345">
        <v>1.2139940403928927E-2</v>
      </c>
      <c r="DJ260" s="346" t="s">
        <v>163</v>
      </c>
      <c r="DK260" s="307"/>
    </row>
    <row r="261" spans="1:115" s="380" customFormat="1" ht="47.1" customHeight="1" x14ac:dyDescent="0.15">
      <c r="A261" s="2501" t="s">
        <v>1109</v>
      </c>
      <c r="B261" s="2539"/>
      <c r="C261" s="2539"/>
      <c r="D261" s="2319">
        <v>155</v>
      </c>
      <c r="E261" s="2516">
        <v>0.14814814814814814</v>
      </c>
      <c r="F261" s="2337">
        <v>20</v>
      </c>
      <c r="G261" s="2235">
        <v>99</v>
      </c>
      <c r="H261" s="2236">
        <v>56</v>
      </c>
      <c r="I261" s="349">
        <v>114</v>
      </c>
      <c r="J261" s="2387">
        <v>83</v>
      </c>
      <c r="K261" s="2387">
        <v>31</v>
      </c>
      <c r="L261" s="2388">
        <v>41</v>
      </c>
      <c r="M261" s="2387">
        <v>16</v>
      </c>
      <c r="N261" s="2389">
        <v>25</v>
      </c>
      <c r="O261" s="2659" t="s">
        <v>856</v>
      </c>
      <c r="P261" s="2430">
        <v>13</v>
      </c>
      <c r="Q261" s="350">
        <v>-0.23529411764705888</v>
      </c>
      <c r="R261" s="491">
        <v>4</v>
      </c>
      <c r="S261" s="351">
        <v>6</v>
      </c>
      <c r="T261" s="352">
        <v>7</v>
      </c>
      <c r="U261" s="353">
        <v>7</v>
      </c>
      <c r="V261" s="354">
        <v>1</v>
      </c>
      <c r="W261" s="355">
        <v>6</v>
      </c>
      <c r="X261" s="353">
        <v>6</v>
      </c>
      <c r="Y261" s="355">
        <v>5</v>
      </c>
      <c r="Z261" s="356">
        <v>1</v>
      </c>
      <c r="AA261" s="2443">
        <v>142</v>
      </c>
      <c r="AB261" s="2237">
        <v>0.20338983050847448</v>
      </c>
      <c r="AC261" s="2418">
        <v>89</v>
      </c>
      <c r="AD261" s="357">
        <v>93</v>
      </c>
      <c r="AE261" s="358">
        <v>49</v>
      </c>
      <c r="AF261" s="353">
        <v>107</v>
      </c>
      <c r="AG261" s="353">
        <v>82</v>
      </c>
      <c r="AH261" s="359">
        <v>25</v>
      </c>
      <c r="AI261" s="353">
        <v>35</v>
      </c>
      <c r="AJ261" s="359">
        <v>11</v>
      </c>
      <c r="AK261" s="360">
        <v>24</v>
      </c>
      <c r="AL261" s="2742">
        <v>53</v>
      </c>
      <c r="AM261" s="361">
        <v>44</v>
      </c>
      <c r="AN261" s="361">
        <v>9</v>
      </c>
      <c r="AO261" s="361">
        <v>45</v>
      </c>
      <c r="AP261" s="362">
        <v>42</v>
      </c>
      <c r="AQ261" s="363">
        <v>3</v>
      </c>
      <c r="AR261" s="361">
        <v>8</v>
      </c>
      <c r="AS261" s="363">
        <v>2</v>
      </c>
      <c r="AT261" s="364">
        <v>6</v>
      </c>
      <c r="AU261" s="2766">
        <v>1</v>
      </c>
      <c r="AV261" s="2789">
        <v>1</v>
      </c>
      <c r="AW261" s="2789">
        <v>0</v>
      </c>
      <c r="AX261" s="2789">
        <v>1</v>
      </c>
      <c r="AY261" s="2792">
        <v>1</v>
      </c>
      <c r="AZ261" s="2792">
        <v>0</v>
      </c>
      <c r="BA261" s="2789">
        <v>0</v>
      </c>
      <c r="BB261" s="2792">
        <v>0</v>
      </c>
      <c r="BC261" s="2793">
        <v>0</v>
      </c>
      <c r="BD261" s="2456">
        <v>17</v>
      </c>
      <c r="BE261" s="366">
        <v>13</v>
      </c>
      <c r="BF261" s="366">
        <v>4</v>
      </c>
      <c r="BG261" s="366">
        <v>12</v>
      </c>
      <c r="BH261" s="367">
        <v>11</v>
      </c>
      <c r="BI261" s="367">
        <v>1</v>
      </c>
      <c r="BJ261" s="366">
        <v>5</v>
      </c>
      <c r="BK261" s="367">
        <v>2</v>
      </c>
      <c r="BL261" s="368">
        <v>3</v>
      </c>
      <c r="BM261" s="2478">
        <v>23</v>
      </c>
      <c r="BN261" s="369">
        <v>15</v>
      </c>
      <c r="BO261" s="369">
        <v>8</v>
      </c>
      <c r="BP261" s="369">
        <v>18</v>
      </c>
      <c r="BQ261" s="370">
        <v>12</v>
      </c>
      <c r="BR261" s="370">
        <v>6</v>
      </c>
      <c r="BS261" s="369">
        <v>5</v>
      </c>
      <c r="BT261" s="370">
        <v>3</v>
      </c>
      <c r="BU261" s="371">
        <v>2</v>
      </c>
      <c r="BV261" s="372">
        <v>25</v>
      </c>
      <c r="BW261" s="373">
        <v>14</v>
      </c>
      <c r="BX261" s="373">
        <v>11</v>
      </c>
      <c r="BY261" s="373">
        <v>16</v>
      </c>
      <c r="BZ261" s="374">
        <v>13</v>
      </c>
      <c r="CA261" s="374">
        <v>3</v>
      </c>
      <c r="CB261" s="373">
        <v>9</v>
      </c>
      <c r="CC261" s="374">
        <v>1</v>
      </c>
      <c r="CD261" s="375">
        <v>8</v>
      </c>
      <c r="CE261" s="2456">
        <v>23</v>
      </c>
      <c r="CF261" s="366">
        <v>6</v>
      </c>
      <c r="CG261" s="366">
        <v>17</v>
      </c>
      <c r="CH261" s="366">
        <v>15</v>
      </c>
      <c r="CI261" s="367">
        <v>3</v>
      </c>
      <c r="CJ261" s="367">
        <v>12</v>
      </c>
      <c r="CK261" s="366">
        <v>8</v>
      </c>
      <c r="CL261" s="367">
        <v>3</v>
      </c>
      <c r="CM261" s="1127">
        <v>5</v>
      </c>
      <c r="CN261" s="1438">
        <v>155</v>
      </c>
      <c r="CO261" s="1878">
        <v>8</v>
      </c>
      <c r="CP261" s="479">
        <v>7</v>
      </c>
      <c r="CQ261" s="480">
        <v>1</v>
      </c>
      <c r="CR261" s="1111">
        <v>30</v>
      </c>
      <c r="CS261" s="471">
        <v>23</v>
      </c>
      <c r="CT261" s="465">
        <v>7</v>
      </c>
      <c r="CU261" s="1116">
        <v>40</v>
      </c>
      <c r="CV261" s="479">
        <v>28</v>
      </c>
      <c r="CW261" s="480">
        <v>12</v>
      </c>
      <c r="CX261" s="1111">
        <v>30</v>
      </c>
      <c r="CY261" s="471">
        <v>18</v>
      </c>
      <c r="CZ261" s="465">
        <v>12</v>
      </c>
      <c r="DA261" s="1116">
        <v>19</v>
      </c>
      <c r="DB261" s="479">
        <v>9</v>
      </c>
      <c r="DC261" s="480">
        <v>10</v>
      </c>
      <c r="DD261" s="1111">
        <v>28</v>
      </c>
      <c r="DE261" s="471">
        <v>14</v>
      </c>
      <c r="DF261" s="459">
        <v>14</v>
      </c>
      <c r="DG261" s="376">
        <v>97</v>
      </c>
      <c r="DH261" s="377">
        <v>1.2013874086848683E-4</v>
      </c>
      <c r="DI261" s="378">
        <v>1.7106279660081668E-2</v>
      </c>
      <c r="DJ261" s="379" t="s">
        <v>163</v>
      </c>
      <c r="DK261" s="307"/>
    </row>
    <row r="262" spans="1:115" s="259" customFormat="1" ht="47.1" customHeight="1" x14ac:dyDescent="0.15">
      <c r="A262" s="2503" t="s">
        <v>1110</v>
      </c>
      <c r="B262" s="2542"/>
      <c r="C262" s="2542"/>
      <c r="D262" s="2320">
        <v>156</v>
      </c>
      <c r="E262" s="2340">
        <v>9.8591549295774739E-2</v>
      </c>
      <c r="F262" s="2341">
        <v>14</v>
      </c>
      <c r="G262" s="2239">
        <v>74</v>
      </c>
      <c r="H262" s="2240">
        <v>82</v>
      </c>
      <c r="I262" s="309">
        <v>109</v>
      </c>
      <c r="J262" s="2390">
        <v>57</v>
      </c>
      <c r="K262" s="2390">
        <v>52</v>
      </c>
      <c r="L262" s="2391">
        <v>47</v>
      </c>
      <c r="M262" s="2390">
        <v>17</v>
      </c>
      <c r="N262" s="2626">
        <v>30</v>
      </c>
      <c r="O262" s="2654" t="s">
        <v>856</v>
      </c>
      <c r="P262" s="2431">
        <v>4</v>
      </c>
      <c r="Q262" s="310">
        <v>0</v>
      </c>
      <c r="R262" s="490">
        <v>0</v>
      </c>
      <c r="S262" s="311">
        <v>2</v>
      </c>
      <c r="T262" s="312">
        <v>2</v>
      </c>
      <c r="U262" s="313">
        <v>4</v>
      </c>
      <c r="V262" s="314">
        <v>2</v>
      </c>
      <c r="W262" s="315">
        <v>2</v>
      </c>
      <c r="X262" s="313">
        <v>0</v>
      </c>
      <c r="Y262" s="315">
        <v>0</v>
      </c>
      <c r="Z262" s="316">
        <v>0</v>
      </c>
      <c r="AA262" s="2696">
        <v>152</v>
      </c>
      <c r="AB262" s="2234">
        <v>0.10144927536231885</v>
      </c>
      <c r="AC262" s="2713">
        <v>14</v>
      </c>
      <c r="AD262" s="317">
        <v>72</v>
      </c>
      <c r="AE262" s="318">
        <v>80</v>
      </c>
      <c r="AF262" s="313">
        <v>105</v>
      </c>
      <c r="AG262" s="319">
        <v>55</v>
      </c>
      <c r="AH262" s="320">
        <v>50</v>
      </c>
      <c r="AI262" s="313">
        <v>47</v>
      </c>
      <c r="AJ262" s="320">
        <v>17</v>
      </c>
      <c r="AK262" s="321">
        <v>30</v>
      </c>
      <c r="AL262" s="2743">
        <v>12</v>
      </c>
      <c r="AM262" s="322">
        <v>5</v>
      </c>
      <c r="AN262" s="322">
        <v>7</v>
      </c>
      <c r="AO262" s="323">
        <v>4</v>
      </c>
      <c r="AP262" s="324">
        <v>4</v>
      </c>
      <c r="AQ262" s="325">
        <v>0</v>
      </c>
      <c r="AR262" s="323">
        <v>8</v>
      </c>
      <c r="AS262" s="325">
        <v>1</v>
      </c>
      <c r="AT262" s="326">
        <v>7</v>
      </c>
      <c r="AU262" s="2767">
        <v>0</v>
      </c>
      <c r="AV262" s="2794">
        <v>0</v>
      </c>
      <c r="AW262" s="2794">
        <v>0</v>
      </c>
      <c r="AX262" s="2795">
        <v>0</v>
      </c>
      <c r="AY262" s="2796">
        <v>0</v>
      </c>
      <c r="AZ262" s="2796">
        <v>0</v>
      </c>
      <c r="BA262" s="2795">
        <v>0</v>
      </c>
      <c r="BB262" s="2796">
        <v>0</v>
      </c>
      <c r="BC262" s="2797">
        <v>0</v>
      </c>
      <c r="BD262" s="2457">
        <v>2</v>
      </c>
      <c r="BE262" s="328">
        <v>2</v>
      </c>
      <c r="BF262" s="328">
        <v>0</v>
      </c>
      <c r="BG262" s="329">
        <v>2</v>
      </c>
      <c r="BH262" s="330">
        <v>2</v>
      </c>
      <c r="BI262" s="330">
        <v>0</v>
      </c>
      <c r="BJ262" s="329">
        <v>0</v>
      </c>
      <c r="BK262" s="330">
        <v>0</v>
      </c>
      <c r="BL262" s="331">
        <v>0</v>
      </c>
      <c r="BM262" s="2479">
        <v>12</v>
      </c>
      <c r="BN262" s="332">
        <v>8</v>
      </c>
      <c r="BO262" s="332">
        <v>4</v>
      </c>
      <c r="BP262" s="333">
        <v>9</v>
      </c>
      <c r="BQ262" s="334">
        <v>5</v>
      </c>
      <c r="BR262" s="334">
        <v>4</v>
      </c>
      <c r="BS262" s="333">
        <v>3</v>
      </c>
      <c r="BT262" s="334">
        <v>3</v>
      </c>
      <c r="BU262" s="335">
        <v>0</v>
      </c>
      <c r="BV262" s="336">
        <v>97</v>
      </c>
      <c r="BW262" s="337">
        <v>45</v>
      </c>
      <c r="BX262" s="337">
        <v>52</v>
      </c>
      <c r="BY262" s="338">
        <v>72</v>
      </c>
      <c r="BZ262" s="339">
        <v>36</v>
      </c>
      <c r="CA262" s="339">
        <v>36</v>
      </c>
      <c r="CB262" s="338">
        <v>25</v>
      </c>
      <c r="CC262" s="339">
        <v>9</v>
      </c>
      <c r="CD262" s="340">
        <v>16</v>
      </c>
      <c r="CE262" s="2457">
        <v>29</v>
      </c>
      <c r="CF262" s="341">
        <v>12</v>
      </c>
      <c r="CG262" s="341">
        <v>17</v>
      </c>
      <c r="CH262" s="329">
        <v>18</v>
      </c>
      <c r="CI262" s="342">
        <v>8</v>
      </c>
      <c r="CJ262" s="342">
        <v>10</v>
      </c>
      <c r="CK262" s="329">
        <v>11</v>
      </c>
      <c r="CL262" s="342">
        <v>4</v>
      </c>
      <c r="CM262" s="1126">
        <v>7</v>
      </c>
      <c r="CN262" s="1439">
        <v>156</v>
      </c>
      <c r="CO262" s="1879">
        <v>4</v>
      </c>
      <c r="CP262" s="477">
        <v>3</v>
      </c>
      <c r="CQ262" s="478">
        <v>1</v>
      </c>
      <c r="CR262" s="1110">
        <v>7</v>
      </c>
      <c r="CS262" s="470">
        <v>3</v>
      </c>
      <c r="CT262" s="464">
        <v>4</v>
      </c>
      <c r="CU262" s="1115">
        <v>31</v>
      </c>
      <c r="CV262" s="477">
        <v>18</v>
      </c>
      <c r="CW262" s="478">
        <v>13</v>
      </c>
      <c r="CX262" s="1110">
        <v>39</v>
      </c>
      <c r="CY262" s="470">
        <v>18</v>
      </c>
      <c r="CZ262" s="464">
        <v>21</v>
      </c>
      <c r="DA262" s="1115">
        <v>39</v>
      </c>
      <c r="DB262" s="477">
        <v>14</v>
      </c>
      <c r="DC262" s="478">
        <v>25</v>
      </c>
      <c r="DD262" s="1110">
        <v>36</v>
      </c>
      <c r="DE262" s="470">
        <v>18</v>
      </c>
      <c r="DF262" s="458">
        <v>18</v>
      </c>
      <c r="DG262" s="343">
        <v>96</v>
      </c>
      <c r="DH262" s="344">
        <v>1.2091382951925126E-4</v>
      </c>
      <c r="DI262" s="345">
        <v>1.721664275466284E-2</v>
      </c>
      <c r="DJ262" s="346" t="s">
        <v>163</v>
      </c>
      <c r="DK262" s="307"/>
    </row>
    <row r="263" spans="1:115" s="380" customFormat="1" ht="47.1" customHeight="1" x14ac:dyDescent="0.15">
      <c r="A263" s="2501" t="s">
        <v>1111</v>
      </c>
      <c r="B263" s="2539"/>
      <c r="C263" s="2539"/>
      <c r="D263" s="2319">
        <v>119</v>
      </c>
      <c r="E263" s="2336">
        <v>-4.0322580645161255E-2</v>
      </c>
      <c r="F263" s="2337">
        <v>-5</v>
      </c>
      <c r="G263" s="2235">
        <v>44</v>
      </c>
      <c r="H263" s="2236">
        <v>75</v>
      </c>
      <c r="I263" s="349">
        <v>73</v>
      </c>
      <c r="J263" s="2387">
        <v>23</v>
      </c>
      <c r="K263" s="2387">
        <v>50</v>
      </c>
      <c r="L263" s="2388">
        <v>46</v>
      </c>
      <c r="M263" s="2387">
        <v>21</v>
      </c>
      <c r="N263" s="2389">
        <v>25</v>
      </c>
      <c r="O263" s="2659" t="s">
        <v>856</v>
      </c>
      <c r="P263" s="2430">
        <v>46</v>
      </c>
      <c r="Q263" s="350">
        <v>-6.1224489795918324E-2</v>
      </c>
      <c r="R263" s="491">
        <v>-3</v>
      </c>
      <c r="S263" s="351">
        <v>16</v>
      </c>
      <c r="T263" s="352">
        <v>30</v>
      </c>
      <c r="U263" s="353">
        <v>24</v>
      </c>
      <c r="V263" s="354">
        <v>6</v>
      </c>
      <c r="W263" s="355">
        <v>18</v>
      </c>
      <c r="X263" s="353">
        <v>22</v>
      </c>
      <c r="Y263" s="355">
        <v>10</v>
      </c>
      <c r="Z263" s="356">
        <v>12</v>
      </c>
      <c r="AA263" s="2443">
        <v>73</v>
      </c>
      <c r="AB263" s="2417">
        <v>-2.6666666666666616E-2</v>
      </c>
      <c r="AC263" s="2418">
        <v>-2</v>
      </c>
      <c r="AD263" s="357">
        <v>28</v>
      </c>
      <c r="AE263" s="358">
        <v>45</v>
      </c>
      <c r="AF263" s="353">
        <v>49</v>
      </c>
      <c r="AG263" s="353">
        <v>17</v>
      </c>
      <c r="AH263" s="359">
        <v>32</v>
      </c>
      <c r="AI263" s="353">
        <v>24</v>
      </c>
      <c r="AJ263" s="359">
        <v>11</v>
      </c>
      <c r="AK263" s="360">
        <v>13</v>
      </c>
      <c r="AL263" s="2742">
        <v>20</v>
      </c>
      <c r="AM263" s="361">
        <v>9</v>
      </c>
      <c r="AN263" s="361">
        <v>11</v>
      </c>
      <c r="AO263" s="361">
        <v>12</v>
      </c>
      <c r="AP263" s="362">
        <v>5</v>
      </c>
      <c r="AQ263" s="363">
        <v>7</v>
      </c>
      <c r="AR263" s="361">
        <v>8</v>
      </c>
      <c r="AS263" s="363">
        <v>4</v>
      </c>
      <c r="AT263" s="364">
        <v>4</v>
      </c>
      <c r="AU263" s="2766">
        <v>0</v>
      </c>
      <c r="AV263" s="2789">
        <v>0</v>
      </c>
      <c r="AW263" s="2789">
        <v>0</v>
      </c>
      <c r="AX263" s="2789">
        <v>0</v>
      </c>
      <c r="AY263" s="2792">
        <v>0</v>
      </c>
      <c r="AZ263" s="2792">
        <v>0</v>
      </c>
      <c r="BA263" s="2789">
        <v>0</v>
      </c>
      <c r="BB263" s="2792">
        <v>0</v>
      </c>
      <c r="BC263" s="2793">
        <v>0</v>
      </c>
      <c r="BD263" s="2456">
        <v>7</v>
      </c>
      <c r="BE263" s="366">
        <v>2</v>
      </c>
      <c r="BF263" s="366">
        <v>5</v>
      </c>
      <c r="BG263" s="366">
        <v>6</v>
      </c>
      <c r="BH263" s="367">
        <v>2</v>
      </c>
      <c r="BI263" s="367">
        <v>4</v>
      </c>
      <c r="BJ263" s="366">
        <v>1</v>
      </c>
      <c r="BK263" s="367">
        <v>0</v>
      </c>
      <c r="BL263" s="368">
        <v>1</v>
      </c>
      <c r="BM263" s="2478">
        <v>11</v>
      </c>
      <c r="BN263" s="369">
        <v>3</v>
      </c>
      <c r="BO263" s="369">
        <v>8</v>
      </c>
      <c r="BP263" s="369">
        <v>7</v>
      </c>
      <c r="BQ263" s="370">
        <v>1</v>
      </c>
      <c r="BR263" s="370">
        <v>6</v>
      </c>
      <c r="BS263" s="369">
        <v>4</v>
      </c>
      <c r="BT263" s="370">
        <v>2</v>
      </c>
      <c r="BU263" s="371">
        <v>2</v>
      </c>
      <c r="BV263" s="372">
        <v>16</v>
      </c>
      <c r="BW263" s="373">
        <v>9</v>
      </c>
      <c r="BX263" s="373">
        <v>7</v>
      </c>
      <c r="BY263" s="373">
        <v>12</v>
      </c>
      <c r="BZ263" s="374">
        <v>8</v>
      </c>
      <c r="CA263" s="374">
        <v>4</v>
      </c>
      <c r="CB263" s="373">
        <v>4</v>
      </c>
      <c r="CC263" s="374">
        <v>1</v>
      </c>
      <c r="CD263" s="375">
        <v>3</v>
      </c>
      <c r="CE263" s="2456">
        <v>19</v>
      </c>
      <c r="CF263" s="366">
        <v>5</v>
      </c>
      <c r="CG263" s="366">
        <v>14</v>
      </c>
      <c r="CH263" s="366">
        <v>12</v>
      </c>
      <c r="CI263" s="367">
        <v>1</v>
      </c>
      <c r="CJ263" s="367">
        <v>11</v>
      </c>
      <c r="CK263" s="366">
        <v>7</v>
      </c>
      <c r="CL263" s="367">
        <v>4</v>
      </c>
      <c r="CM263" s="1127">
        <v>3</v>
      </c>
      <c r="CN263" s="1438">
        <v>119</v>
      </c>
      <c r="CO263" s="1878">
        <v>11</v>
      </c>
      <c r="CP263" s="479">
        <v>0</v>
      </c>
      <c r="CQ263" s="480">
        <v>11</v>
      </c>
      <c r="CR263" s="1111">
        <v>7</v>
      </c>
      <c r="CS263" s="471">
        <v>3</v>
      </c>
      <c r="CT263" s="465">
        <v>4</v>
      </c>
      <c r="CU263" s="1116">
        <v>22</v>
      </c>
      <c r="CV263" s="479">
        <v>6</v>
      </c>
      <c r="CW263" s="480">
        <v>16</v>
      </c>
      <c r="CX263" s="1111">
        <v>33</v>
      </c>
      <c r="CY263" s="471">
        <v>16</v>
      </c>
      <c r="CZ263" s="465">
        <v>17</v>
      </c>
      <c r="DA263" s="1116">
        <v>17</v>
      </c>
      <c r="DB263" s="479">
        <v>6</v>
      </c>
      <c r="DC263" s="480">
        <v>11</v>
      </c>
      <c r="DD263" s="1111">
        <v>29</v>
      </c>
      <c r="DE263" s="471">
        <v>13</v>
      </c>
      <c r="DF263" s="459">
        <v>16</v>
      </c>
      <c r="DG263" s="376">
        <v>111</v>
      </c>
      <c r="DH263" s="377">
        <v>9.2235549440967306E-5</v>
      </c>
      <c r="DI263" s="378">
        <v>1.3133208255159476E-2</v>
      </c>
      <c r="DJ263" s="379" t="s">
        <v>163</v>
      </c>
      <c r="DK263" s="307"/>
    </row>
    <row r="264" spans="1:115" s="259" customFormat="1" ht="47.1" customHeight="1" x14ac:dyDescent="0.15">
      <c r="A264" s="2503" t="s">
        <v>1112</v>
      </c>
      <c r="B264" s="2542"/>
      <c r="C264" s="2542"/>
      <c r="D264" s="2320">
        <v>10</v>
      </c>
      <c r="E264" s="2517">
        <v>-0.2857142857142857</v>
      </c>
      <c r="F264" s="2341">
        <v>-4</v>
      </c>
      <c r="G264" s="2239">
        <v>5</v>
      </c>
      <c r="H264" s="2240">
        <v>5</v>
      </c>
      <c r="I264" s="309">
        <v>10</v>
      </c>
      <c r="J264" s="2390">
        <v>5</v>
      </c>
      <c r="K264" s="2390">
        <v>5</v>
      </c>
      <c r="L264" s="2391">
        <v>0</v>
      </c>
      <c r="M264" s="2390">
        <v>0</v>
      </c>
      <c r="N264" s="2626">
        <v>0</v>
      </c>
      <c r="O264" s="2654" t="s">
        <v>854</v>
      </c>
      <c r="P264" s="2431">
        <v>0</v>
      </c>
      <c r="Q264" s="310" t="s">
        <v>163</v>
      </c>
      <c r="R264" s="490">
        <v>0</v>
      </c>
      <c r="S264" s="311">
        <v>0</v>
      </c>
      <c r="T264" s="312">
        <v>0</v>
      </c>
      <c r="U264" s="313">
        <v>0</v>
      </c>
      <c r="V264" s="314">
        <v>0</v>
      </c>
      <c r="W264" s="315">
        <v>0</v>
      </c>
      <c r="X264" s="313">
        <v>0</v>
      </c>
      <c r="Y264" s="315">
        <v>0</v>
      </c>
      <c r="Z264" s="316">
        <v>0</v>
      </c>
      <c r="AA264" s="2696">
        <v>10</v>
      </c>
      <c r="AB264" s="2234">
        <v>-0.2857142857142857</v>
      </c>
      <c r="AC264" s="2713">
        <v>-4</v>
      </c>
      <c r="AD264" s="317">
        <v>5</v>
      </c>
      <c r="AE264" s="318">
        <v>5</v>
      </c>
      <c r="AF264" s="313">
        <v>10</v>
      </c>
      <c r="AG264" s="319">
        <v>5</v>
      </c>
      <c r="AH264" s="320">
        <v>5</v>
      </c>
      <c r="AI264" s="313">
        <v>0</v>
      </c>
      <c r="AJ264" s="320">
        <v>0</v>
      </c>
      <c r="AK264" s="321">
        <v>0</v>
      </c>
      <c r="AL264" s="2743">
        <v>5</v>
      </c>
      <c r="AM264" s="322">
        <v>4</v>
      </c>
      <c r="AN264" s="322">
        <v>1</v>
      </c>
      <c r="AO264" s="323">
        <v>5</v>
      </c>
      <c r="AP264" s="324">
        <v>4</v>
      </c>
      <c r="AQ264" s="325">
        <v>1</v>
      </c>
      <c r="AR264" s="323">
        <v>0</v>
      </c>
      <c r="AS264" s="325">
        <v>0</v>
      </c>
      <c r="AT264" s="326">
        <v>0</v>
      </c>
      <c r="AU264" s="2767">
        <v>0</v>
      </c>
      <c r="AV264" s="2794">
        <v>0</v>
      </c>
      <c r="AW264" s="2794">
        <v>0</v>
      </c>
      <c r="AX264" s="2795">
        <v>0</v>
      </c>
      <c r="AY264" s="2796">
        <v>0</v>
      </c>
      <c r="AZ264" s="2796">
        <v>0</v>
      </c>
      <c r="BA264" s="2795">
        <v>0</v>
      </c>
      <c r="BB264" s="2796">
        <v>0</v>
      </c>
      <c r="BC264" s="2797">
        <v>0</v>
      </c>
      <c r="BD264" s="2457">
        <v>0</v>
      </c>
      <c r="BE264" s="328">
        <v>0</v>
      </c>
      <c r="BF264" s="328">
        <v>0</v>
      </c>
      <c r="BG264" s="329">
        <v>0</v>
      </c>
      <c r="BH264" s="330">
        <v>0</v>
      </c>
      <c r="BI264" s="330">
        <v>0</v>
      </c>
      <c r="BJ264" s="329">
        <v>0</v>
      </c>
      <c r="BK264" s="330">
        <v>0</v>
      </c>
      <c r="BL264" s="331">
        <v>0</v>
      </c>
      <c r="BM264" s="2479">
        <v>0</v>
      </c>
      <c r="BN264" s="332">
        <v>0</v>
      </c>
      <c r="BO264" s="332">
        <v>0</v>
      </c>
      <c r="BP264" s="333">
        <v>0</v>
      </c>
      <c r="BQ264" s="334">
        <v>0</v>
      </c>
      <c r="BR264" s="334">
        <v>0</v>
      </c>
      <c r="BS264" s="333">
        <v>0</v>
      </c>
      <c r="BT264" s="334">
        <v>0</v>
      </c>
      <c r="BU264" s="335">
        <v>0</v>
      </c>
      <c r="BV264" s="336">
        <v>3</v>
      </c>
      <c r="BW264" s="337">
        <v>0</v>
      </c>
      <c r="BX264" s="337">
        <v>3</v>
      </c>
      <c r="BY264" s="338">
        <v>3</v>
      </c>
      <c r="BZ264" s="339">
        <v>0</v>
      </c>
      <c r="CA264" s="339">
        <v>3</v>
      </c>
      <c r="CB264" s="338">
        <v>0</v>
      </c>
      <c r="CC264" s="339">
        <v>0</v>
      </c>
      <c r="CD264" s="340">
        <v>0</v>
      </c>
      <c r="CE264" s="2457">
        <v>2</v>
      </c>
      <c r="CF264" s="341">
        <v>1</v>
      </c>
      <c r="CG264" s="341">
        <v>1</v>
      </c>
      <c r="CH264" s="329">
        <v>2</v>
      </c>
      <c r="CI264" s="342">
        <v>1</v>
      </c>
      <c r="CJ264" s="342">
        <v>1</v>
      </c>
      <c r="CK264" s="329">
        <v>0</v>
      </c>
      <c r="CL264" s="342">
        <v>0</v>
      </c>
      <c r="CM264" s="1126">
        <v>0</v>
      </c>
      <c r="CN264" s="1439">
        <v>10</v>
      </c>
      <c r="CO264" s="1879">
        <v>0</v>
      </c>
      <c r="CP264" s="477">
        <v>0</v>
      </c>
      <c r="CQ264" s="478">
        <v>0</v>
      </c>
      <c r="CR264" s="1110">
        <v>1</v>
      </c>
      <c r="CS264" s="470">
        <v>0</v>
      </c>
      <c r="CT264" s="464">
        <v>1</v>
      </c>
      <c r="CU264" s="1115">
        <v>4</v>
      </c>
      <c r="CV264" s="477">
        <v>1</v>
      </c>
      <c r="CW264" s="478">
        <v>3</v>
      </c>
      <c r="CX264" s="1110">
        <v>4</v>
      </c>
      <c r="CY264" s="470">
        <v>3</v>
      </c>
      <c r="CZ264" s="464">
        <v>1</v>
      </c>
      <c r="DA264" s="1115">
        <v>1</v>
      </c>
      <c r="DB264" s="477">
        <v>1</v>
      </c>
      <c r="DC264" s="478">
        <v>0</v>
      </c>
      <c r="DD264" s="1110">
        <v>0</v>
      </c>
      <c r="DE264" s="470">
        <v>0</v>
      </c>
      <c r="DF264" s="458">
        <v>0</v>
      </c>
      <c r="DG264" s="343">
        <v>170</v>
      </c>
      <c r="DH264" s="344">
        <v>7.7508865076443118E-6</v>
      </c>
      <c r="DI264" s="345">
        <v>1.1036309458117206E-3</v>
      </c>
      <c r="DJ264" s="346" t="s">
        <v>163</v>
      </c>
      <c r="DK264" s="307"/>
    </row>
    <row r="265" spans="1:115" s="380" customFormat="1" ht="47.1" customHeight="1" x14ac:dyDescent="0.15">
      <c r="A265" s="2501" t="s">
        <v>1650</v>
      </c>
      <c r="B265" s="2539"/>
      <c r="C265" s="2539"/>
      <c r="D265" s="2319">
        <v>42</v>
      </c>
      <c r="E265" s="2516">
        <v>0.13513513513513509</v>
      </c>
      <c r="F265" s="2337">
        <v>5</v>
      </c>
      <c r="G265" s="2235">
        <v>27</v>
      </c>
      <c r="H265" s="2236">
        <v>15</v>
      </c>
      <c r="I265" s="349">
        <v>32</v>
      </c>
      <c r="J265" s="2387">
        <v>23</v>
      </c>
      <c r="K265" s="2387">
        <v>9</v>
      </c>
      <c r="L265" s="2388">
        <v>10</v>
      </c>
      <c r="M265" s="2387">
        <v>4</v>
      </c>
      <c r="N265" s="2389">
        <v>6</v>
      </c>
      <c r="O265" s="2659" t="s">
        <v>856</v>
      </c>
      <c r="P265" s="2430">
        <v>0</v>
      </c>
      <c r="Q265" s="350" t="s">
        <v>163</v>
      </c>
      <c r="R265" s="491">
        <v>0</v>
      </c>
      <c r="S265" s="351">
        <v>0</v>
      </c>
      <c r="T265" s="352">
        <v>0</v>
      </c>
      <c r="U265" s="353">
        <v>0</v>
      </c>
      <c r="V265" s="354">
        <v>0</v>
      </c>
      <c r="W265" s="355">
        <v>0</v>
      </c>
      <c r="X265" s="353">
        <v>0</v>
      </c>
      <c r="Y265" s="355">
        <v>0</v>
      </c>
      <c r="Z265" s="356">
        <v>0</v>
      </c>
      <c r="AA265" s="2443">
        <v>42</v>
      </c>
      <c r="AB265" s="2237">
        <v>0.13513513513513509</v>
      </c>
      <c r="AC265" s="2418">
        <v>5</v>
      </c>
      <c r="AD265" s="357">
        <v>27</v>
      </c>
      <c r="AE265" s="358">
        <v>15</v>
      </c>
      <c r="AF265" s="353">
        <v>32</v>
      </c>
      <c r="AG265" s="353">
        <v>23</v>
      </c>
      <c r="AH265" s="359">
        <v>9</v>
      </c>
      <c r="AI265" s="353">
        <v>10</v>
      </c>
      <c r="AJ265" s="359">
        <v>4</v>
      </c>
      <c r="AK265" s="360">
        <v>6</v>
      </c>
      <c r="AL265" s="2742">
        <v>11</v>
      </c>
      <c r="AM265" s="361">
        <v>9</v>
      </c>
      <c r="AN265" s="361">
        <v>2</v>
      </c>
      <c r="AO265" s="361">
        <v>10</v>
      </c>
      <c r="AP265" s="362">
        <v>9</v>
      </c>
      <c r="AQ265" s="363">
        <v>1</v>
      </c>
      <c r="AR265" s="361">
        <v>1</v>
      </c>
      <c r="AS265" s="363">
        <v>0</v>
      </c>
      <c r="AT265" s="364">
        <v>1</v>
      </c>
      <c r="AU265" s="2766">
        <v>0</v>
      </c>
      <c r="AV265" s="2789">
        <v>0</v>
      </c>
      <c r="AW265" s="2789">
        <v>0</v>
      </c>
      <c r="AX265" s="2789">
        <v>0</v>
      </c>
      <c r="AY265" s="2792">
        <v>0</v>
      </c>
      <c r="AZ265" s="2792">
        <v>0</v>
      </c>
      <c r="BA265" s="2789">
        <v>0</v>
      </c>
      <c r="BB265" s="2792">
        <v>0</v>
      </c>
      <c r="BC265" s="2793">
        <v>0</v>
      </c>
      <c r="BD265" s="2456">
        <v>10</v>
      </c>
      <c r="BE265" s="366">
        <v>6</v>
      </c>
      <c r="BF265" s="366">
        <v>4</v>
      </c>
      <c r="BG265" s="366">
        <v>9</v>
      </c>
      <c r="BH265" s="367">
        <v>5</v>
      </c>
      <c r="BI265" s="367">
        <v>4</v>
      </c>
      <c r="BJ265" s="366">
        <v>1</v>
      </c>
      <c r="BK265" s="367">
        <v>1</v>
      </c>
      <c r="BL265" s="368">
        <v>0</v>
      </c>
      <c r="BM265" s="2478">
        <v>0</v>
      </c>
      <c r="BN265" s="369">
        <v>0</v>
      </c>
      <c r="BO265" s="369">
        <v>0</v>
      </c>
      <c r="BP265" s="369">
        <v>0</v>
      </c>
      <c r="BQ265" s="370">
        <v>0</v>
      </c>
      <c r="BR265" s="370">
        <v>0</v>
      </c>
      <c r="BS265" s="369">
        <v>0</v>
      </c>
      <c r="BT265" s="370">
        <v>0</v>
      </c>
      <c r="BU265" s="371">
        <v>0</v>
      </c>
      <c r="BV265" s="372">
        <v>16</v>
      </c>
      <c r="BW265" s="373">
        <v>10</v>
      </c>
      <c r="BX265" s="373">
        <v>6</v>
      </c>
      <c r="BY265" s="373">
        <v>10</v>
      </c>
      <c r="BZ265" s="374">
        <v>8</v>
      </c>
      <c r="CA265" s="374">
        <v>2</v>
      </c>
      <c r="CB265" s="373">
        <v>6</v>
      </c>
      <c r="CC265" s="374">
        <v>2</v>
      </c>
      <c r="CD265" s="375">
        <v>4</v>
      </c>
      <c r="CE265" s="2456">
        <v>5</v>
      </c>
      <c r="CF265" s="366">
        <v>2</v>
      </c>
      <c r="CG265" s="366">
        <v>3</v>
      </c>
      <c r="CH265" s="366">
        <v>3</v>
      </c>
      <c r="CI265" s="367">
        <v>1</v>
      </c>
      <c r="CJ265" s="367">
        <v>2</v>
      </c>
      <c r="CK265" s="366">
        <v>2</v>
      </c>
      <c r="CL265" s="367">
        <v>1</v>
      </c>
      <c r="CM265" s="1127">
        <v>1</v>
      </c>
      <c r="CN265" s="1438">
        <v>42</v>
      </c>
      <c r="CO265" s="1878">
        <v>5</v>
      </c>
      <c r="CP265" s="479">
        <v>4</v>
      </c>
      <c r="CQ265" s="480">
        <v>1</v>
      </c>
      <c r="CR265" s="1111">
        <v>3</v>
      </c>
      <c r="CS265" s="471">
        <v>3</v>
      </c>
      <c r="CT265" s="465">
        <v>0</v>
      </c>
      <c r="CU265" s="1116">
        <v>8</v>
      </c>
      <c r="CV265" s="479">
        <v>5</v>
      </c>
      <c r="CW265" s="480">
        <v>3</v>
      </c>
      <c r="CX265" s="1111">
        <v>9</v>
      </c>
      <c r="CY265" s="471">
        <v>6</v>
      </c>
      <c r="CZ265" s="465">
        <v>3</v>
      </c>
      <c r="DA265" s="1116">
        <v>8</v>
      </c>
      <c r="DB265" s="479">
        <v>4</v>
      </c>
      <c r="DC265" s="480">
        <v>4</v>
      </c>
      <c r="DD265" s="1111">
        <v>9</v>
      </c>
      <c r="DE265" s="471">
        <v>5</v>
      </c>
      <c r="DF265" s="459">
        <v>4</v>
      </c>
      <c r="DG265" s="376">
        <v>143</v>
      </c>
      <c r="DH265" s="377">
        <v>3.255372333210611E-5</v>
      </c>
      <c r="DI265" s="378">
        <v>4.6352499724092262E-3</v>
      </c>
      <c r="DJ265" s="379" t="s">
        <v>163</v>
      </c>
      <c r="DK265" s="307"/>
    </row>
    <row r="266" spans="1:115" s="259" customFormat="1" ht="47.1" customHeight="1" x14ac:dyDescent="0.15">
      <c r="A266" s="2503" t="s">
        <v>1113</v>
      </c>
      <c r="B266" s="2542"/>
      <c r="C266" s="2542"/>
      <c r="D266" s="2320">
        <v>180</v>
      </c>
      <c r="E266" s="2340">
        <v>7.7844311377245567E-2</v>
      </c>
      <c r="F266" s="2341">
        <v>13</v>
      </c>
      <c r="G266" s="2239">
        <v>91</v>
      </c>
      <c r="H266" s="2240">
        <v>89</v>
      </c>
      <c r="I266" s="309">
        <v>97</v>
      </c>
      <c r="J266" s="2390">
        <v>50</v>
      </c>
      <c r="K266" s="2390">
        <v>47</v>
      </c>
      <c r="L266" s="2391">
        <v>83</v>
      </c>
      <c r="M266" s="2390">
        <v>41</v>
      </c>
      <c r="N266" s="2626">
        <v>42</v>
      </c>
      <c r="O266" s="2654" t="s">
        <v>856</v>
      </c>
      <c r="P266" s="2431">
        <v>76</v>
      </c>
      <c r="Q266" s="310">
        <v>0.11764705882352944</v>
      </c>
      <c r="R266" s="490">
        <v>8</v>
      </c>
      <c r="S266" s="311">
        <v>36</v>
      </c>
      <c r="T266" s="312">
        <v>40</v>
      </c>
      <c r="U266" s="313">
        <v>31</v>
      </c>
      <c r="V266" s="314">
        <v>11</v>
      </c>
      <c r="W266" s="315">
        <v>20</v>
      </c>
      <c r="X266" s="313">
        <v>45</v>
      </c>
      <c r="Y266" s="315">
        <v>25</v>
      </c>
      <c r="Z266" s="316">
        <v>20</v>
      </c>
      <c r="AA266" s="2696">
        <v>104</v>
      </c>
      <c r="AB266" s="2419">
        <v>5.0505050505050608E-2</v>
      </c>
      <c r="AC266" s="2713">
        <v>5</v>
      </c>
      <c r="AD266" s="317">
        <v>55</v>
      </c>
      <c r="AE266" s="318">
        <v>49</v>
      </c>
      <c r="AF266" s="313">
        <v>66</v>
      </c>
      <c r="AG266" s="319">
        <v>39</v>
      </c>
      <c r="AH266" s="320">
        <v>27</v>
      </c>
      <c r="AI266" s="313">
        <v>38</v>
      </c>
      <c r="AJ266" s="320">
        <v>16</v>
      </c>
      <c r="AK266" s="321">
        <v>22</v>
      </c>
      <c r="AL266" s="2743">
        <v>43</v>
      </c>
      <c r="AM266" s="322">
        <v>30</v>
      </c>
      <c r="AN266" s="322">
        <v>13</v>
      </c>
      <c r="AO266" s="323">
        <v>30</v>
      </c>
      <c r="AP266" s="324">
        <v>24</v>
      </c>
      <c r="AQ266" s="325">
        <v>6</v>
      </c>
      <c r="AR266" s="323">
        <v>13</v>
      </c>
      <c r="AS266" s="325">
        <v>6</v>
      </c>
      <c r="AT266" s="326">
        <v>7</v>
      </c>
      <c r="AU266" s="2767">
        <v>4</v>
      </c>
      <c r="AV266" s="2794">
        <v>2</v>
      </c>
      <c r="AW266" s="2794">
        <v>2</v>
      </c>
      <c r="AX266" s="2795">
        <v>1</v>
      </c>
      <c r="AY266" s="2796">
        <v>1</v>
      </c>
      <c r="AZ266" s="2796">
        <v>0</v>
      </c>
      <c r="BA266" s="2795">
        <v>3</v>
      </c>
      <c r="BB266" s="2796">
        <v>1</v>
      </c>
      <c r="BC266" s="2797">
        <v>2</v>
      </c>
      <c r="BD266" s="2457">
        <v>7</v>
      </c>
      <c r="BE266" s="328">
        <v>3</v>
      </c>
      <c r="BF266" s="328">
        <v>4</v>
      </c>
      <c r="BG266" s="329">
        <v>4</v>
      </c>
      <c r="BH266" s="330">
        <v>1</v>
      </c>
      <c r="BI266" s="330">
        <v>3</v>
      </c>
      <c r="BJ266" s="329">
        <v>3</v>
      </c>
      <c r="BK266" s="330">
        <v>2</v>
      </c>
      <c r="BL266" s="331">
        <v>1</v>
      </c>
      <c r="BM266" s="2479">
        <v>15</v>
      </c>
      <c r="BN266" s="332">
        <v>5</v>
      </c>
      <c r="BO266" s="332">
        <v>10</v>
      </c>
      <c r="BP266" s="333">
        <v>14</v>
      </c>
      <c r="BQ266" s="334">
        <v>5</v>
      </c>
      <c r="BR266" s="334">
        <v>9</v>
      </c>
      <c r="BS266" s="333">
        <v>1</v>
      </c>
      <c r="BT266" s="334">
        <v>0</v>
      </c>
      <c r="BU266" s="335">
        <v>1</v>
      </c>
      <c r="BV266" s="336">
        <v>17</v>
      </c>
      <c r="BW266" s="337">
        <v>7</v>
      </c>
      <c r="BX266" s="337">
        <v>10</v>
      </c>
      <c r="BY266" s="338">
        <v>9</v>
      </c>
      <c r="BZ266" s="339">
        <v>5</v>
      </c>
      <c r="CA266" s="339">
        <v>4</v>
      </c>
      <c r="CB266" s="338">
        <v>8</v>
      </c>
      <c r="CC266" s="339">
        <v>2</v>
      </c>
      <c r="CD266" s="340">
        <v>6</v>
      </c>
      <c r="CE266" s="2457">
        <v>18</v>
      </c>
      <c r="CF266" s="341">
        <v>8</v>
      </c>
      <c r="CG266" s="341">
        <v>10</v>
      </c>
      <c r="CH266" s="329">
        <v>8</v>
      </c>
      <c r="CI266" s="342">
        <v>3</v>
      </c>
      <c r="CJ266" s="342">
        <v>5</v>
      </c>
      <c r="CK266" s="329">
        <v>10</v>
      </c>
      <c r="CL266" s="342">
        <v>5</v>
      </c>
      <c r="CM266" s="1126">
        <v>5</v>
      </c>
      <c r="CN266" s="1439">
        <v>180</v>
      </c>
      <c r="CO266" s="1879">
        <v>11</v>
      </c>
      <c r="CP266" s="477">
        <v>7</v>
      </c>
      <c r="CQ266" s="478">
        <v>4</v>
      </c>
      <c r="CR266" s="1110">
        <v>18</v>
      </c>
      <c r="CS266" s="470">
        <v>11</v>
      </c>
      <c r="CT266" s="464">
        <v>7</v>
      </c>
      <c r="CU266" s="1115">
        <v>32</v>
      </c>
      <c r="CV266" s="477">
        <v>17</v>
      </c>
      <c r="CW266" s="478">
        <v>15</v>
      </c>
      <c r="CX266" s="1110">
        <v>34</v>
      </c>
      <c r="CY266" s="470">
        <v>12</v>
      </c>
      <c r="CZ266" s="464">
        <v>22</v>
      </c>
      <c r="DA266" s="1115">
        <v>24</v>
      </c>
      <c r="DB266" s="477">
        <v>8</v>
      </c>
      <c r="DC266" s="478">
        <v>16</v>
      </c>
      <c r="DD266" s="1110">
        <v>61</v>
      </c>
      <c r="DE266" s="470">
        <v>36</v>
      </c>
      <c r="DF266" s="458">
        <v>25</v>
      </c>
      <c r="DG266" s="343">
        <v>87</v>
      </c>
      <c r="DH266" s="344">
        <v>1.3951595713759761E-4</v>
      </c>
      <c r="DI266" s="345">
        <v>1.986535702461097E-2</v>
      </c>
      <c r="DJ266" s="346" t="s">
        <v>163</v>
      </c>
      <c r="DK266" s="307"/>
    </row>
    <row r="267" spans="1:115" s="380" customFormat="1" ht="47.1" customHeight="1" x14ac:dyDescent="0.15">
      <c r="A267" s="2501" t="s">
        <v>1114</v>
      </c>
      <c r="B267" s="2539"/>
      <c r="C267" s="2539"/>
      <c r="D267" s="2319">
        <v>151</v>
      </c>
      <c r="E267" s="2336">
        <v>4.1379310344827669E-2</v>
      </c>
      <c r="F267" s="2337">
        <v>6</v>
      </c>
      <c r="G267" s="2235">
        <v>74</v>
      </c>
      <c r="H267" s="2236">
        <v>77</v>
      </c>
      <c r="I267" s="349">
        <v>104</v>
      </c>
      <c r="J267" s="2387">
        <v>55</v>
      </c>
      <c r="K267" s="2387">
        <v>49</v>
      </c>
      <c r="L267" s="2388">
        <v>47</v>
      </c>
      <c r="M267" s="2387">
        <v>19</v>
      </c>
      <c r="N267" s="2389">
        <v>28</v>
      </c>
      <c r="O267" s="2659" t="s">
        <v>856</v>
      </c>
      <c r="P267" s="2430">
        <v>47</v>
      </c>
      <c r="Q267" s="350">
        <v>0.17500000000000004</v>
      </c>
      <c r="R267" s="491">
        <v>7</v>
      </c>
      <c r="S267" s="351">
        <v>19</v>
      </c>
      <c r="T267" s="352">
        <v>28</v>
      </c>
      <c r="U267" s="353">
        <v>40</v>
      </c>
      <c r="V267" s="354">
        <v>16</v>
      </c>
      <c r="W267" s="355">
        <v>24</v>
      </c>
      <c r="X267" s="353">
        <v>7</v>
      </c>
      <c r="Y267" s="355">
        <v>3</v>
      </c>
      <c r="Z267" s="356">
        <v>4</v>
      </c>
      <c r="AA267" s="2443">
        <v>104</v>
      </c>
      <c r="AB267" s="2417">
        <v>-9.52380952380949E-3</v>
      </c>
      <c r="AC267" s="2418">
        <v>-1</v>
      </c>
      <c r="AD267" s="357">
        <v>55</v>
      </c>
      <c r="AE267" s="358">
        <v>49</v>
      </c>
      <c r="AF267" s="353">
        <v>64</v>
      </c>
      <c r="AG267" s="353">
        <v>39</v>
      </c>
      <c r="AH267" s="359">
        <v>25</v>
      </c>
      <c r="AI267" s="353">
        <v>40</v>
      </c>
      <c r="AJ267" s="359">
        <v>16</v>
      </c>
      <c r="AK267" s="360">
        <v>24</v>
      </c>
      <c r="AL267" s="2742">
        <v>30</v>
      </c>
      <c r="AM267" s="361">
        <v>19</v>
      </c>
      <c r="AN267" s="361">
        <v>11</v>
      </c>
      <c r="AO267" s="361">
        <v>20</v>
      </c>
      <c r="AP267" s="362">
        <v>15</v>
      </c>
      <c r="AQ267" s="363">
        <v>5</v>
      </c>
      <c r="AR267" s="361">
        <v>10</v>
      </c>
      <c r="AS267" s="363">
        <v>4</v>
      </c>
      <c r="AT267" s="364">
        <v>6</v>
      </c>
      <c r="AU267" s="2766">
        <v>0</v>
      </c>
      <c r="AV267" s="2789">
        <v>0</v>
      </c>
      <c r="AW267" s="2789">
        <v>0</v>
      </c>
      <c r="AX267" s="2789">
        <v>0</v>
      </c>
      <c r="AY267" s="2792">
        <v>0</v>
      </c>
      <c r="AZ267" s="2792">
        <v>0</v>
      </c>
      <c r="BA267" s="2789">
        <v>0</v>
      </c>
      <c r="BB267" s="2792">
        <v>0</v>
      </c>
      <c r="BC267" s="2793">
        <v>0</v>
      </c>
      <c r="BD267" s="2456">
        <v>17</v>
      </c>
      <c r="BE267" s="366">
        <v>11</v>
      </c>
      <c r="BF267" s="366">
        <v>6</v>
      </c>
      <c r="BG267" s="366">
        <v>13</v>
      </c>
      <c r="BH267" s="367">
        <v>10</v>
      </c>
      <c r="BI267" s="367">
        <v>3</v>
      </c>
      <c r="BJ267" s="366">
        <v>4</v>
      </c>
      <c r="BK267" s="367">
        <v>1</v>
      </c>
      <c r="BL267" s="368">
        <v>3</v>
      </c>
      <c r="BM267" s="2478">
        <v>10</v>
      </c>
      <c r="BN267" s="369">
        <v>4</v>
      </c>
      <c r="BO267" s="369">
        <v>6</v>
      </c>
      <c r="BP267" s="369">
        <v>9</v>
      </c>
      <c r="BQ267" s="370">
        <v>4</v>
      </c>
      <c r="BR267" s="370">
        <v>5</v>
      </c>
      <c r="BS267" s="369">
        <v>1</v>
      </c>
      <c r="BT267" s="370">
        <v>0</v>
      </c>
      <c r="BU267" s="371">
        <v>1</v>
      </c>
      <c r="BV267" s="372">
        <v>27</v>
      </c>
      <c r="BW267" s="373">
        <v>12</v>
      </c>
      <c r="BX267" s="373">
        <v>15</v>
      </c>
      <c r="BY267" s="373">
        <v>12</v>
      </c>
      <c r="BZ267" s="374">
        <v>8</v>
      </c>
      <c r="CA267" s="374">
        <v>4</v>
      </c>
      <c r="CB267" s="373">
        <v>15</v>
      </c>
      <c r="CC267" s="374">
        <v>4</v>
      </c>
      <c r="CD267" s="375">
        <v>11</v>
      </c>
      <c r="CE267" s="2456">
        <v>20</v>
      </c>
      <c r="CF267" s="366">
        <v>9</v>
      </c>
      <c r="CG267" s="366">
        <v>11</v>
      </c>
      <c r="CH267" s="366">
        <v>10</v>
      </c>
      <c r="CI267" s="367">
        <v>2</v>
      </c>
      <c r="CJ267" s="367">
        <v>8</v>
      </c>
      <c r="CK267" s="366">
        <v>10</v>
      </c>
      <c r="CL267" s="367">
        <v>7</v>
      </c>
      <c r="CM267" s="1127">
        <v>3</v>
      </c>
      <c r="CN267" s="1438">
        <v>151</v>
      </c>
      <c r="CO267" s="1878">
        <v>11</v>
      </c>
      <c r="CP267" s="479">
        <v>6</v>
      </c>
      <c r="CQ267" s="480">
        <v>5</v>
      </c>
      <c r="CR267" s="1111">
        <v>8</v>
      </c>
      <c r="CS267" s="471">
        <v>4</v>
      </c>
      <c r="CT267" s="465">
        <v>4</v>
      </c>
      <c r="CU267" s="1116">
        <v>30</v>
      </c>
      <c r="CV267" s="479">
        <v>14</v>
      </c>
      <c r="CW267" s="480">
        <v>16</v>
      </c>
      <c r="CX267" s="1111">
        <v>28</v>
      </c>
      <c r="CY267" s="471">
        <v>15</v>
      </c>
      <c r="CZ267" s="465">
        <v>13</v>
      </c>
      <c r="DA267" s="1116">
        <v>19</v>
      </c>
      <c r="DB267" s="479">
        <v>9</v>
      </c>
      <c r="DC267" s="480">
        <v>10</v>
      </c>
      <c r="DD267" s="1111">
        <v>55</v>
      </c>
      <c r="DE267" s="471">
        <v>26</v>
      </c>
      <c r="DF267" s="459">
        <v>29</v>
      </c>
      <c r="DG267" s="376">
        <v>99</v>
      </c>
      <c r="DH267" s="377">
        <v>1.1703838626542911E-4</v>
      </c>
      <c r="DI267" s="378">
        <v>1.6664827281756979E-2</v>
      </c>
      <c r="DJ267" s="379" t="s">
        <v>163</v>
      </c>
      <c r="DK267" s="307"/>
    </row>
    <row r="268" spans="1:115" s="259" customFormat="1" ht="47.1" customHeight="1" x14ac:dyDescent="0.15">
      <c r="A268" s="2503" t="s">
        <v>1115</v>
      </c>
      <c r="B268" s="2542"/>
      <c r="C268" s="2542"/>
      <c r="D268" s="2320">
        <v>144</v>
      </c>
      <c r="E268" s="2517">
        <v>0.10769230769230775</v>
      </c>
      <c r="F268" s="2341">
        <v>14</v>
      </c>
      <c r="G268" s="2239">
        <v>72</v>
      </c>
      <c r="H268" s="2240">
        <v>72</v>
      </c>
      <c r="I268" s="309">
        <v>105</v>
      </c>
      <c r="J268" s="2390">
        <v>61</v>
      </c>
      <c r="K268" s="2390">
        <v>44</v>
      </c>
      <c r="L268" s="2391">
        <v>39</v>
      </c>
      <c r="M268" s="2390">
        <v>11</v>
      </c>
      <c r="N268" s="2626">
        <v>28</v>
      </c>
      <c r="O268" s="2654" t="s">
        <v>856</v>
      </c>
      <c r="P268" s="2431">
        <v>32</v>
      </c>
      <c r="Q268" s="310">
        <v>-3.0303030303030276E-2</v>
      </c>
      <c r="R268" s="490">
        <v>-1</v>
      </c>
      <c r="S268" s="311">
        <v>14</v>
      </c>
      <c r="T268" s="312">
        <v>18</v>
      </c>
      <c r="U268" s="313">
        <v>32</v>
      </c>
      <c r="V268" s="314">
        <v>14</v>
      </c>
      <c r="W268" s="315">
        <v>18</v>
      </c>
      <c r="X268" s="313">
        <v>0</v>
      </c>
      <c r="Y268" s="315">
        <v>0</v>
      </c>
      <c r="Z268" s="316">
        <v>0</v>
      </c>
      <c r="AA268" s="2696">
        <v>112</v>
      </c>
      <c r="AB268" s="2234">
        <v>0.15463917525773185</v>
      </c>
      <c r="AC268" s="2713">
        <v>15</v>
      </c>
      <c r="AD268" s="317">
        <v>58</v>
      </c>
      <c r="AE268" s="318">
        <v>54</v>
      </c>
      <c r="AF268" s="313">
        <v>73</v>
      </c>
      <c r="AG268" s="319">
        <v>47</v>
      </c>
      <c r="AH268" s="320">
        <v>26</v>
      </c>
      <c r="AI268" s="313">
        <v>39</v>
      </c>
      <c r="AJ268" s="320">
        <v>11</v>
      </c>
      <c r="AK268" s="321">
        <v>28</v>
      </c>
      <c r="AL268" s="2743">
        <v>22</v>
      </c>
      <c r="AM268" s="322">
        <v>18</v>
      </c>
      <c r="AN268" s="322">
        <v>4</v>
      </c>
      <c r="AO268" s="323">
        <v>17</v>
      </c>
      <c r="AP268" s="324">
        <v>17</v>
      </c>
      <c r="AQ268" s="325">
        <v>0</v>
      </c>
      <c r="AR268" s="323">
        <v>5</v>
      </c>
      <c r="AS268" s="325">
        <v>1</v>
      </c>
      <c r="AT268" s="326">
        <v>4</v>
      </c>
      <c r="AU268" s="2767">
        <v>1</v>
      </c>
      <c r="AV268" s="2794">
        <v>1</v>
      </c>
      <c r="AW268" s="2794">
        <v>0</v>
      </c>
      <c r="AX268" s="2795">
        <v>1</v>
      </c>
      <c r="AY268" s="2796">
        <v>1</v>
      </c>
      <c r="AZ268" s="2796">
        <v>0</v>
      </c>
      <c r="BA268" s="2795">
        <v>0</v>
      </c>
      <c r="BB268" s="2796">
        <v>0</v>
      </c>
      <c r="BC268" s="2797">
        <v>0</v>
      </c>
      <c r="BD268" s="2457">
        <v>7</v>
      </c>
      <c r="BE268" s="328">
        <v>5</v>
      </c>
      <c r="BF268" s="328">
        <v>2</v>
      </c>
      <c r="BG268" s="329">
        <v>6</v>
      </c>
      <c r="BH268" s="330">
        <v>4</v>
      </c>
      <c r="BI268" s="330">
        <v>2</v>
      </c>
      <c r="BJ268" s="329">
        <v>1</v>
      </c>
      <c r="BK268" s="330">
        <v>1</v>
      </c>
      <c r="BL268" s="331">
        <v>0</v>
      </c>
      <c r="BM268" s="2479">
        <v>14</v>
      </c>
      <c r="BN268" s="332">
        <v>6</v>
      </c>
      <c r="BO268" s="332">
        <v>8</v>
      </c>
      <c r="BP268" s="333">
        <v>13</v>
      </c>
      <c r="BQ268" s="334">
        <v>5</v>
      </c>
      <c r="BR268" s="334">
        <v>8</v>
      </c>
      <c r="BS268" s="333">
        <v>1</v>
      </c>
      <c r="BT268" s="334">
        <v>1</v>
      </c>
      <c r="BU268" s="335">
        <v>0</v>
      </c>
      <c r="BV268" s="336">
        <v>49</v>
      </c>
      <c r="BW268" s="337">
        <v>23</v>
      </c>
      <c r="BX268" s="337">
        <v>26</v>
      </c>
      <c r="BY268" s="338">
        <v>24</v>
      </c>
      <c r="BZ268" s="339">
        <v>16</v>
      </c>
      <c r="CA268" s="339">
        <v>8</v>
      </c>
      <c r="CB268" s="338">
        <v>25</v>
      </c>
      <c r="CC268" s="339">
        <v>7</v>
      </c>
      <c r="CD268" s="340">
        <v>18</v>
      </c>
      <c r="CE268" s="2457">
        <v>19</v>
      </c>
      <c r="CF268" s="341">
        <v>5</v>
      </c>
      <c r="CG268" s="341">
        <v>14</v>
      </c>
      <c r="CH268" s="329">
        <v>12</v>
      </c>
      <c r="CI268" s="342">
        <v>4</v>
      </c>
      <c r="CJ268" s="342">
        <v>8</v>
      </c>
      <c r="CK268" s="329">
        <v>7</v>
      </c>
      <c r="CL268" s="342">
        <v>1</v>
      </c>
      <c r="CM268" s="1126">
        <v>6</v>
      </c>
      <c r="CN268" s="1439">
        <v>144</v>
      </c>
      <c r="CO268" s="1879">
        <v>20</v>
      </c>
      <c r="CP268" s="477">
        <v>14</v>
      </c>
      <c r="CQ268" s="478">
        <v>6</v>
      </c>
      <c r="CR268" s="1110">
        <v>15</v>
      </c>
      <c r="CS268" s="470">
        <v>10</v>
      </c>
      <c r="CT268" s="464">
        <v>5</v>
      </c>
      <c r="CU268" s="1115">
        <v>28</v>
      </c>
      <c r="CV268" s="477">
        <v>13</v>
      </c>
      <c r="CW268" s="478">
        <v>15</v>
      </c>
      <c r="CX268" s="1110">
        <v>31</v>
      </c>
      <c r="CY268" s="470">
        <v>12</v>
      </c>
      <c r="CZ268" s="464">
        <v>19</v>
      </c>
      <c r="DA268" s="1115">
        <v>16</v>
      </c>
      <c r="DB268" s="477">
        <v>7</v>
      </c>
      <c r="DC268" s="478">
        <v>9</v>
      </c>
      <c r="DD268" s="1110">
        <v>34</v>
      </c>
      <c r="DE268" s="470">
        <v>16</v>
      </c>
      <c r="DF268" s="458">
        <v>18</v>
      </c>
      <c r="DG268" s="343">
        <v>100</v>
      </c>
      <c r="DH268" s="344">
        <v>1.1161276571007809E-4</v>
      </c>
      <c r="DI268" s="345">
        <v>1.5892285619688775E-2</v>
      </c>
      <c r="DJ268" s="346" t="s">
        <v>163</v>
      </c>
      <c r="DK268" s="307"/>
    </row>
    <row r="269" spans="1:115" s="380" customFormat="1" ht="47.1" customHeight="1" x14ac:dyDescent="0.15">
      <c r="A269" s="2501" t="s">
        <v>1116</v>
      </c>
      <c r="B269" s="2539"/>
      <c r="C269" s="2539"/>
      <c r="D269" s="2319">
        <v>36</v>
      </c>
      <c r="E269" s="2516">
        <v>0.125</v>
      </c>
      <c r="F269" s="2337">
        <v>4</v>
      </c>
      <c r="G269" s="2235">
        <v>19</v>
      </c>
      <c r="H269" s="2236">
        <v>17</v>
      </c>
      <c r="I269" s="349">
        <v>29</v>
      </c>
      <c r="J269" s="2387">
        <v>17</v>
      </c>
      <c r="K269" s="2387">
        <v>12</v>
      </c>
      <c r="L269" s="2388">
        <v>7</v>
      </c>
      <c r="M269" s="2387">
        <v>2</v>
      </c>
      <c r="N269" s="2389">
        <v>5</v>
      </c>
      <c r="O269" s="2659" t="s">
        <v>856</v>
      </c>
      <c r="P269" s="2430">
        <v>0</v>
      </c>
      <c r="Q269" s="350" t="s">
        <v>163</v>
      </c>
      <c r="R269" s="491">
        <v>0</v>
      </c>
      <c r="S269" s="351">
        <v>0</v>
      </c>
      <c r="T269" s="352">
        <v>0</v>
      </c>
      <c r="U269" s="353">
        <v>0</v>
      </c>
      <c r="V269" s="354">
        <v>0</v>
      </c>
      <c r="W269" s="355">
        <v>0</v>
      </c>
      <c r="X269" s="353">
        <v>0</v>
      </c>
      <c r="Y269" s="355">
        <v>0</v>
      </c>
      <c r="Z269" s="356">
        <v>0</v>
      </c>
      <c r="AA269" s="2443">
        <v>36</v>
      </c>
      <c r="AB269" s="2237">
        <v>0.125</v>
      </c>
      <c r="AC269" s="2418">
        <v>4</v>
      </c>
      <c r="AD269" s="357">
        <v>19</v>
      </c>
      <c r="AE269" s="358">
        <v>17</v>
      </c>
      <c r="AF269" s="353">
        <v>29</v>
      </c>
      <c r="AG269" s="353">
        <v>17</v>
      </c>
      <c r="AH269" s="359">
        <v>12</v>
      </c>
      <c r="AI269" s="353">
        <v>7</v>
      </c>
      <c r="AJ269" s="359">
        <v>2</v>
      </c>
      <c r="AK269" s="360">
        <v>5</v>
      </c>
      <c r="AL269" s="2742">
        <v>6</v>
      </c>
      <c r="AM269" s="361">
        <v>4</v>
      </c>
      <c r="AN269" s="361">
        <v>2</v>
      </c>
      <c r="AO269" s="361">
        <v>6</v>
      </c>
      <c r="AP269" s="362">
        <v>4</v>
      </c>
      <c r="AQ269" s="363">
        <v>2</v>
      </c>
      <c r="AR269" s="361">
        <v>0</v>
      </c>
      <c r="AS269" s="363">
        <v>0</v>
      </c>
      <c r="AT269" s="364">
        <v>0</v>
      </c>
      <c r="AU269" s="2766">
        <v>0</v>
      </c>
      <c r="AV269" s="2789">
        <v>0</v>
      </c>
      <c r="AW269" s="2789">
        <v>0</v>
      </c>
      <c r="AX269" s="2789">
        <v>0</v>
      </c>
      <c r="AY269" s="2792">
        <v>0</v>
      </c>
      <c r="AZ269" s="2792">
        <v>0</v>
      </c>
      <c r="BA269" s="2789">
        <v>0</v>
      </c>
      <c r="BB269" s="2792">
        <v>0</v>
      </c>
      <c r="BC269" s="2793">
        <v>0</v>
      </c>
      <c r="BD269" s="2456">
        <v>1</v>
      </c>
      <c r="BE269" s="366">
        <v>0</v>
      </c>
      <c r="BF269" s="366">
        <v>1</v>
      </c>
      <c r="BG269" s="366">
        <v>0</v>
      </c>
      <c r="BH269" s="367">
        <v>0</v>
      </c>
      <c r="BI269" s="367">
        <v>0</v>
      </c>
      <c r="BJ269" s="366">
        <v>1</v>
      </c>
      <c r="BK269" s="367">
        <v>0</v>
      </c>
      <c r="BL269" s="368">
        <v>1</v>
      </c>
      <c r="BM269" s="2478">
        <v>0</v>
      </c>
      <c r="BN269" s="369">
        <v>0</v>
      </c>
      <c r="BO269" s="369">
        <v>0</v>
      </c>
      <c r="BP269" s="369">
        <v>0</v>
      </c>
      <c r="BQ269" s="370">
        <v>0</v>
      </c>
      <c r="BR269" s="370">
        <v>0</v>
      </c>
      <c r="BS269" s="369">
        <v>0</v>
      </c>
      <c r="BT269" s="370">
        <v>0</v>
      </c>
      <c r="BU269" s="371">
        <v>0</v>
      </c>
      <c r="BV269" s="372">
        <v>24</v>
      </c>
      <c r="BW269" s="373">
        <v>13</v>
      </c>
      <c r="BX269" s="373">
        <v>11</v>
      </c>
      <c r="BY269" s="373">
        <v>23</v>
      </c>
      <c r="BZ269" s="374">
        <v>13</v>
      </c>
      <c r="CA269" s="374">
        <v>10</v>
      </c>
      <c r="CB269" s="373">
        <v>1</v>
      </c>
      <c r="CC269" s="374">
        <v>0</v>
      </c>
      <c r="CD269" s="375">
        <v>1</v>
      </c>
      <c r="CE269" s="2456">
        <v>5</v>
      </c>
      <c r="CF269" s="366">
        <v>2</v>
      </c>
      <c r="CG269" s="366">
        <v>3</v>
      </c>
      <c r="CH269" s="366">
        <v>0</v>
      </c>
      <c r="CI269" s="367">
        <v>0</v>
      </c>
      <c r="CJ269" s="367">
        <v>0</v>
      </c>
      <c r="CK269" s="366">
        <v>5</v>
      </c>
      <c r="CL269" s="367">
        <v>2</v>
      </c>
      <c r="CM269" s="1127">
        <v>3</v>
      </c>
      <c r="CN269" s="1438">
        <v>36</v>
      </c>
      <c r="CO269" s="1878">
        <v>2</v>
      </c>
      <c r="CP269" s="479">
        <v>2</v>
      </c>
      <c r="CQ269" s="480">
        <v>0</v>
      </c>
      <c r="CR269" s="1111">
        <v>3</v>
      </c>
      <c r="CS269" s="471">
        <v>2</v>
      </c>
      <c r="CT269" s="465">
        <v>1</v>
      </c>
      <c r="CU269" s="1116">
        <v>10</v>
      </c>
      <c r="CV269" s="479">
        <v>6</v>
      </c>
      <c r="CW269" s="480">
        <v>4</v>
      </c>
      <c r="CX269" s="1111">
        <v>11</v>
      </c>
      <c r="CY269" s="471">
        <v>4</v>
      </c>
      <c r="CZ269" s="465">
        <v>7</v>
      </c>
      <c r="DA269" s="1116">
        <v>6</v>
      </c>
      <c r="DB269" s="479">
        <v>3</v>
      </c>
      <c r="DC269" s="480">
        <v>3</v>
      </c>
      <c r="DD269" s="1111">
        <v>4</v>
      </c>
      <c r="DE269" s="471">
        <v>2</v>
      </c>
      <c r="DF269" s="459">
        <v>2</v>
      </c>
      <c r="DG269" s="376">
        <v>147</v>
      </c>
      <c r="DH269" s="377">
        <v>2.7903191427519524E-5</v>
      </c>
      <c r="DI269" s="378">
        <v>3.9730714049221938E-3</v>
      </c>
      <c r="DJ269" s="379" t="s">
        <v>163</v>
      </c>
      <c r="DK269" s="307"/>
    </row>
    <row r="270" spans="1:115" s="259" customFormat="1" ht="47.1" customHeight="1" x14ac:dyDescent="0.15">
      <c r="A270" s="2503" t="s">
        <v>1117</v>
      </c>
      <c r="B270" s="2542"/>
      <c r="C270" s="2542"/>
      <c r="D270" s="2320">
        <v>1750</v>
      </c>
      <c r="E270" s="2340">
        <v>2.4590163934426146E-2</v>
      </c>
      <c r="F270" s="2341">
        <v>42</v>
      </c>
      <c r="G270" s="2239">
        <v>899</v>
      </c>
      <c r="H270" s="2240">
        <v>851</v>
      </c>
      <c r="I270" s="309">
        <v>1070</v>
      </c>
      <c r="J270" s="2390">
        <v>663</v>
      </c>
      <c r="K270" s="2390">
        <v>407</v>
      </c>
      <c r="L270" s="2391">
        <v>680</v>
      </c>
      <c r="M270" s="2390">
        <v>236</v>
      </c>
      <c r="N270" s="2626">
        <v>444</v>
      </c>
      <c r="O270" s="2654" t="s">
        <v>856</v>
      </c>
      <c r="P270" s="2431">
        <v>252</v>
      </c>
      <c r="Q270" s="310">
        <v>4.1322314049586861E-2</v>
      </c>
      <c r="R270" s="490">
        <v>10</v>
      </c>
      <c r="S270" s="311">
        <v>79</v>
      </c>
      <c r="T270" s="312">
        <v>173</v>
      </c>
      <c r="U270" s="313">
        <v>152</v>
      </c>
      <c r="V270" s="314">
        <v>30</v>
      </c>
      <c r="W270" s="315">
        <v>122</v>
      </c>
      <c r="X270" s="313">
        <v>100</v>
      </c>
      <c r="Y270" s="315">
        <v>49</v>
      </c>
      <c r="Z270" s="316">
        <v>51</v>
      </c>
      <c r="AA270" s="2696">
        <v>1498</v>
      </c>
      <c r="AB270" s="2419">
        <v>2.1828103683492417E-2</v>
      </c>
      <c r="AC270" s="2713">
        <v>32</v>
      </c>
      <c r="AD270" s="317">
        <v>820</v>
      </c>
      <c r="AE270" s="318">
        <v>678</v>
      </c>
      <c r="AF270" s="313">
        <v>918</v>
      </c>
      <c r="AG270" s="319">
        <v>633</v>
      </c>
      <c r="AH270" s="320">
        <v>285</v>
      </c>
      <c r="AI270" s="313">
        <v>580</v>
      </c>
      <c r="AJ270" s="320">
        <v>187</v>
      </c>
      <c r="AK270" s="321">
        <v>393</v>
      </c>
      <c r="AL270" s="2743">
        <v>1034</v>
      </c>
      <c r="AM270" s="322">
        <v>645</v>
      </c>
      <c r="AN270" s="322">
        <v>389</v>
      </c>
      <c r="AO270" s="323">
        <v>579</v>
      </c>
      <c r="AP270" s="324">
        <v>509</v>
      </c>
      <c r="AQ270" s="325">
        <v>70</v>
      </c>
      <c r="AR270" s="323">
        <v>455</v>
      </c>
      <c r="AS270" s="325">
        <v>136</v>
      </c>
      <c r="AT270" s="326">
        <v>319</v>
      </c>
      <c r="AU270" s="2767">
        <v>0</v>
      </c>
      <c r="AV270" s="2794">
        <v>0</v>
      </c>
      <c r="AW270" s="2794">
        <v>0</v>
      </c>
      <c r="AX270" s="2795">
        <v>0</v>
      </c>
      <c r="AY270" s="2796">
        <v>0</v>
      </c>
      <c r="AZ270" s="2796">
        <v>0</v>
      </c>
      <c r="BA270" s="2795">
        <v>0</v>
      </c>
      <c r="BB270" s="2796">
        <v>0</v>
      </c>
      <c r="BC270" s="2797">
        <v>0</v>
      </c>
      <c r="BD270" s="2457">
        <v>88</v>
      </c>
      <c r="BE270" s="328">
        <v>40</v>
      </c>
      <c r="BF270" s="328">
        <v>48</v>
      </c>
      <c r="BG270" s="329">
        <v>61</v>
      </c>
      <c r="BH270" s="330">
        <v>31</v>
      </c>
      <c r="BI270" s="330">
        <v>30</v>
      </c>
      <c r="BJ270" s="329">
        <v>27</v>
      </c>
      <c r="BK270" s="330">
        <v>9</v>
      </c>
      <c r="BL270" s="331">
        <v>18</v>
      </c>
      <c r="BM270" s="2479">
        <v>187</v>
      </c>
      <c r="BN270" s="332">
        <v>67</v>
      </c>
      <c r="BO270" s="332">
        <v>120</v>
      </c>
      <c r="BP270" s="333">
        <v>165</v>
      </c>
      <c r="BQ270" s="334">
        <v>60</v>
      </c>
      <c r="BR270" s="334">
        <v>105</v>
      </c>
      <c r="BS270" s="333">
        <v>22</v>
      </c>
      <c r="BT270" s="334">
        <v>7</v>
      </c>
      <c r="BU270" s="335">
        <v>15</v>
      </c>
      <c r="BV270" s="336">
        <v>51</v>
      </c>
      <c r="BW270" s="337">
        <v>26</v>
      </c>
      <c r="BX270" s="337">
        <v>25</v>
      </c>
      <c r="BY270" s="338">
        <v>27</v>
      </c>
      <c r="BZ270" s="339">
        <v>19</v>
      </c>
      <c r="CA270" s="339">
        <v>8</v>
      </c>
      <c r="CB270" s="338">
        <v>24</v>
      </c>
      <c r="CC270" s="339">
        <v>7</v>
      </c>
      <c r="CD270" s="340">
        <v>17</v>
      </c>
      <c r="CE270" s="2457">
        <v>138</v>
      </c>
      <c r="CF270" s="341">
        <v>42</v>
      </c>
      <c r="CG270" s="341">
        <v>96</v>
      </c>
      <c r="CH270" s="329">
        <v>86</v>
      </c>
      <c r="CI270" s="342">
        <v>14</v>
      </c>
      <c r="CJ270" s="342">
        <v>72</v>
      </c>
      <c r="CK270" s="329">
        <v>52</v>
      </c>
      <c r="CL270" s="342">
        <v>28</v>
      </c>
      <c r="CM270" s="1126">
        <v>24</v>
      </c>
      <c r="CN270" s="1439">
        <v>1750</v>
      </c>
      <c r="CO270" s="1879">
        <v>71</v>
      </c>
      <c r="CP270" s="477">
        <v>52</v>
      </c>
      <c r="CQ270" s="478">
        <v>19</v>
      </c>
      <c r="CR270" s="1110">
        <v>209</v>
      </c>
      <c r="CS270" s="470">
        <v>147</v>
      </c>
      <c r="CT270" s="464">
        <v>62</v>
      </c>
      <c r="CU270" s="1115">
        <v>480</v>
      </c>
      <c r="CV270" s="477">
        <v>246</v>
      </c>
      <c r="CW270" s="478">
        <v>234</v>
      </c>
      <c r="CX270" s="1110">
        <v>449</v>
      </c>
      <c r="CY270" s="470">
        <v>191</v>
      </c>
      <c r="CZ270" s="464">
        <v>258</v>
      </c>
      <c r="DA270" s="1115">
        <v>141</v>
      </c>
      <c r="DB270" s="477">
        <v>49</v>
      </c>
      <c r="DC270" s="478">
        <v>92</v>
      </c>
      <c r="DD270" s="1110">
        <v>400</v>
      </c>
      <c r="DE270" s="470">
        <v>214</v>
      </c>
      <c r="DF270" s="458">
        <v>186</v>
      </c>
      <c r="DG270" s="343">
        <v>38</v>
      </c>
      <c r="DH270" s="344">
        <v>1.3564051388377546E-3</v>
      </c>
      <c r="DI270" s="345">
        <v>0.1931354155170511</v>
      </c>
      <c r="DJ270" s="346" t="s">
        <v>163</v>
      </c>
      <c r="DK270" s="307"/>
    </row>
    <row r="271" spans="1:115" s="380" customFormat="1" ht="47.1" customHeight="1" x14ac:dyDescent="0.15">
      <c r="A271" s="2501" t="s">
        <v>1118</v>
      </c>
      <c r="B271" s="2539"/>
      <c r="C271" s="2539"/>
      <c r="D271" s="2319">
        <v>20</v>
      </c>
      <c r="E271" s="2516">
        <v>0.25</v>
      </c>
      <c r="F271" s="2337">
        <v>4</v>
      </c>
      <c r="G271" s="2235">
        <v>14</v>
      </c>
      <c r="H271" s="2236">
        <v>6</v>
      </c>
      <c r="I271" s="349">
        <v>13</v>
      </c>
      <c r="J271" s="2387">
        <v>12</v>
      </c>
      <c r="K271" s="2387">
        <v>1</v>
      </c>
      <c r="L271" s="2388">
        <v>7</v>
      </c>
      <c r="M271" s="2387">
        <v>2</v>
      </c>
      <c r="N271" s="2389">
        <v>5</v>
      </c>
      <c r="O271" s="2659" t="s">
        <v>854</v>
      </c>
      <c r="P271" s="2430">
        <v>0</v>
      </c>
      <c r="Q271" s="350" t="s">
        <v>163</v>
      </c>
      <c r="R271" s="491">
        <v>0</v>
      </c>
      <c r="S271" s="351">
        <v>0</v>
      </c>
      <c r="T271" s="352">
        <v>0</v>
      </c>
      <c r="U271" s="353">
        <v>0</v>
      </c>
      <c r="V271" s="354">
        <v>0</v>
      </c>
      <c r="W271" s="355">
        <v>0</v>
      </c>
      <c r="X271" s="353">
        <v>0</v>
      </c>
      <c r="Y271" s="355">
        <v>0</v>
      </c>
      <c r="Z271" s="356">
        <v>0</v>
      </c>
      <c r="AA271" s="2443">
        <v>20</v>
      </c>
      <c r="AB271" s="2237">
        <v>0.25</v>
      </c>
      <c r="AC271" s="2418">
        <v>4</v>
      </c>
      <c r="AD271" s="357">
        <v>14</v>
      </c>
      <c r="AE271" s="358">
        <v>6</v>
      </c>
      <c r="AF271" s="353">
        <v>13</v>
      </c>
      <c r="AG271" s="353">
        <v>12</v>
      </c>
      <c r="AH271" s="359">
        <v>1</v>
      </c>
      <c r="AI271" s="353">
        <v>7</v>
      </c>
      <c r="AJ271" s="359">
        <v>2</v>
      </c>
      <c r="AK271" s="360">
        <v>5</v>
      </c>
      <c r="AL271" s="2742">
        <v>3</v>
      </c>
      <c r="AM271" s="361">
        <v>3</v>
      </c>
      <c r="AN271" s="361">
        <v>0</v>
      </c>
      <c r="AO271" s="361">
        <v>3</v>
      </c>
      <c r="AP271" s="362">
        <v>3</v>
      </c>
      <c r="AQ271" s="363">
        <v>0</v>
      </c>
      <c r="AR271" s="361">
        <v>0</v>
      </c>
      <c r="AS271" s="363">
        <v>0</v>
      </c>
      <c r="AT271" s="364">
        <v>0</v>
      </c>
      <c r="AU271" s="2766">
        <v>0</v>
      </c>
      <c r="AV271" s="2789">
        <v>0</v>
      </c>
      <c r="AW271" s="2789">
        <v>0</v>
      </c>
      <c r="AX271" s="2789">
        <v>0</v>
      </c>
      <c r="AY271" s="2792">
        <v>0</v>
      </c>
      <c r="AZ271" s="2792">
        <v>0</v>
      </c>
      <c r="BA271" s="2789">
        <v>0</v>
      </c>
      <c r="BB271" s="2792">
        <v>0</v>
      </c>
      <c r="BC271" s="2793">
        <v>0</v>
      </c>
      <c r="BD271" s="2456">
        <v>0</v>
      </c>
      <c r="BE271" s="366">
        <v>0</v>
      </c>
      <c r="BF271" s="366">
        <v>0</v>
      </c>
      <c r="BG271" s="366">
        <v>0</v>
      </c>
      <c r="BH271" s="367">
        <v>0</v>
      </c>
      <c r="BI271" s="367">
        <v>0</v>
      </c>
      <c r="BJ271" s="366">
        <v>0</v>
      </c>
      <c r="BK271" s="367">
        <v>0</v>
      </c>
      <c r="BL271" s="368">
        <v>0</v>
      </c>
      <c r="BM271" s="2478">
        <v>3</v>
      </c>
      <c r="BN271" s="369">
        <v>2</v>
      </c>
      <c r="BO271" s="369">
        <v>1</v>
      </c>
      <c r="BP271" s="369">
        <v>3</v>
      </c>
      <c r="BQ271" s="370">
        <v>2</v>
      </c>
      <c r="BR271" s="370">
        <v>1</v>
      </c>
      <c r="BS271" s="369">
        <v>0</v>
      </c>
      <c r="BT271" s="370">
        <v>0</v>
      </c>
      <c r="BU271" s="371">
        <v>0</v>
      </c>
      <c r="BV271" s="372">
        <v>14</v>
      </c>
      <c r="BW271" s="373">
        <v>9</v>
      </c>
      <c r="BX271" s="373">
        <v>5</v>
      </c>
      <c r="BY271" s="373">
        <v>7</v>
      </c>
      <c r="BZ271" s="374">
        <v>7</v>
      </c>
      <c r="CA271" s="374">
        <v>0</v>
      </c>
      <c r="CB271" s="373">
        <v>7</v>
      </c>
      <c r="CC271" s="374">
        <v>2</v>
      </c>
      <c r="CD271" s="375">
        <v>5</v>
      </c>
      <c r="CE271" s="2456">
        <v>0</v>
      </c>
      <c r="CF271" s="366">
        <v>0</v>
      </c>
      <c r="CG271" s="366">
        <v>0</v>
      </c>
      <c r="CH271" s="366">
        <v>0</v>
      </c>
      <c r="CI271" s="367">
        <v>0</v>
      </c>
      <c r="CJ271" s="367">
        <v>0</v>
      </c>
      <c r="CK271" s="366">
        <v>0</v>
      </c>
      <c r="CL271" s="367">
        <v>0</v>
      </c>
      <c r="CM271" s="1127">
        <v>0</v>
      </c>
      <c r="CN271" s="1438">
        <v>20</v>
      </c>
      <c r="CO271" s="1878">
        <v>3</v>
      </c>
      <c r="CP271" s="479">
        <v>2</v>
      </c>
      <c r="CQ271" s="480">
        <v>1</v>
      </c>
      <c r="CR271" s="1111">
        <v>2</v>
      </c>
      <c r="CS271" s="471">
        <v>2</v>
      </c>
      <c r="CT271" s="465">
        <v>0</v>
      </c>
      <c r="CU271" s="1116">
        <v>1</v>
      </c>
      <c r="CV271" s="479">
        <v>1</v>
      </c>
      <c r="CW271" s="480">
        <v>0</v>
      </c>
      <c r="CX271" s="1111">
        <v>4</v>
      </c>
      <c r="CY271" s="471">
        <v>3</v>
      </c>
      <c r="CZ271" s="465">
        <v>1</v>
      </c>
      <c r="DA271" s="1116">
        <v>6</v>
      </c>
      <c r="DB271" s="479">
        <v>4</v>
      </c>
      <c r="DC271" s="480">
        <v>2</v>
      </c>
      <c r="DD271" s="1111">
        <v>4</v>
      </c>
      <c r="DE271" s="471">
        <v>2</v>
      </c>
      <c r="DF271" s="459">
        <v>2</v>
      </c>
      <c r="DG271" s="376">
        <v>154</v>
      </c>
      <c r="DH271" s="377">
        <v>1.5501773015288624E-5</v>
      </c>
      <c r="DI271" s="378">
        <v>2.2072618916234412E-3</v>
      </c>
      <c r="DJ271" s="379" t="s">
        <v>163</v>
      </c>
      <c r="DK271" s="307"/>
    </row>
    <row r="272" spans="1:115" s="259" customFormat="1" ht="47.1" customHeight="1" x14ac:dyDescent="0.15">
      <c r="A272" s="2503" t="s">
        <v>192</v>
      </c>
      <c r="B272" s="2542"/>
      <c r="C272" s="2542"/>
      <c r="D272" s="2320">
        <v>1287</v>
      </c>
      <c r="E272" s="2340">
        <v>3.7903225806451557E-2</v>
      </c>
      <c r="F272" s="2341">
        <v>47</v>
      </c>
      <c r="G272" s="2239">
        <v>689</v>
      </c>
      <c r="H272" s="2240">
        <v>598</v>
      </c>
      <c r="I272" s="309">
        <v>822</v>
      </c>
      <c r="J272" s="2390">
        <v>506</v>
      </c>
      <c r="K272" s="2390">
        <v>316</v>
      </c>
      <c r="L272" s="2391">
        <v>465</v>
      </c>
      <c r="M272" s="2390">
        <v>183</v>
      </c>
      <c r="N272" s="2626">
        <v>282</v>
      </c>
      <c r="O272" s="2654" t="s">
        <v>856</v>
      </c>
      <c r="P272" s="2431">
        <v>262</v>
      </c>
      <c r="Q272" s="310">
        <v>1.9455252918287869E-2</v>
      </c>
      <c r="R272" s="490">
        <v>5</v>
      </c>
      <c r="S272" s="311">
        <v>119</v>
      </c>
      <c r="T272" s="312">
        <v>143</v>
      </c>
      <c r="U272" s="313">
        <v>126</v>
      </c>
      <c r="V272" s="314">
        <v>40</v>
      </c>
      <c r="W272" s="315">
        <v>86</v>
      </c>
      <c r="X272" s="313">
        <v>136</v>
      </c>
      <c r="Y272" s="315">
        <v>79</v>
      </c>
      <c r="Z272" s="316">
        <v>57</v>
      </c>
      <c r="AA272" s="2696">
        <v>1025</v>
      </c>
      <c r="AB272" s="2419">
        <v>4.2726347914547214E-2</v>
      </c>
      <c r="AC272" s="2713">
        <v>42</v>
      </c>
      <c r="AD272" s="317">
        <v>570</v>
      </c>
      <c r="AE272" s="318">
        <v>455</v>
      </c>
      <c r="AF272" s="313">
        <v>696</v>
      </c>
      <c r="AG272" s="319">
        <v>466</v>
      </c>
      <c r="AH272" s="320">
        <v>230</v>
      </c>
      <c r="AI272" s="313">
        <v>329</v>
      </c>
      <c r="AJ272" s="320">
        <v>104</v>
      </c>
      <c r="AK272" s="321">
        <v>225</v>
      </c>
      <c r="AL272" s="2743">
        <v>527</v>
      </c>
      <c r="AM272" s="322">
        <v>347</v>
      </c>
      <c r="AN272" s="322">
        <v>180</v>
      </c>
      <c r="AO272" s="323">
        <v>304</v>
      </c>
      <c r="AP272" s="324">
        <v>281</v>
      </c>
      <c r="AQ272" s="325">
        <v>23</v>
      </c>
      <c r="AR272" s="323">
        <v>223</v>
      </c>
      <c r="AS272" s="325">
        <v>66</v>
      </c>
      <c r="AT272" s="326">
        <v>157</v>
      </c>
      <c r="AU272" s="2767">
        <v>0</v>
      </c>
      <c r="AV272" s="2794">
        <v>0</v>
      </c>
      <c r="AW272" s="2794">
        <v>0</v>
      </c>
      <c r="AX272" s="2795">
        <v>0</v>
      </c>
      <c r="AY272" s="2796">
        <v>0</v>
      </c>
      <c r="AZ272" s="2796">
        <v>0</v>
      </c>
      <c r="BA272" s="2795">
        <v>0</v>
      </c>
      <c r="BB272" s="2796">
        <v>0</v>
      </c>
      <c r="BC272" s="2797">
        <v>0</v>
      </c>
      <c r="BD272" s="2457">
        <v>42</v>
      </c>
      <c r="BE272" s="328">
        <v>18</v>
      </c>
      <c r="BF272" s="328">
        <v>24</v>
      </c>
      <c r="BG272" s="329">
        <v>26</v>
      </c>
      <c r="BH272" s="330">
        <v>14</v>
      </c>
      <c r="BI272" s="330">
        <v>12</v>
      </c>
      <c r="BJ272" s="329">
        <v>16</v>
      </c>
      <c r="BK272" s="330">
        <v>4</v>
      </c>
      <c r="BL272" s="331">
        <v>12</v>
      </c>
      <c r="BM272" s="2479">
        <v>322</v>
      </c>
      <c r="BN272" s="332">
        <v>152</v>
      </c>
      <c r="BO272" s="332">
        <v>170</v>
      </c>
      <c r="BP272" s="333">
        <v>289</v>
      </c>
      <c r="BQ272" s="334">
        <v>138</v>
      </c>
      <c r="BR272" s="334">
        <v>151</v>
      </c>
      <c r="BS272" s="333">
        <v>33</v>
      </c>
      <c r="BT272" s="334">
        <v>14</v>
      </c>
      <c r="BU272" s="335">
        <v>19</v>
      </c>
      <c r="BV272" s="336">
        <v>58</v>
      </c>
      <c r="BW272" s="337">
        <v>26</v>
      </c>
      <c r="BX272" s="337">
        <v>32</v>
      </c>
      <c r="BY272" s="338">
        <v>25</v>
      </c>
      <c r="BZ272" s="339">
        <v>17</v>
      </c>
      <c r="CA272" s="339">
        <v>8</v>
      </c>
      <c r="CB272" s="338">
        <v>33</v>
      </c>
      <c r="CC272" s="339">
        <v>9</v>
      </c>
      <c r="CD272" s="340">
        <v>24</v>
      </c>
      <c r="CE272" s="2457">
        <v>76</v>
      </c>
      <c r="CF272" s="341">
        <v>27</v>
      </c>
      <c r="CG272" s="341">
        <v>49</v>
      </c>
      <c r="CH272" s="329">
        <v>52</v>
      </c>
      <c r="CI272" s="342">
        <v>16</v>
      </c>
      <c r="CJ272" s="342">
        <v>36</v>
      </c>
      <c r="CK272" s="329">
        <v>24</v>
      </c>
      <c r="CL272" s="342">
        <v>11</v>
      </c>
      <c r="CM272" s="1126">
        <v>13</v>
      </c>
      <c r="CN272" s="1439">
        <v>1287</v>
      </c>
      <c r="CO272" s="1879">
        <v>86</v>
      </c>
      <c r="CP272" s="477">
        <v>54</v>
      </c>
      <c r="CQ272" s="478">
        <v>32</v>
      </c>
      <c r="CR272" s="1110">
        <v>111</v>
      </c>
      <c r="CS272" s="470">
        <v>76</v>
      </c>
      <c r="CT272" s="464">
        <v>35</v>
      </c>
      <c r="CU272" s="1115">
        <v>248</v>
      </c>
      <c r="CV272" s="477">
        <v>144</v>
      </c>
      <c r="CW272" s="478">
        <v>104</v>
      </c>
      <c r="CX272" s="1110">
        <v>270</v>
      </c>
      <c r="CY272" s="470">
        <v>131</v>
      </c>
      <c r="CZ272" s="464">
        <v>139</v>
      </c>
      <c r="DA272" s="1115">
        <v>238</v>
      </c>
      <c r="DB272" s="477">
        <v>109</v>
      </c>
      <c r="DC272" s="478">
        <v>129</v>
      </c>
      <c r="DD272" s="1110">
        <v>334</v>
      </c>
      <c r="DE272" s="470">
        <v>175</v>
      </c>
      <c r="DF272" s="458">
        <v>159</v>
      </c>
      <c r="DG272" s="343">
        <v>44</v>
      </c>
      <c r="DH272" s="344">
        <v>9.9753909353382303E-4</v>
      </c>
      <c r="DI272" s="345">
        <v>0.14203730272596843</v>
      </c>
      <c r="DJ272" s="346" t="s">
        <v>163</v>
      </c>
      <c r="DK272" s="307"/>
    </row>
    <row r="273" spans="1:115" s="380" customFormat="1" ht="47.1" customHeight="1" x14ac:dyDescent="0.15">
      <c r="A273" s="2501" t="s">
        <v>1119</v>
      </c>
      <c r="B273" s="2539"/>
      <c r="C273" s="2539"/>
      <c r="D273" s="2319">
        <v>123</v>
      </c>
      <c r="E273" s="2336">
        <v>-5.3846153846153877E-2</v>
      </c>
      <c r="F273" s="2337">
        <v>-7</v>
      </c>
      <c r="G273" s="2235">
        <v>56</v>
      </c>
      <c r="H273" s="2236">
        <v>67</v>
      </c>
      <c r="I273" s="349">
        <v>89</v>
      </c>
      <c r="J273" s="2387">
        <v>42</v>
      </c>
      <c r="K273" s="2387">
        <v>47</v>
      </c>
      <c r="L273" s="2388">
        <v>34</v>
      </c>
      <c r="M273" s="2387">
        <v>14</v>
      </c>
      <c r="N273" s="2389">
        <v>20</v>
      </c>
      <c r="O273" s="2659" t="s">
        <v>856</v>
      </c>
      <c r="P273" s="2430">
        <v>34</v>
      </c>
      <c r="Q273" s="350">
        <v>0</v>
      </c>
      <c r="R273" s="491">
        <v>0</v>
      </c>
      <c r="S273" s="351">
        <v>15</v>
      </c>
      <c r="T273" s="352">
        <v>19</v>
      </c>
      <c r="U273" s="353">
        <v>19</v>
      </c>
      <c r="V273" s="354">
        <v>9</v>
      </c>
      <c r="W273" s="355">
        <v>10</v>
      </c>
      <c r="X273" s="353">
        <v>15</v>
      </c>
      <c r="Y273" s="355">
        <v>6</v>
      </c>
      <c r="Z273" s="356">
        <v>9</v>
      </c>
      <c r="AA273" s="2443">
        <v>89</v>
      </c>
      <c r="AB273" s="2417">
        <v>-7.291666666666663E-2</v>
      </c>
      <c r="AC273" s="2418">
        <v>-7</v>
      </c>
      <c r="AD273" s="357">
        <v>41</v>
      </c>
      <c r="AE273" s="358">
        <v>48</v>
      </c>
      <c r="AF273" s="353">
        <v>70</v>
      </c>
      <c r="AG273" s="353">
        <v>33</v>
      </c>
      <c r="AH273" s="359">
        <v>37</v>
      </c>
      <c r="AI273" s="353">
        <v>19</v>
      </c>
      <c r="AJ273" s="359">
        <v>8</v>
      </c>
      <c r="AK273" s="360">
        <v>11</v>
      </c>
      <c r="AL273" s="2742">
        <v>5</v>
      </c>
      <c r="AM273" s="361">
        <v>4</v>
      </c>
      <c r="AN273" s="361">
        <v>1</v>
      </c>
      <c r="AO273" s="361">
        <v>3</v>
      </c>
      <c r="AP273" s="362">
        <v>3</v>
      </c>
      <c r="AQ273" s="363">
        <v>0</v>
      </c>
      <c r="AR273" s="361">
        <v>2</v>
      </c>
      <c r="AS273" s="363">
        <v>1</v>
      </c>
      <c r="AT273" s="364">
        <v>1</v>
      </c>
      <c r="AU273" s="2766">
        <v>0</v>
      </c>
      <c r="AV273" s="2789">
        <v>0</v>
      </c>
      <c r="AW273" s="2789">
        <v>0</v>
      </c>
      <c r="AX273" s="2789">
        <v>0</v>
      </c>
      <c r="AY273" s="2792">
        <v>0</v>
      </c>
      <c r="AZ273" s="2792">
        <v>0</v>
      </c>
      <c r="BA273" s="2789">
        <v>0</v>
      </c>
      <c r="BB273" s="2792">
        <v>0</v>
      </c>
      <c r="BC273" s="2793">
        <v>0</v>
      </c>
      <c r="BD273" s="2456">
        <v>5</v>
      </c>
      <c r="BE273" s="366">
        <v>2</v>
      </c>
      <c r="BF273" s="366">
        <v>3</v>
      </c>
      <c r="BG273" s="366">
        <v>5</v>
      </c>
      <c r="BH273" s="367">
        <v>2</v>
      </c>
      <c r="BI273" s="367">
        <v>3</v>
      </c>
      <c r="BJ273" s="366">
        <v>0</v>
      </c>
      <c r="BK273" s="367">
        <v>0</v>
      </c>
      <c r="BL273" s="368">
        <v>0</v>
      </c>
      <c r="BM273" s="2478">
        <v>30</v>
      </c>
      <c r="BN273" s="369">
        <v>19</v>
      </c>
      <c r="BO273" s="369">
        <v>11</v>
      </c>
      <c r="BP273" s="369">
        <v>27</v>
      </c>
      <c r="BQ273" s="370">
        <v>17</v>
      </c>
      <c r="BR273" s="370">
        <v>10</v>
      </c>
      <c r="BS273" s="369">
        <v>3</v>
      </c>
      <c r="BT273" s="370">
        <v>2</v>
      </c>
      <c r="BU273" s="371">
        <v>1</v>
      </c>
      <c r="BV273" s="372">
        <v>17</v>
      </c>
      <c r="BW273" s="373">
        <v>6</v>
      </c>
      <c r="BX273" s="373">
        <v>11</v>
      </c>
      <c r="BY273" s="373">
        <v>14</v>
      </c>
      <c r="BZ273" s="374">
        <v>6</v>
      </c>
      <c r="CA273" s="374">
        <v>8</v>
      </c>
      <c r="CB273" s="373">
        <v>3</v>
      </c>
      <c r="CC273" s="374">
        <v>0</v>
      </c>
      <c r="CD273" s="375">
        <v>3</v>
      </c>
      <c r="CE273" s="2456">
        <v>32</v>
      </c>
      <c r="CF273" s="366">
        <v>10</v>
      </c>
      <c r="CG273" s="366">
        <v>22</v>
      </c>
      <c r="CH273" s="366">
        <v>21</v>
      </c>
      <c r="CI273" s="367">
        <v>5</v>
      </c>
      <c r="CJ273" s="367">
        <v>16</v>
      </c>
      <c r="CK273" s="366">
        <v>11</v>
      </c>
      <c r="CL273" s="367">
        <v>5</v>
      </c>
      <c r="CM273" s="1127">
        <v>6</v>
      </c>
      <c r="CN273" s="1438">
        <v>123</v>
      </c>
      <c r="CO273" s="1878">
        <v>28</v>
      </c>
      <c r="CP273" s="479">
        <v>11</v>
      </c>
      <c r="CQ273" s="480">
        <v>17</v>
      </c>
      <c r="CR273" s="1111">
        <v>11</v>
      </c>
      <c r="CS273" s="471">
        <v>9</v>
      </c>
      <c r="CT273" s="465">
        <v>2</v>
      </c>
      <c r="CU273" s="1116">
        <v>23</v>
      </c>
      <c r="CV273" s="479">
        <v>7</v>
      </c>
      <c r="CW273" s="480">
        <v>16</v>
      </c>
      <c r="CX273" s="1111">
        <v>14</v>
      </c>
      <c r="CY273" s="471">
        <v>5</v>
      </c>
      <c r="CZ273" s="465">
        <v>9</v>
      </c>
      <c r="DA273" s="1116">
        <v>22</v>
      </c>
      <c r="DB273" s="479">
        <v>11</v>
      </c>
      <c r="DC273" s="480">
        <v>11</v>
      </c>
      <c r="DD273" s="1111">
        <v>25</v>
      </c>
      <c r="DE273" s="471">
        <v>13</v>
      </c>
      <c r="DF273" s="459">
        <v>12</v>
      </c>
      <c r="DG273" s="376">
        <v>110</v>
      </c>
      <c r="DH273" s="377">
        <v>9.5335904044025033E-5</v>
      </c>
      <c r="DI273" s="378">
        <v>1.3574660633484163E-2</v>
      </c>
      <c r="DJ273" s="379" t="s">
        <v>163</v>
      </c>
      <c r="DK273" s="307"/>
    </row>
    <row r="274" spans="1:115" s="259" customFormat="1" ht="47.1" customHeight="1" x14ac:dyDescent="0.15">
      <c r="A274" s="2503" t="s">
        <v>1120</v>
      </c>
      <c r="B274" s="2542"/>
      <c r="C274" s="2542"/>
      <c r="D274" s="2320">
        <v>63</v>
      </c>
      <c r="E274" s="2517">
        <v>0.26</v>
      </c>
      <c r="F274" s="2341">
        <v>13</v>
      </c>
      <c r="G274" s="2239">
        <v>33</v>
      </c>
      <c r="H274" s="2240">
        <v>30</v>
      </c>
      <c r="I274" s="309">
        <v>57</v>
      </c>
      <c r="J274" s="2390">
        <v>30</v>
      </c>
      <c r="K274" s="2390">
        <v>27</v>
      </c>
      <c r="L274" s="2391">
        <v>6</v>
      </c>
      <c r="M274" s="2390">
        <v>3</v>
      </c>
      <c r="N274" s="2626">
        <v>3</v>
      </c>
      <c r="O274" s="2654" t="s">
        <v>854</v>
      </c>
      <c r="P274" s="2431">
        <v>13</v>
      </c>
      <c r="Q274" s="310">
        <v>-0.23529411764705888</v>
      </c>
      <c r="R274" s="490">
        <v>-4</v>
      </c>
      <c r="S274" s="311">
        <v>7</v>
      </c>
      <c r="T274" s="312">
        <v>6</v>
      </c>
      <c r="U274" s="313">
        <v>8</v>
      </c>
      <c r="V274" s="314">
        <v>4</v>
      </c>
      <c r="W274" s="315">
        <v>4</v>
      </c>
      <c r="X274" s="313">
        <v>5</v>
      </c>
      <c r="Y274" s="315">
        <v>3</v>
      </c>
      <c r="Z274" s="316">
        <v>2</v>
      </c>
      <c r="AA274" s="2696">
        <v>50</v>
      </c>
      <c r="AB274" s="2234">
        <v>0.51515151515151514</v>
      </c>
      <c r="AC274" s="2713">
        <v>17</v>
      </c>
      <c r="AD274" s="317">
        <v>26</v>
      </c>
      <c r="AE274" s="318">
        <v>24</v>
      </c>
      <c r="AF274" s="313">
        <v>49</v>
      </c>
      <c r="AG274" s="319">
        <v>26</v>
      </c>
      <c r="AH274" s="320">
        <v>23</v>
      </c>
      <c r="AI274" s="313">
        <v>1</v>
      </c>
      <c r="AJ274" s="320">
        <v>0</v>
      </c>
      <c r="AK274" s="321">
        <v>1</v>
      </c>
      <c r="AL274" s="2743">
        <v>0</v>
      </c>
      <c r="AM274" s="322">
        <v>0</v>
      </c>
      <c r="AN274" s="322">
        <v>0</v>
      </c>
      <c r="AO274" s="323">
        <v>0</v>
      </c>
      <c r="AP274" s="324">
        <v>0</v>
      </c>
      <c r="AQ274" s="325">
        <v>0</v>
      </c>
      <c r="AR274" s="323">
        <v>0</v>
      </c>
      <c r="AS274" s="325">
        <v>0</v>
      </c>
      <c r="AT274" s="326">
        <v>0</v>
      </c>
      <c r="AU274" s="2767">
        <v>0</v>
      </c>
      <c r="AV274" s="2794">
        <v>0</v>
      </c>
      <c r="AW274" s="2794">
        <v>0</v>
      </c>
      <c r="AX274" s="2795">
        <v>0</v>
      </c>
      <c r="AY274" s="2796">
        <v>0</v>
      </c>
      <c r="AZ274" s="2796">
        <v>0</v>
      </c>
      <c r="BA274" s="2795">
        <v>0</v>
      </c>
      <c r="BB274" s="2796">
        <v>0</v>
      </c>
      <c r="BC274" s="2797">
        <v>0</v>
      </c>
      <c r="BD274" s="2457">
        <v>4</v>
      </c>
      <c r="BE274" s="328">
        <v>1</v>
      </c>
      <c r="BF274" s="328">
        <v>3</v>
      </c>
      <c r="BG274" s="329">
        <v>4</v>
      </c>
      <c r="BH274" s="330">
        <v>1</v>
      </c>
      <c r="BI274" s="330">
        <v>3</v>
      </c>
      <c r="BJ274" s="329">
        <v>0</v>
      </c>
      <c r="BK274" s="330">
        <v>0</v>
      </c>
      <c r="BL274" s="331">
        <v>0</v>
      </c>
      <c r="BM274" s="2479">
        <v>39</v>
      </c>
      <c r="BN274" s="332">
        <v>22</v>
      </c>
      <c r="BO274" s="332">
        <v>17</v>
      </c>
      <c r="BP274" s="333">
        <v>39</v>
      </c>
      <c r="BQ274" s="334">
        <v>22</v>
      </c>
      <c r="BR274" s="334">
        <v>17</v>
      </c>
      <c r="BS274" s="333">
        <v>0</v>
      </c>
      <c r="BT274" s="334">
        <v>0</v>
      </c>
      <c r="BU274" s="335">
        <v>0</v>
      </c>
      <c r="BV274" s="336">
        <v>6</v>
      </c>
      <c r="BW274" s="337">
        <v>3</v>
      </c>
      <c r="BX274" s="337">
        <v>3</v>
      </c>
      <c r="BY274" s="338">
        <v>5</v>
      </c>
      <c r="BZ274" s="339">
        <v>3</v>
      </c>
      <c r="CA274" s="339">
        <v>2</v>
      </c>
      <c r="CB274" s="338">
        <v>1</v>
      </c>
      <c r="CC274" s="339">
        <v>0</v>
      </c>
      <c r="CD274" s="340">
        <v>1</v>
      </c>
      <c r="CE274" s="2457">
        <v>1</v>
      </c>
      <c r="CF274" s="341">
        <v>0</v>
      </c>
      <c r="CG274" s="341">
        <v>1</v>
      </c>
      <c r="CH274" s="329">
        <v>1</v>
      </c>
      <c r="CI274" s="342">
        <v>0</v>
      </c>
      <c r="CJ274" s="342">
        <v>1</v>
      </c>
      <c r="CK274" s="329">
        <v>0</v>
      </c>
      <c r="CL274" s="342">
        <v>0</v>
      </c>
      <c r="CM274" s="1126">
        <v>0</v>
      </c>
      <c r="CN274" s="1439">
        <v>63</v>
      </c>
      <c r="CO274" s="1879">
        <v>6</v>
      </c>
      <c r="CP274" s="477">
        <v>4</v>
      </c>
      <c r="CQ274" s="478">
        <v>2</v>
      </c>
      <c r="CR274" s="1110">
        <v>1</v>
      </c>
      <c r="CS274" s="470">
        <v>0</v>
      </c>
      <c r="CT274" s="464">
        <v>1</v>
      </c>
      <c r="CU274" s="1115">
        <v>8</v>
      </c>
      <c r="CV274" s="477">
        <v>4</v>
      </c>
      <c r="CW274" s="478">
        <v>4</v>
      </c>
      <c r="CX274" s="1110">
        <v>9</v>
      </c>
      <c r="CY274" s="470">
        <v>7</v>
      </c>
      <c r="CZ274" s="464">
        <v>2</v>
      </c>
      <c r="DA274" s="1115">
        <v>29</v>
      </c>
      <c r="DB274" s="477">
        <v>15</v>
      </c>
      <c r="DC274" s="478">
        <v>14</v>
      </c>
      <c r="DD274" s="1110">
        <v>10</v>
      </c>
      <c r="DE274" s="470">
        <v>3</v>
      </c>
      <c r="DF274" s="458">
        <v>7</v>
      </c>
      <c r="DG274" s="343">
        <v>133</v>
      </c>
      <c r="DH274" s="344">
        <v>4.8830584998159166E-5</v>
      </c>
      <c r="DI274" s="345">
        <v>6.9528749586138397E-3</v>
      </c>
      <c r="DJ274" s="346" t="s">
        <v>163</v>
      </c>
      <c r="DK274" s="307"/>
    </row>
    <row r="275" spans="1:115" s="380" customFormat="1" ht="47.1" customHeight="1" x14ac:dyDescent="0.15">
      <c r="A275" s="2501" t="s">
        <v>1121</v>
      </c>
      <c r="B275" s="2539"/>
      <c r="C275" s="2539"/>
      <c r="D275" s="2319">
        <v>1255</v>
      </c>
      <c r="E275" s="2336">
        <v>-1.4139827179890041E-2</v>
      </c>
      <c r="F275" s="2337">
        <v>-18</v>
      </c>
      <c r="G275" s="2235">
        <v>663</v>
      </c>
      <c r="H275" s="2236">
        <v>592</v>
      </c>
      <c r="I275" s="349">
        <v>767</v>
      </c>
      <c r="J275" s="2387">
        <v>477</v>
      </c>
      <c r="K275" s="2387">
        <v>290</v>
      </c>
      <c r="L275" s="2388">
        <v>488</v>
      </c>
      <c r="M275" s="2387">
        <v>186</v>
      </c>
      <c r="N275" s="2389">
        <v>302</v>
      </c>
      <c r="O275" s="2659" t="s">
        <v>856</v>
      </c>
      <c r="P275" s="2430">
        <v>299</v>
      </c>
      <c r="Q275" s="350">
        <v>3.819444444444442E-2</v>
      </c>
      <c r="R275" s="491">
        <v>11</v>
      </c>
      <c r="S275" s="351">
        <v>136</v>
      </c>
      <c r="T275" s="352">
        <v>163</v>
      </c>
      <c r="U275" s="353">
        <v>151</v>
      </c>
      <c r="V275" s="354">
        <v>63</v>
      </c>
      <c r="W275" s="355">
        <v>88</v>
      </c>
      <c r="X275" s="353">
        <v>148</v>
      </c>
      <c r="Y275" s="355">
        <v>73</v>
      </c>
      <c r="Z275" s="356">
        <v>75</v>
      </c>
      <c r="AA275" s="2443">
        <v>956</v>
      </c>
      <c r="AB275" s="2417">
        <v>-2.9441624365482255E-2</v>
      </c>
      <c r="AC275" s="2418">
        <v>-29</v>
      </c>
      <c r="AD275" s="357">
        <v>527</v>
      </c>
      <c r="AE275" s="358">
        <v>429</v>
      </c>
      <c r="AF275" s="353">
        <v>616</v>
      </c>
      <c r="AG275" s="353">
        <v>414</v>
      </c>
      <c r="AH275" s="359">
        <v>202</v>
      </c>
      <c r="AI275" s="353">
        <v>340</v>
      </c>
      <c r="AJ275" s="359">
        <v>113</v>
      </c>
      <c r="AK275" s="360">
        <v>227</v>
      </c>
      <c r="AL275" s="2742">
        <v>538</v>
      </c>
      <c r="AM275" s="361">
        <v>356</v>
      </c>
      <c r="AN275" s="361">
        <v>182</v>
      </c>
      <c r="AO275" s="361">
        <v>307</v>
      </c>
      <c r="AP275" s="362">
        <v>289</v>
      </c>
      <c r="AQ275" s="363">
        <v>18</v>
      </c>
      <c r="AR275" s="361">
        <v>231</v>
      </c>
      <c r="AS275" s="363">
        <v>67</v>
      </c>
      <c r="AT275" s="364">
        <v>164</v>
      </c>
      <c r="AU275" s="2766">
        <v>0</v>
      </c>
      <c r="AV275" s="2789">
        <v>0</v>
      </c>
      <c r="AW275" s="2789">
        <v>0</v>
      </c>
      <c r="AX275" s="2789">
        <v>0</v>
      </c>
      <c r="AY275" s="2792">
        <v>0</v>
      </c>
      <c r="AZ275" s="2792">
        <v>0</v>
      </c>
      <c r="BA275" s="2789">
        <v>0</v>
      </c>
      <c r="BB275" s="2792">
        <v>0</v>
      </c>
      <c r="BC275" s="2793">
        <v>0</v>
      </c>
      <c r="BD275" s="2456">
        <v>73</v>
      </c>
      <c r="BE275" s="366">
        <v>46</v>
      </c>
      <c r="BF275" s="366">
        <v>27</v>
      </c>
      <c r="BG275" s="366">
        <v>50</v>
      </c>
      <c r="BH275" s="367">
        <v>35</v>
      </c>
      <c r="BI275" s="367">
        <v>15</v>
      </c>
      <c r="BJ275" s="366">
        <v>23</v>
      </c>
      <c r="BK275" s="367">
        <v>11</v>
      </c>
      <c r="BL275" s="368">
        <v>12</v>
      </c>
      <c r="BM275" s="2478">
        <v>169</v>
      </c>
      <c r="BN275" s="369">
        <v>62</v>
      </c>
      <c r="BO275" s="369">
        <v>107</v>
      </c>
      <c r="BP275" s="369">
        <v>154</v>
      </c>
      <c r="BQ275" s="370">
        <v>58</v>
      </c>
      <c r="BR275" s="370">
        <v>96</v>
      </c>
      <c r="BS275" s="369">
        <v>15</v>
      </c>
      <c r="BT275" s="370">
        <v>4</v>
      </c>
      <c r="BU275" s="371">
        <v>11</v>
      </c>
      <c r="BV275" s="372">
        <v>41</v>
      </c>
      <c r="BW275" s="373">
        <v>20</v>
      </c>
      <c r="BX275" s="373">
        <v>21</v>
      </c>
      <c r="BY275" s="373">
        <v>18</v>
      </c>
      <c r="BZ275" s="374">
        <v>13</v>
      </c>
      <c r="CA275" s="374">
        <v>5</v>
      </c>
      <c r="CB275" s="373">
        <v>23</v>
      </c>
      <c r="CC275" s="374">
        <v>7</v>
      </c>
      <c r="CD275" s="375">
        <v>16</v>
      </c>
      <c r="CE275" s="2456">
        <v>135</v>
      </c>
      <c r="CF275" s="366">
        <v>43</v>
      </c>
      <c r="CG275" s="366">
        <v>92</v>
      </c>
      <c r="CH275" s="366">
        <v>87</v>
      </c>
      <c r="CI275" s="367">
        <v>19</v>
      </c>
      <c r="CJ275" s="367">
        <v>68</v>
      </c>
      <c r="CK275" s="366">
        <v>48</v>
      </c>
      <c r="CL275" s="367">
        <v>24</v>
      </c>
      <c r="CM275" s="1127">
        <v>24</v>
      </c>
      <c r="CN275" s="1438">
        <v>1255</v>
      </c>
      <c r="CO275" s="1878">
        <v>72</v>
      </c>
      <c r="CP275" s="479">
        <v>47</v>
      </c>
      <c r="CQ275" s="480">
        <v>25</v>
      </c>
      <c r="CR275" s="1111">
        <v>123</v>
      </c>
      <c r="CS275" s="471">
        <v>88</v>
      </c>
      <c r="CT275" s="465">
        <v>35</v>
      </c>
      <c r="CU275" s="1116">
        <v>247</v>
      </c>
      <c r="CV275" s="479">
        <v>150</v>
      </c>
      <c r="CW275" s="480">
        <v>97</v>
      </c>
      <c r="CX275" s="1111">
        <v>323</v>
      </c>
      <c r="CY275" s="471">
        <v>140</v>
      </c>
      <c r="CZ275" s="465">
        <v>183</v>
      </c>
      <c r="DA275" s="1116">
        <v>184</v>
      </c>
      <c r="DB275" s="479">
        <v>85</v>
      </c>
      <c r="DC275" s="480">
        <v>99</v>
      </c>
      <c r="DD275" s="1111">
        <v>306</v>
      </c>
      <c r="DE275" s="471">
        <v>153</v>
      </c>
      <c r="DF275" s="459">
        <v>153</v>
      </c>
      <c r="DG275" s="376">
        <v>45</v>
      </c>
      <c r="DH275" s="377">
        <v>9.727362567093611E-4</v>
      </c>
      <c r="DI275" s="378">
        <v>0.13850568369937094</v>
      </c>
      <c r="DJ275" s="379" t="s">
        <v>163</v>
      </c>
      <c r="DK275" s="307"/>
    </row>
    <row r="276" spans="1:115" s="259" customFormat="1" ht="47.1" customHeight="1" x14ac:dyDescent="0.15">
      <c r="A276" s="4054" t="s">
        <v>889</v>
      </c>
      <c r="B276" s="4055"/>
      <c r="C276" s="4056"/>
      <c r="D276" s="2320">
        <v>40</v>
      </c>
      <c r="E276" s="2517">
        <v>0.25</v>
      </c>
      <c r="F276" s="2341">
        <v>8</v>
      </c>
      <c r="G276" s="2239">
        <v>22</v>
      </c>
      <c r="H276" s="2240">
        <v>18</v>
      </c>
      <c r="I276" s="309">
        <v>19</v>
      </c>
      <c r="J276" s="2390">
        <v>12</v>
      </c>
      <c r="K276" s="2390">
        <v>7</v>
      </c>
      <c r="L276" s="2391">
        <v>21</v>
      </c>
      <c r="M276" s="2390">
        <v>10</v>
      </c>
      <c r="N276" s="2626">
        <v>11</v>
      </c>
      <c r="O276" s="2654" t="s">
        <v>856</v>
      </c>
      <c r="P276" s="2431">
        <v>2</v>
      </c>
      <c r="Q276" s="310">
        <v>0</v>
      </c>
      <c r="R276" s="490">
        <v>0</v>
      </c>
      <c r="S276" s="311">
        <v>1</v>
      </c>
      <c r="T276" s="312">
        <v>1</v>
      </c>
      <c r="U276" s="313">
        <v>1</v>
      </c>
      <c r="V276" s="314">
        <v>0</v>
      </c>
      <c r="W276" s="315">
        <v>1</v>
      </c>
      <c r="X276" s="313">
        <v>1</v>
      </c>
      <c r="Y276" s="315">
        <v>1</v>
      </c>
      <c r="Z276" s="316">
        <v>0</v>
      </c>
      <c r="AA276" s="2696">
        <v>38</v>
      </c>
      <c r="AB276" s="2234">
        <v>0.26666666666666661</v>
      </c>
      <c r="AC276" s="2713">
        <v>8</v>
      </c>
      <c r="AD276" s="317">
        <v>21</v>
      </c>
      <c r="AE276" s="318">
        <v>17</v>
      </c>
      <c r="AF276" s="313">
        <v>18</v>
      </c>
      <c r="AG276" s="319">
        <v>12</v>
      </c>
      <c r="AH276" s="320">
        <v>6</v>
      </c>
      <c r="AI276" s="313">
        <v>20</v>
      </c>
      <c r="AJ276" s="320">
        <v>9</v>
      </c>
      <c r="AK276" s="321">
        <v>11</v>
      </c>
      <c r="AL276" s="2743">
        <v>0</v>
      </c>
      <c r="AM276" s="322">
        <v>0</v>
      </c>
      <c r="AN276" s="322">
        <v>0</v>
      </c>
      <c r="AO276" s="323">
        <v>0</v>
      </c>
      <c r="AP276" s="324">
        <v>0</v>
      </c>
      <c r="AQ276" s="325">
        <v>0</v>
      </c>
      <c r="AR276" s="323">
        <v>0</v>
      </c>
      <c r="AS276" s="325">
        <v>0</v>
      </c>
      <c r="AT276" s="326">
        <v>0</v>
      </c>
      <c r="AU276" s="2767">
        <v>0</v>
      </c>
      <c r="AV276" s="2794">
        <v>0</v>
      </c>
      <c r="AW276" s="2794">
        <v>0</v>
      </c>
      <c r="AX276" s="2795">
        <v>0</v>
      </c>
      <c r="AY276" s="2796">
        <v>0</v>
      </c>
      <c r="AZ276" s="2796">
        <v>0</v>
      </c>
      <c r="BA276" s="2795">
        <v>0</v>
      </c>
      <c r="BB276" s="2796">
        <v>0</v>
      </c>
      <c r="BC276" s="2797">
        <v>0</v>
      </c>
      <c r="BD276" s="2457">
        <v>0</v>
      </c>
      <c r="BE276" s="328">
        <v>0</v>
      </c>
      <c r="BF276" s="328">
        <v>0</v>
      </c>
      <c r="BG276" s="329">
        <v>0</v>
      </c>
      <c r="BH276" s="330">
        <v>0</v>
      </c>
      <c r="BI276" s="330">
        <v>0</v>
      </c>
      <c r="BJ276" s="329">
        <v>0</v>
      </c>
      <c r="BK276" s="330">
        <v>0</v>
      </c>
      <c r="BL276" s="331">
        <v>0</v>
      </c>
      <c r="BM276" s="2479">
        <v>2</v>
      </c>
      <c r="BN276" s="332">
        <v>1</v>
      </c>
      <c r="BO276" s="332">
        <v>1</v>
      </c>
      <c r="BP276" s="333">
        <v>2</v>
      </c>
      <c r="BQ276" s="334">
        <v>1</v>
      </c>
      <c r="BR276" s="334">
        <v>1</v>
      </c>
      <c r="BS276" s="333">
        <v>0</v>
      </c>
      <c r="BT276" s="334">
        <v>0</v>
      </c>
      <c r="BU276" s="335">
        <v>0</v>
      </c>
      <c r="BV276" s="336">
        <v>31</v>
      </c>
      <c r="BW276" s="337">
        <v>17</v>
      </c>
      <c r="BX276" s="337">
        <v>14</v>
      </c>
      <c r="BY276" s="338">
        <v>13</v>
      </c>
      <c r="BZ276" s="339">
        <v>10</v>
      </c>
      <c r="CA276" s="339">
        <v>3</v>
      </c>
      <c r="CB276" s="338">
        <v>18</v>
      </c>
      <c r="CC276" s="339">
        <v>7</v>
      </c>
      <c r="CD276" s="340">
        <v>11</v>
      </c>
      <c r="CE276" s="2457">
        <v>5</v>
      </c>
      <c r="CF276" s="341">
        <v>3</v>
      </c>
      <c r="CG276" s="341">
        <v>2</v>
      </c>
      <c r="CH276" s="329">
        <v>3</v>
      </c>
      <c r="CI276" s="342">
        <v>1</v>
      </c>
      <c r="CJ276" s="342">
        <v>2</v>
      </c>
      <c r="CK276" s="329">
        <v>2</v>
      </c>
      <c r="CL276" s="342">
        <v>2</v>
      </c>
      <c r="CM276" s="1126">
        <v>0</v>
      </c>
      <c r="CN276" s="1439">
        <v>40</v>
      </c>
      <c r="CO276" s="1879">
        <v>0</v>
      </c>
      <c r="CP276" s="477">
        <v>0</v>
      </c>
      <c r="CQ276" s="478">
        <v>0</v>
      </c>
      <c r="CR276" s="1110">
        <v>9</v>
      </c>
      <c r="CS276" s="470">
        <v>5</v>
      </c>
      <c r="CT276" s="464">
        <v>4</v>
      </c>
      <c r="CU276" s="1115">
        <v>6</v>
      </c>
      <c r="CV276" s="477">
        <v>3</v>
      </c>
      <c r="CW276" s="478">
        <v>3</v>
      </c>
      <c r="CX276" s="1110">
        <v>10</v>
      </c>
      <c r="CY276" s="470">
        <v>5</v>
      </c>
      <c r="CZ276" s="464">
        <v>5</v>
      </c>
      <c r="DA276" s="1115">
        <v>2</v>
      </c>
      <c r="DB276" s="477">
        <v>0</v>
      </c>
      <c r="DC276" s="478">
        <v>2</v>
      </c>
      <c r="DD276" s="1110">
        <v>13</v>
      </c>
      <c r="DE276" s="470">
        <v>9</v>
      </c>
      <c r="DF276" s="458">
        <v>4</v>
      </c>
      <c r="DG276" s="343">
        <v>145</v>
      </c>
      <c r="DH276" s="344">
        <v>3.1003546030577247E-5</v>
      </c>
      <c r="DI276" s="345">
        <v>4.4145237832468823E-3</v>
      </c>
      <c r="DJ276" s="346" t="s">
        <v>163</v>
      </c>
      <c r="DK276" s="307"/>
    </row>
    <row r="277" spans="1:115" s="380" customFormat="1" ht="47.1" customHeight="1" x14ac:dyDescent="0.15">
      <c r="A277" s="4052" t="s">
        <v>1122</v>
      </c>
      <c r="B277" s="4053"/>
      <c r="C277" s="4053"/>
      <c r="D277" s="2319">
        <v>15</v>
      </c>
      <c r="E277" s="2516">
        <v>-0.21052631578947367</v>
      </c>
      <c r="F277" s="2337">
        <v>-4</v>
      </c>
      <c r="G277" s="2235">
        <v>7</v>
      </c>
      <c r="H277" s="2236">
        <v>8</v>
      </c>
      <c r="I277" s="349">
        <v>11</v>
      </c>
      <c r="J277" s="2387">
        <v>5</v>
      </c>
      <c r="K277" s="2387">
        <v>6</v>
      </c>
      <c r="L277" s="2388">
        <v>4</v>
      </c>
      <c r="M277" s="2387">
        <v>2</v>
      </c>
      <c r="N277" s="2389">
        <v>2</v>
      </c>
      <c r="O277" s="2659" t="s">
        <v>856</v>
      </c>
      <c r="P277" s="2430">
        <v>7</v>
      </c>
      <c r="Q277" s="350">
        <v>0</v>
      </c>
      <c r="R277" s="491">
        <v>0</v>
      </c>
      <c r="S277" s="351">
        <v>2</v>
      </c>
      <c r="T277" s="352">
        <v>5</v>
      </c>
      <c r="U277" s="353">
        <v>3</v>
      </c>
      <c r="V277" s="354">
        <v>0</v>
      </c>
      <c r="W277" s="355">
        <v>3</v>
      </c>
      <c r="X277" s="353">
        <v>4</v>
      </c>
      <c r="Y277" s="355">
        <v>2</v>
      </c>
      <c r="Z277" s="356">
        <v>2</v>
      </c>
      <c r="AA277" s="2443">
        <v>8</v>
      </c>
      <c r="AB277" s="2237">
        <v>-0.33333333333333337</v>
      </c>
      <c r="AC277" s="2418">
        <v>-4</v>
      </c>
      <c r="AD277" s="357">
        <v>5</v>
      </c>
      <c r="AE277" s="358">
        <v>3</v>
      </c>
      <c r="AF277" s="353">
        <v>8</v>
      </c>
      <c r="AG277" s="353">
        <v>5</v>
      </c>
      <c r="AH277" s="359">
        <v>3</v>
      </c>
      <c r="AI277" s="353">
        <v>0</v>
      </c>
      <c r="AJ277" s="359">
        <v>0</v>
      </c>
      <c r="AK277" s="360">
        <v>0</v>
      </c>
      <c r="AL277" s="2742">
        <v>2</v>
      </c>
      <c r="AM277" s="361">
        <v>2</v>
      </c>
      <c r="AN277" s="361">
        <v>0</v>
      </c>
      <c r="AO277" s="361">
        <v>2</v>
      </c>
      <c r="AP277" s="362">
        <v>2</v>
      </c>
      <c r="AQ277" s="363">
        <v>0</v>
      </c>
      <c r="AR277" s="361">
        <v>0</v>
      </c>
      <c r="AS277" s="363">
        <v>0</v>
      </c>
      <c r="AT277" s="364">
        <v>0</v>
      </c>
      <c r="AU277" s="2766">
        <v>0</v>
      </c>
      <c r="AV277" s="2789">
        <v>0</v>
      </c>
      <c r="AW277" s="2789">
        <v>0</v>
      </c>
      <c r="AX277" s="2789">
        <v>0</v>
      </c>
      <c r="AY277" s="2792">
        <v>0</v>
      </c>
      <c r="AZ277" s="2792">
        <v>0</v>
      </c>
      <c r="BA277" s="2789">
        <v>0</v>
      </c>
      <c r="BB277" s="2792">
        <v>0</v>
      </c>
      <c r="BC277" s="2793">
        <v>0</v>
      </c>
      <c r="BD277" s="2456">
        <v>0</v>
      </c>
      <c r="BE277" s="366">
        <v>0</v>
      </c>
      <c r="BF277" s="366">
        <v>0</v>
      </c>
      <c r="BG277" s="366">
        <v>0</v>
      </c>
      <c r="BH277" s="367">
        <v>0</v>
      </c>
      <c r="BI277" s="367">
        <v>0</v>
      </c>
      <c r="BJ277" s="366">
        <v>0</v>
      </c>
      <c r="BK277" s="367">
        <v>0</v>
      </c>
      <c r="BL277" s="368">
        <v>0</v>
      </c>
      <c r="BM277" s="2478">
        <v>3</v>
      </c>
      <c r="BN277" s="369">
        <v>1</v>
      </c>
      <c r="BO277" s="369">
        <v>2</v>
      </c>
      <c r="BP277" s="369">
        <v>3</v>
      </c>
      <c r="BQ277" s="370">
        <v>1</v>
      </c>
      <c r="BR277" s="370">
        <v>2</v>
      </c>
      <c r="BS277" s="369">
        <v>0</v>
      </c>
      <c r="BT277" s="370">
        <v>0</v>
      </c>
      <c r="BU277" s="371">
        <v>0</v>
      </c>
      <c r="BV277" s="372">
        <v>1</v>
      </c>
      <c r="BW277" s="373">
        <v>1</v>
      </c>
      <c r="BX277" s="373">
        <v>0</v>
      </c>
      <c r="BY277" s="373">
        <v>1</v>
      </c>
      <c r="BZ277" s="374">
        <v>1</v>
      </c>
      <c r="CA277" s="374">
        <v>0</v>
      </c>
      <c r="CB277" s="373">
        <v>0</v>
      </c>
      <c r="CC277" s="374">
        <v>0</v>
      </c>
      <c r="CD277" s="375">
        <v>0</v>
      </c>
      <c r="CE277" s="2456">
        <v>2</v>
      </c>
      <c r="CF277" s="366">
        <v>1</v>
      </c>
      <c r="CG277" s="366">
        <v>1</v>
      </c>
      <c r="CH277" s="366">
        <v>2</v>
      </c>
      <c r="CI277" s="367">
        <v>1</v>
      </c>
      <c r="CJ277" s="367">
        <v>1</v>
      </c>
      <c r="CK277" s="366">
        <v>0</v>
      </c>
      <c r="CL277" s="367">
        <v>0</v>
      </c>
      <c r="CM277" s="1127">
        <v>0</v>
      </c>
      <c r="CN277" s="1438">
        <v>15</v>
      </c>
      <c r="CO277" s="1878">
        <v>5</v>
      </c>
      <c r="CP277" s="479">
        <v>3</v>
      </c>
      <c r="CQ277" s="480">
        <v>2</v>
      </c>
      <c r="CR277" s="1111">
        <v>2</v>
      </c>
      <c r="CS277" s="471">
        <v>1</v>
      </c>
      <c r="CT277" s="465">
        <v>1</v>
      </c>
      <c r="CU277" s="1116">
        <v>2</v>
      </c>
      <c r="CV277" s="479">
        <v>1</v>
      </c>
      <c r="CW277" s="480">
        <v>1</v>
      </c>
      <c r="CX277" s="1111">
        <v>2</v>
      </c>
      <c r="CY277" s="471">
        <v>1</v>
      </c>
      <c r="CZ277" s="465">
        <v>1</v>
      </c>
      <c r="DA277" s="1116">
        <v>4</v>
      </c>
      <c r="DB277" s="479">
        <v>1</v>
      </c>
      <c r="DC277" s="480">
        <v>3</v>
      </c>
      <c r="DD277" s="1111">
        <v>0</v>
      </c>
      <c r="DE277" s="471">
        <v>0</v>
      </c>
      <c r="DF277" s="459">
        <v>0</v>
      </c>
      <c r="DG277" s="376">
        <v>162</v>
      </c>
      <c r="DH277" s="377">
        <v>1.1626329761466468E-5</v>
      </c>
      <c r="DI277" s="378">
        <v>1.6554464187175809E-3</v>
      </c>
      <c r="DJ277" s="379" t="s">
        <v>163</v>
      </c>
      <c r="DK277" s="307"/>
    </row>
    <row r="278" spans="1:115" s="259" customFormat="1" ht="47.1" customHeight="1" x14ac:dyDescent="0.15">
      <c r="A278" s="2503" t="s">
        <v>1123</v>
      </c>
      <c r="B278" s="2542"/>
      <c r="C278" s="2542"/>
      <c r="D278" s="2320">
        <v>20</v>
      </c>
      <c r="E278" s="2517">
        <v>0.66666666666666674</v>
      </c>
      <c r="F278" s="2341">
        <v>8</v>
      </c>
      <c r="G278" s="2239">
        <v>12</v>
      </c>
      <c r="H278" s="2240">
        <v>8</v>
      </c>
      <c r="I278" s="309">
        <v>7</v>
      </c>
      <c r="J278" s="2390">
        <v>6</v>
      </c>
      <c r="K278" s="2390">
        <v>1</v>
      </c>
      <c r="L278" s="2391">
        <v>13</v>
      </c>
      <c r="M278" s="2390">
        <v>6</v>
      </c>
      <c r="N278" s="2626">
        <v>7</v>
      </c>
      <c r="O278" s="2654" t="s">
        <v>854</v>
      </c>
      <c r="P278" s="2431">
        <v>7</v>
      </c>
      <c r="Q278" s="310" t="s">
        <v>163</v>
      </c>
      <c r="R278" s="490">
        <v>7</v>
      </c>
      <c r="S278" s="311">
        <v>4</v>
      </c>
      <c r="T278" s="312">
        <v>3</v>
      </c>
      <c r="U278" s="313">
        <v>1</v>
      </c>
      <c r="V278" s="314">
        <v>1</v>
      </c>
      <c r="W278" s="315">
        <v>0</v>
      </c>
      <c r="X278" s="313">
        <v>6</v>
      </c>
      <c r="Y278" s="315">
        <v>3</v>
      </c>
      <c r="Z278" s="316">
        <v>3</v>
      </c>
      <c r="AA278" s="2696">
        <v>13</v>
      </c>
      <c r="AB278" s="2419">
        <v>8.3333333333333259E-2</v>
      </c>
      <c r="AC278" s="2713">
        <v>1</v>
      </c>
      <c r="AD278" s="317">
        <v>8</v>
      </c>
      <c r="AE278" s="318">
        <v>5</v>
      </c>
      <c r="AF278" s="313">
        <v>6</v>
      </c>
      <c r="AG278" s="319">
        <v>5</v>
      </c>
      <c r="AH278" s="320">
        <v>1</v>
      </c>
      <c r="AI278" s="313">
        <v>7</v>
      </c>
      <c r="AJ278" s="320">
        <v>3</v>
      </c>
      <c r="AK278" s="321">
        <v>4</v>
      </c>
      <c r="AL278" s="2743">
        <v>0</v>
      </c>
      <c r="AM278" s="322">
        <v>0</v>
      </c>
      <c r="AN278" s="322">
        <v>0</v>
      </c>
      <c r="AO278" s="323">
        <v>0</v>
      </c>
      <c r="AP278" s="324">
        <v>0</v>
      </c>
      <c r="AQ278" s="325">
        <v>0</v>
      </c>
      <c r="AR278" s="323">
        <v>0</v>
      </c>
      <c r="AS278" s="325">
        <v>0</v>
      </c>
      <c r="AT278" s="326">
        <v>0</v>
      </c>
      <c r="AU278" s="2767">
        <v>0</v>
      </c>
      <c r="AV278" s="2794">
        <v>0</v>
      </c>
      <c r="AW278" s="2794">
        <v>0</v>
      </c>
      <c r="AX278" s="2795">
        <v>0</v>
      </c>
      <c r="AY278" s="2796">
        <v>0</v>
      </c>
      <c r="AZ278" s="2796">
        <v>0</v>
      </c>
      <c r="BA278" s="2795">
        <v>0</v>
      </c>
      <c r="BB278" s="2796">
        <v>0</v>
      </c>
      <c r="BC278" s="2797">
        <v>0</v>
      </c>
      <c r="BD278" s="2457">
        <v>3</v>
      </c>
      <c r="BE278" s="328">
        <v>2</v>
      </c>
      <c r="BF278" s="328">
        <v>1</v>
      </c>
      <c r="BG278" s="329">
        <v>1</v>
      </c>
      <c r="BH278" s="330">
        <v>1</v>
      </c>
      <c r="BI278" s="330">
        <v>0</v>
      </c>
      <c r="BJ278" s="329">
        <v>2</v>
      </c>
      <c r="BK278" s="330">
        <v>1</v>
      </c>
      <c r="BL278" s="331">
        <v>1</v>
      </c>
      <c r="BM278" s="2479">
        <v>4</v>
      </c>
      <c r="BN278" s="332">
        <v>2</v>
      </c>
      <c r="BO278" s="332">
        <v>2</v>
      </c>
      <c r="BP278" s="333">
        <v>3</v>
      </c>
      <c r="BQ278" s="334">
        <v>2</v>
      </c>
      <c r="BR278" s="334">
        <v>1</v>
      </c>
      <c r="BS278" s="333">
        <v>1</v>
      </c>
      <c r="BT278" s="334">
        <v>0</v>
      </c>
      <c r="BU278" s="335">
        <v>1</v>
      </c>
      <c r="BV278" s="336">
        <v>0</v>
      </c>
      <c r="BW278" s="337">
        <v>0</v>
      </c>
      <c r="BX278" s="337">
        <v>0</v>
      </c>
      <c r="BY278" s="338">
        <v>0</v>
      </c>
      <c r="BZ278" s="339">
        <v>0</v>
      </c>
      <c r="CA278" s="339">
        <v>0</v>
      </c>
      <c r="CB278" s="338">
        <v>0</v>
      </c>
      <c r="CC278" s="339">
        <v>0</v>
      </c>
      <c r="CD278" s="340">
        <v>0</v>
      </c>
      <c r="CE278" s="2457">
        <v>6</v>
      </c>
      <c r="CF278" s="341">
        <v>4</v>
      </c>
      <c r="CG278" s="341">
        <v>2</v>
      </c>
      <c r="CH278" s="329">
        <v>2</v>
      </c>
      <c r="CI278" s="342">
        <v>2</v>
      </c>
      <c r="CJ278" s="342">
        <v>0</v>
      </c>
      <c r="CK278" s="329">
        <v>4</v>
      </c>
      <c r="CL278" s="342">
        <v>2</v>
      </c>
      <c r="CM278" s="1126">
        <v>2</v>
      </c>
      <c r="CN278" s="1439">
        <v>20</v>
      </c>
      <c r="CO278" s="1879">
        <v>3</v>
      </c>
      <c r="CP278" s="477">
        <v>2</v>
      </c>
      <c r="CQ278" s="478">
        <v>1</v>
      </c>
      <c r="CR278" s="1110">
        <v>2</v>
      </c>
      <c r="CS278" s="470">
        <v>1</v>
      </c>
      <c r="CT278" s="464">
        <v>1</v>
      </c>
      <c r="CU278" s="1115">
        <v>3</v>
      </c>
      <c r="CV278" s="477">
        <v>1</v>
      </c>
      <c r="CW278" s="478">
        <v>2</v>
      </c>
      <c r="CX278" s="1110">
        <v>2</v>
      </c>
      <c r="CY278" s="470">
        <v>1</v>
      </c>
      <c r="CZ278" s="464">
        <v>1</v>
      </c>
      <c r="DA278" s="1115">
        <v>1</v>
      </c>
      <c r="DB278" s="477">
        <v>1</v>
      </c>
      <c r="DC278" s="478">
        <v>0</v>
      </c>
      <c r="DD278" s="1110">
        <v>9</v>
      </c>
      <c r="DE278" s="470">
        <v>6</v>
      </c>
      <c r="DF278" s="458">
        <v>3</v>
      </c>
      <c r="DG278" s="343">
        <v>154</v>
      </c>
      <c r="DH278" s="344">
        <v>1.5501773015288624E-5</v>
      </c>
      <c r="DI278" s="345">
        <v>2.2072618916234412E-3</v>
      </c>
      <c r="DJ278" s="346" t="s">
        <v>163</v>
      </c>
      <c r="DK278" s="307"/>
    </row>
    <row r="279" spans="1:115" s="380" customFormat="1" ht="47.1" customHeight="1" x14ac:dyDescent="0.15">
      <c r="A279" s="2501" t="s">
        <v>1124</v>
      </c>
      <c r="B279" s="2539"/>
      <c r="C279" s="2539"/>
      <c r="D279" s="2319">
        <v>10</v>
      </c>
      <c r="E279" s="2336">
        <v>-9.0909090909090939E-2</v>
      </c>
      <c r="F279" s="2337">
        <v>-1</v>
      </c>
      <c r="G279" s="2235">
        <v>6</v>
      </c>
      <c r="H279" s="2236">
        <v>4</v>
      </c>
      <c r="I279" s="349">
        <v>4</v>
      </c>
      <c r="J279" s="2387">
        <v>4</v>
      </c>
      <c r="K279" s="2387">
        <v>0</v>
      </c>
      <c r="L279" s="2388">
        <v>6</v>
      </c>
      <c r="M279" s="2387">
        <v>2</v>
      </c>
      <c r="N279" s="2389">
        <v>4</v>
      </c>
      <c r="O279" s="2659" t="s">
        <v>856</v>
      </c>
      <c r="P279" s="2430">
        <v>0</v>
      </c>
      <c r="Q279" s="350" t="s">
        <v>163</v>
      </c>
      <c r="R279" s="491">
        <v>0</v>
      </c>
      <c r="S279" s="351">
        <v>0</v>
      </c>
      <c r="T279" s="352">
        <v>0</v>
      </c>
      <c r="U279" s="353">
        <v>0</v>
      </c>
      <c r="V279" s="354">
        <v>0</v>
      </c>
      <c r="W279" s="355">
        <v>0</v>
      </c>
      <c r="X279" s="353">
        <v>0</v>
      </c>
      <c r="Y279" s="355">
        <v>0</v>
      </c>
      <c r="Z279" s="356">
        <v>0</v>
      </c>
      <c r="AA279" s="2443">
        <v>10</v>
      </c>
      <c r="AB279" s="2417">
        <v>-9.0909090909090939E-2</v>
      </c>
      <c r="AC279" s="2418">
        <v>-1</v>
      </c>
      <c r="AD279" s="357">
        <v>6</v>
      </c>
      <c r="AE279" s="358">
        <v>4</v>
      </c>
      <c r="AF279" s="353">
        <v>4</v>
      </c>
      <c r="AG279" s="353">
        <v>4</v>
      </c>
      <c r="AH279" s="359">
        <v>0</v>
      </c>
      <c r="AI279" s="353">
        <v>6</v>
      </c>
      <c r="AJ279" s="359">
        <v>2</v>
      </c>
      <c r="AK279" s="360">
        <v>4</v>
      </c>
      <c r="AL279" s="2742">
        <v>9</v>
      </c>
      <c r="AM279" s="361">
        <v>5</v>
      </c>
      <c r="AN279" s="361">
        <v>4</v>
      </c>
      <c r="AO279" s="361">
        <v>3</v>
      </c>
      <c r="AP279" s="362">
        <v>3</v>
      </c>
      <c r="AQ279" s="363">
        <v>0</v>
      </c>
      <c r="AR279" s="361">
        <v>6</v>
      </c>
      <c r="AS279" s="363">
        <v>2</v>
      </c>
      <c r="AT279" s="364">
        <v>4</v>
      </c>
      <c r="AU279" s="2766">
        <v>0</v>
      </c>
      <c r="AV279" s="2789">
        <v>0</v>
      </c>
      <c r="AW279" s="2789">
        <v>0</v>
      </c>
      <c r="AX279" s="2789">
        <v>0</v>
      </c>
      <c r="AY279" s="2792">
        <v>0</v>
      </c>
      <c r="AZ279" s="2792">
        <v>0</v>
      </c>
      <c r="BA279" s="2789">
        <v>0</v>
      </c>
      <c r="BB279" s="2792">
        <v>0</v>
      </c>
      <c r="BC279" s="2793">
        <v>0</v>
      </c>
      <c r="BD279" s="2456">
        <v>1</v>
      </c>
      <c r="BE279" s="366">
        <v>1</v>
      </c>
      <c r="BF279" s="366">
        <v>0</v>
      </c>
      <c r="BG279" s="366">
        <v>1</v>
      </c>
      <c r="BH279" s="367">
        <v>1</v>
      </c>
      <c r="BI279" s="367">
        <v>0</v>
      </c>
      <c r="BJ279" s="366">
        <v>0</v>
      </c>
      <c r="BK279" s="367">
        <v>0</v>
      </c>
      <c r="BL279" s="368">
        <v>0</v>
      </c>
      <c r="BM279" s="2478">
        <v>0</v>
      </c>
      <c r="BN279" s="369">
        <v>0</v>
      </c>
      <c r="BO279" s="369">
        <v>0</v>
      </c>
      <c r="BP279" s="369">
        <v>0</v>
      </c>
      <c r="BQ279" s="370">
        <v>0</v>
      </c>
      <c r="BR279" s="370">
        <v>0</v>
      </c>
      <c r="BS279" s="369">
        <v>0</v>
      </c>
      <c r="BT279" s="370">
        <v>0</v>
      </c>
      <c r="BU279" s="371">
        <v>0</v>
      </c>
      <c r="BV279" s="372">
        <v>0</v>
      </c>
      <c r="BW279" s="373">
        <v>0</v>
      </c>
      <c r="BX279" s="373">
        <v>0</v>
      </c>
      <c r="BY279" s="373">
        <v>0</v>
      </c>
      <c r="BZ279" s="374">
        <v>0</v>
      </c>
      <c r="CA279" s="374">
        <v>0</v>
      </c>
      <c r="CB279" s="373">
        <v>0</v>
      </c>
      <c r="CC279" s="374">
        <v>0</v>
      </c>
      <c r="CD279" s="375">
        <v>0</v>
      </c>
      <c r="CE279" s="2456">
        <v>0</v>
      </c>
      <c r="CF279" s="366">
        <v>0</v>
      </c>
      <c r="CG279" s="366">
        <v>0</v>
      </c>
      <c r="CH279" s="366">
        <v>0</v>
      </c>
      <c r="CI279" s="367">
        <v>0</v>
      </c>
      <c r="CJ279" s="367">
        <v>0</v>
      </c>
      <c r="CK279" s="366">
        <v>0</v>
      </c>
      <c r="CL279" s="367">
        <v>0</v>
      </c>
      <c r="CM279" s="1127">
        <v>0</v>
      </c>
      <c r="CN279" s="1438">
        <v>10</v>
      </c>
      <c r="CO279" s="1878">
        <v>0</v>
      </c>
      <c r="CP279" s="479">
        <v>0</v>
      </c>
      <c r="CQ279" s="480">
        <v>0</v>
      </c>
      <c r="CR279" s="1111">
        <v>0</v>
      </c>
      <c r="CS279" s="471">
        <v>0</v>
      </c>
      <c r="CT279" s="465">
        <v>0</v>
      </c>
      <c r="CU279" s="1116">
        <v>2</v>
      </c>
      <c r="CV279" s="479">
        <v>1</v>
      </c>
      <c r="CW279" s="480">
        <v>1</v>
      </c>
      <c r="CX279" s="1111">
        <v>2</v>
      </c>
      <c r="CY279" s="471">
        <v>1</v>
      </c>
      <c r="CZ279" s="465">
        <v>1</v>
      </c>
      <c r="DA279" s="1116">
        <v>2</v>
      </c>
      <c r="DB279" s="479">
        <v>2</v>
      </c>
      <c r="DC279" s="480">
        <v>0</v>
      </c>
      <c r="DD279" s="1111">
        <v>4</v>
      </c>
      <c r="DE279" s="471">
        <v>2</v>
      </c>
      <c r="DF279" s="459">
        <v>2</v>
      </c>
      <c r="DG279" s="376">
        <v>170</v>
      </c>
      <c r="DH279" s="377">
        <v>7.7508865076443118E-6</v>
      </c>
      <c r="DI279" s="378">
        <v>1.1036309458117206E-3</v>
      </c>
      <c r="DJ279" s="379" t="s">
        <v>163</v>
      </c>
      <c r="DK279" s="307"/>
    </row>
    <row r="280" spans="1:115" s="259" customFormat="1" ht="47.1" customHeight="1" x14ac:dyDescent="0.15">
      <c r="A280" s="2503" t="s">
        <v>272</v>
      </c>
      <c r="B280" s="2542"/>
      <c r="C280" s="2542"/>
      <c r="D280" s="2320">
        <v>393</v>
      </c>
      <c r="E280" s="2340">
        <v>3.1496062992125928E-2</v>
      </c>
      <c r="F280" s="2341">
        <v>12</v>
      </c>
      <c r="G280" s="2239">
        <v>246</v>
      </c>
      <c r="H280" s="2240">
        <v>147</v>
      </c>
      <c r="I280" s="309">
        <v>281</v>
      </c>
      <c r="J280" s="2390">
        <v>188</v>
      </c>
      <c r="K280" s="2390">
        <v>93</v>
      </c>
      <c r="L280" s="2391">
        <v>112</v>
      </c>
      <c r="M280" s="2390">
        <v>58</v>
      </c>
      <c r="N280" s="2626">
        <v>54</v>
      </c>
      <c r="O280" s="2654" t="s">
        <v>856</v>
      </c>
      <c r="P280" s="2431">
        <v>6</v>
      </c>
      <c r="Q280" s="310">
        <v>0</v>
      </c>
      <c r="R280" s="490">
        <v>0</v>
      </c>
      <c r="S280" s="311">
        <v>5</v>
      </c>
      <c r="T280" s="312">
        <v>1</v>
      </c>
      <c r="U280" s="313">
        <v>3</v>
      </c>
      <c r="V280" s="314">
        <v>3</v>
      </c>
      <c r="W280" s="315">
        <v>0</v>
      </c>
      <c r="X280" s="313">
        <v>3</v>
      </c>
      <c r="Y280" s="315">
        <v>2</v>
      </c>
      <c r="Z280" s="316">
        <v>1</v>
      </c>
      <c r="AA280" s="2696">
        <v>387</v>
      </c>
      <c r="AB280" s="2419">
        <v>3.2000000000000028E-2</v>
      </c>
      <c r="AC280" s="2713">
        <v>12</v>
      </c>
      <c r="AD280" s="317">
        <v>241</v>
      </c>
      <c r="AE280" s="318">
        <v>146</v>
      </c>
      <c r="AF280" s="313">
        <v>278</v>
      </c>
      <c r="AG280" s="319">
        <v>185</v>
      </c>
      <c r="AH280" s="320">
        <v>93</v>
      </c>
      <c r="AI280" s="313">
        <v>109</v>
      </c>
      <c r="AJ280" s="320">
        <v>56</v>
      </c>
      <c r="AK280" s="321">
        <v>53</v>
      </c>
      <c r="AL280" s="2743">
        <v>113</v>
      </c>
      <c r="AM280" s="322">
        <v>91</v>
      </c>
      <c r="AN280" s="322">
        <v>22</v>
      </c>
      <c r="AO280" s="323">
        <v>82</v>
      </c>
      <c r="AP280" s="324">
        <v>76</v>
      </c>
      <c r="AQ280" s="325">
        <v>6</v>
      </c>
      <c r="AR280" s="323">
        <v>31</v>
      </c>
      <c r="AS280" s="325">
        <v>15</v>
      </c>
      <c r="AT280" s="326">
        <v>16</v>
      </c>
      <c r="AU280" s="2767">
        <v>0</v>
      </c>
      <c r="AV280" s="2794">
        <v>0</v>
      </c>
      <c r="AW280" s="2794">
        <v>0</v>
      </c>
      <c r="AX280" s="2795">
        <v>0</v>
      </c>
      <c r="AY280" s="2796">
        <v>0</v>
      </c>
      <c r="AZ280" s="2796">
        <v>0</v>
      </c>
      <c r="BA280" s="2795">
        <v>0</v>
      </c>
      <c r="BB280" s="2796">
        <v>0</v>
      </c>
      <c r="BC280" s="2797">
        <v>0</v>
      </c>
      <c r="BD280" s="2457">
        <v>64</v>
      </c>
      <c r="BE280" s="328">
        <v>41</v>
      </c>
      <c r="BF280" s="328">
        <v>23</v>
      </c>
      <c r="BG280" s="329">
        <v>41</v>
      </c>
      <c r="BH280" s="330">
        <v>31</v>
      </c>
      <c r="BI280" s="330">
        <v>10</v>
      </c>
      <c r="BJ280" s="329">
        <v>23</v>
      </c>
      <c r="BK280" s="330">
        <v>10</v>
      </c>
      <c r="BL280" s="331">
        <v>13</v>
      </c>
      <c r="BM280" s="2479">
        <v>44</v>
      </c>
      <c r="BN280" s="332">
        <v>20</v>
      </c>
      <c r="BO280" s="332">
        <v>24</v>
      </c>
      <c r="BP280" s="333">
        <v>44</v>
      </c>
      <c r="BQ280" s="334">
        <v>20</v>
      </c>
      <c r="BR280" s="334">
        <v>24</v>
      </c>
      <c r="BS280" s="333">
        <v>0</v>
      </c>
      <c r="BT280" s="334">
        <v>0</v>
      </c>
      <c r="BU280" s="335">
        <v>0</v>
      </c>
      <c r="BV280" s="336">
        <v>35</v>
      </c>
      <c r="BW280" s="337">
        <v>20</v>
      </c>
      <c r="BX280" s="337">
        <v>15</v>
      </c>
      <c r="BY280" s="338">
        <v>19</v>
      </c>
      <c r="BZ280" s="339">
        <v>14</v>
      </c>
      <c r="CA280" s="339">
        <v>5</v>
      </c>
      <c r="CB280" s="338">
        <v>16</v>
      </c>
      <c r="CC280" s="339">
        <v>6</v>
      </c>
      <c r="CD280" s="340">
        <v>10</v>
      </c>
      <c r="CE280" s="2457">
        <v>131</v>
      </c>
      <c r="CF280" s="341">
        <v>69</v>
      </c>
      <c r="CG280" s="341">
        <v>62</v>
      </c>
      <c r="CH280" s="329">
        <v>92</v>
      </c>
      <c r="CI280" s="342">
        <v>44</v>
      </c>
      <c r="CJ280" s="342">
        <v>48</v>
      </c>
      <c r="CK280" s="329">
        <v>39</v>
      </c>
      <c r="CL280" s="342">
        <v>25</v>
      </c>
      <c r="CM280" s="1126">
        <v>14</v>
      </c>
      <c r="CN280" s="1439">
        <v>393</v>
      </c>
      <c r="CO280" s="1879">
        <v>31</v>
      </c>
      <c r="CP280" s="477">
        <v>26</v>
      </c>
      <c r="CQ280" s="478">
        <v>5</v>
      </c>
      <c r="CR280" s="1110">
        <v>47</v>
      </c>
      <c r="CS280" s="470">
        <v>39</v>
      </c>
      <c r="CT280" s="464">
        <v>8</v>
      </c>
      <c r="CU280" s="1115">
        <v>77</v>
      </c>
      <c r="CV280" s="477">
        <v>52</v>
      </c>
      <c r="CW280" s="478">
        <v>25</v>
      </c>
      <c r="CX280" s="1110">
        <v>72</v>
      </c>
      <c r="CY280" s="470">
        <v>40</v>
      </c>
      <c r="CZ280" s="464">
        <v>32</v>
      </c>
      <c r="DA280" s="1115">
        <v>57</v>
      </c>
      <c r="DB280" s="477">
        <v>24</v>
      </c>
      <c r="DC280" s="478">
        <v>33</v>
      </c>
      <c r="DD280" s="1110">
        <v>109</v>
      </c>
      <c r="DE280" s="470">
        <v>65</v>
      </c>
      <c r="DF280" s="458">
        <v>44</v>
      </c>
      <c r="DG280" s="343">
        <v>68</v>
      </c>
      <c r="DH280" s="344">
        <v>3.0460983975042145E-4</v>
      </c>
      <c r="DI280" s="345">
        <v>4.3372696170400619E-2</v>
      </c>
      <c r="DJ280" s="346" t="s">
        <v>163</v>
      </c>
      <c r="DK280" s="307"/>
    </row>
    <row r="281" spans="1:115" s="380" customFormat="1" ht="47.1" customHeight="1" x14ac:dyDescent="0.15">
      <c r="A281" s="2501" t="s">
        <v>1127</v>
      </c>
      <c r="B281" s="2539"/>
      <c r="C281" s="2539"/>
      <c r="D281" s="2319">
        <v>2732</v>
      </c>
      <c r="E281" s="2336">
        <v>4.9155145929339561E-2</v>
      </c>
      <c r="F281" s="2337">
        <v>128</v>
      </c>
      <c r="G281" s="2235">
        <v>1547</v>
      </c>
      <c r="H281" s="2236">
        <v>1185</v>
      </c>
      <c r="I281" s="349">
        <v>1936</v>
      </c>
      <c r="J281" s="2387">
        <v>1296</v>
      </c>
      <c r="K281" s="2387">
        <v>640</v>
      </c>
      <c r="L281" s="2388">
        <v>796</v>
      </c>
      <c r="M281" s="2387">
        <v>251</v>
      </c>
      <c r="N281" s="2389">
        <v>545</v>
      </c>
      <c r="O281" s="2659" t="s">
        <v>856</v>
      </c>
      <c r="P281" s="2430">
        <v>76</v>
      </c>
      <c r="Q281" s="350">
        <v>2.7027027027026973E-2</v>
      </c>
      <c r="R281" s="491">
        <v>2</v>
      </c>
      <c r="S281" s="351">
        <v>30</v>
      </c>
      <c r="T281" s="352">
        <v>46</v>
      </c>
      <c r="U281" s="353">
        <v>44</v>
      </c>
      <c r="V281" s="354">
        <v>17</v>
      </c>
      <c r="W281" s="355">
        <v>27</v>
      </c>
      <c r="X281" s="353">
        <v>32</v>
      </c>
      <c r="Y281" s="355">
        <v>13</v>
      </c>
      <c r="Z281" s="356">
        <v>19</v>
      </c>
      <c r="AA281" s="2443">
        <v>2656</v>
      </c>
      <c r="AB281" s="2417">
        <v>4.9802371541501911E-2</v>
      </c>
      <c r="AC281" s="2418">
        <v>126</v>
      </c>
      <c r="AD281" s="357">
        <v>1517</v>
      </c>
      <c r="AE281" s="358">
        <v>1139</v>
      </c>
      <c r="AF281" s="353">
        <v>1892</v>
      </c>
      <c r="AG281" s="353">
        <v>1279</v>
      </c>
      <c r="AH281" s="359">
        <v>613</v>
      </c>
      <c r="AI281" s="353">
        <v>764</v>
      </c>
      <c r="AJ281" s="359">
        <v>238</v>
      </c>
      <c r="AK281" s="360">
        <v>526</v>
      </c>
      <c r="AL281" s="2742">
        <v>1384</v>
      </c>
      <c r="AM281" s="361">
        <v>960</v>
      </c>
      <c r="AN281" s="361">
        <v>424</v>
      </c>
      <c r="AO281" s="361">
        <v>898</v>
      </c>
      <c r="AP281" s="362">
        <v>821</v>
      </c>
      <c r="AQ281" s="363">
        <v>77</v>
      </c>
      <c r="AR281" s="361">
        <v>486</v>
      </c>
      <c r="AS281" s="363">
        <v>139</v>
      </c>
      <c r="AT281" s="364">
        <v>347</v>
      </c>
      <c r="AU281" s="2766">
        <v>38</v>
      </c>
      <c r="AV281" s="2789">
        <v>28</v>
      </c>
      <c r="AW281" s="2789">
        <v>10</v>
      </c>
      <c r="AX281" s="2789">
        <v>22</v>
      </c>
      <c r="AY281" s="2792">
        <v>22</v>
      </c>
      <c r="AZ281" s="2792">
        <v>0</v>
      </c>
      <c r="BA281" s="2789">
        <v>16</v>
      </c>
      <c r="BB281" s="2792">
        <v>6</v>
      </c>
      <c r="BC281" s="2793">
        <v>10</v>
      </c>
      <c r="BD281" s="2456">
        <v>89</v>
      </c>
      <c r="BE281" s="366">
        <v>50</v>
      </c>
      <c r="BF281" s="366">
        <v>39</v>
      </c>
      <c r="BG281" s="366">
        <v>57</v>
      </c>
      <c r="BH281" s="367">
        <v>37</v>
      </c>
      <c r="BI281" s="367">
        <v>20</v>
      </c>
      <c r="BJ281" s="366">
        <v>32</v>
      </c>
      <c r="BK281" s="367">
        <v>13</v>
      </c>
      <c r="BL281" s="368">
        <v>19</v>
      </c>
      <c r="BM281" s="2478">
        <v>657</v>
      </c>
      <c r="BN281" s="369">
        <v>246</v>
      </c>
      <c r="BO281" s="369">
        <v>411</v>
      </c>
      <c r="BP281" s="369">
        <v>632</v>
      </c>
      <c r="BQ281" s="370">
        <v>237</v>
      </c>
      <c r="BR281" s="370">
        <v>395</v>
      </c>
      <c r="BS281" s="369">
        <v>25</v>
      </c>
      <c r="BT281" s="370">
        <v>9</v>
      </c>
      <c r="BU281" s="371">
        <v>16</v>
      </c>
      <c r="BV281" s="372">
        <v>307</v>
      </c>
      <c r="BW281" s="373">
        <v>174</v>
      </c>
      <c r="BX281" s="373">
        <v>133</v>
      </c>
      <c r="BY281" s="373">
        <v>172</v>
      </c>
      <c r="BZ281" s="374">
        <v>135</v>
      </c>
      <c r="CA281" s="374">
        <v>37</v>
      </c>
      <c r="CB281" s="373">
        <v>135</v>
      </c>
      <c r="CC281" s="374">
        <v>39</v>
      </c>
      <c r="CD281" s="375">
        <v>96</v>
      </c>
      <c r="CE281" s="2456">
        <v>181</v>
      </c>
      <c r="CF281" s="366">
        <v>59</v>
      </c>
      <c r="CG281" s="366">
        <v>122</v>
      </c>
      <c r="CH281" s="366">
        <v>111</v>
      </c>
      <c r="CI281" s="367">
        <v>27</v>
      </c>
      <c r="CJ281" s="367">
        <v>84</v>
      </c>
      <c r="CK281" s="366">
        <v>70</v>
      </c>
      <c r="CL281" s="367">
        <v>32</v>
      </c>
      <c r="CM281" s="1127">
        <v>38</v>
      </c>
      <c r="CN281" s="1438">
        <v>2732</v>
      </c>
      <c r="CO281" s="1878">
        <v>85</v>
      </c>
      <c r="CP281" s="479">
        <v>69</v>
      </c>
      <c r="CQ281" s="480">
        <v>16</v>
      </c>
      <c r="CR281" s="1111">
        <v>317</v>
      </c>
      <c r="CS281" s="471">
        <v>244</v>
      </c>
      <c r="CT281" s="465">
        <v>73</v>
      </c>
      <c r="CU281" s="1116">
        <v>607</v>
      </c>
      <c r="CV281" s="479">
        <v>399</v>
      </c>
      <c r="CW281" s="480">
        <v>208</v>
      </c>
      <c r="CX281" s="1111">
        <v>593</v>
      </c>
      <c r="CY281" s="471">
        <v>328</v>
      </c>
      <c r="CZ281" s="465">
        <v>265</v>
      </c>
      <c r="DA281" s="1116">
        <v>575</v>
      </c>
      <c r="DB281" s="479">
        <v>248</v>
      </c>
      <c r="DC281" s="480">
        <v>327</v>
      </c>
      <c r="DD281" s="1111">
        <v>555</v>
      </c>
      <c r="DE281" s="471">
        <v>259</v>
      </c>
      <c r="DF281" s="459">
        <v>296</v>
      </c>
      <c r="DG281" s="376">
        <v>33</v>
      </c>
      <c r="DH281" s="377">
        <v>2.1175421938884262E-3</v>
      </c>
      <c r="DI281" s="378">
        <v>0.30151197439576205</v>
      </c>
      <c r="DJ281" s="379" t="s">
        <v>163</v>
      </c>
      <c r="DK281" s="307"/>
    </row>
    <row r="282" spans="1:115" s="259" customFormat="1" ht="47.1" customHeight="1" x14ac:dyDescent="0.15">
      <c r="A282" s="2540"/>
      <c r="B282" s="4037" t="s">
        <v>1128</v>
      </c>
      <c r="C282" s="4038"/>
      <c r="D282" s="2314">
        <v>2060</v>
      </c>
      <c r="E282" s="2326">
        <v>5.155691679428287E-2</v>
      </c>
      <c r="F282" s="2338">
        <v>101</v>
      </c>
      <c r="G282" s="2350">
        <v>1183</v>
      </c>
      <c r="H282" s="2351">
        <v>877</v>
      </c>
      <c r="I282" s="1136">
        <v>1405</v>
      </c>
      <c r="J282" s="2372">
        <v>977</v>
      </c>
      <c r="K282" s="2372">
        <v>428</v>
      </c>
      <c r="L282" s="2373">
        <v>655</v>
      </c>
      <c r="M282" s="2372">
        <v>206</v>
      </c>
      <c r="N282" s="2374">
        <v>449</v>
      </c>
      <c r="O282" s="2660"/>
      <c r="P282" s="2425">
        <v>72</v>
      </c>
      <c r="Q282" s="1137">
        <v>5.8823529411764719E-2</v>
      </c>
      <c r="R282" s="1138">
        <v>4</v>
      </c>
      <c r="S282" s="1139">
        <v>30</v>
      </c>
      <c r="T282" s="1140">
        <v>42</v>
      </c>
      <c r="U282" s="1141">
        <v>42</v>
      </c>
      <c r="V282" s="1142">
        <v>17</v>
      </c>
      <c r="W282" s="1143">
        <v>25</v>
      </c>
      <c r="X282" s="1141">
        <v>30</v>
      </c>
      <c r="Y282" s="1143">
        <v>13</v>
      </c>
      <c r="Z282" s="1144">
        <v>17</v>
      </c>
      <c r="AA282" s="2436">
        <v>1988</v>
      </c>
      <c r="AB282" s="2407">
        <v>5.129561078794298E-2</v>
      </c>
      <c r="AC282" s="2408">
        <v>97</v>
      </c>
      <c r="AD282" s="1145">
        <v>1153</v>
      </c>
      <c r="AE282" s="1146">
        <v>835</v>
      </c>
      <c r="AF282" s="1141">
        <v>1363</v>
      </c>
      <c r="AG282" s="1147">
        <v>960</v>
      </c>
      <c r="AH282" s="1148">
        <v>403</v>
      </c>
      <c r="AI282" s="1141">
        <v>625</v>
      </c>
      <c r="AJ282" s="1148">
        <v>193</v>
      </c>
      <c r="AK282" s="1149">
        <v>432</v>
      </c>
      <c r="AL282" s="2745">
        <v>1167</v>
      </c>
      <c r="AM282" s="1150">
        <v>806</v>
      </c>
      <c r="AN282" s="1150">
        <v>361</v>
      </c>
      <c r="AO282" s="1151">
        <v>752</v>
      </c>
      <c r="AP282" s="1152">
        <v>688</v>
      </c>
      <c r="AQ282" s="1153">
        <v>64</v>
      </c>
      <c r="AR282" s="1151">
        <v>415</v>
      </c>
      <c r="AS282" s="1153">
        <v>118</v>
      </c>
      <c r="AT282" s="1154">
        <v>297</v>
      </c>
      <c r="AU282" s="2761">
        <v>29</v>
      </c>
      <c r="AV282" s="2771">
        <v>21</v>
      </c>
      <c r="AW282" s="2771">
        <v>8</v>
      </c>
      <c r="AX282" s="2772">
        <v>16</v>
      </c>
      <c r="AY282" s="2773">
        <v>16</v>
      </c>
      <c r="AZ282" s="2773">
        <v>0</v>
      </c>
      <c r="BA282" s="2772">
        <v>13</v>
      </c>
      <c r="BB282" s="2773">
        <v>5</v>
      </c>
      <c r="BC282" s="2774">
        <v>8</v>
      </c>
      <c r="BD282" s="2451">
        <v>49</v>
      </c>
      <c r="BE282" s="1155">
        <v>25</v>
      </c>
      <c r="BF282" s="1155">
        <v>24</v>
      </c>
      <c r="BG282" s="1156">
        <v>33</v>
      </c>
      <c r="BH282" s="1157">
        <v>20</v>
      </c>
      <c r="BI282" s="1157">
        <v>13</v>
      </c>
      <c r="BJ282" s="1156">
        <v>16</v>
      </c>
      <c r="BK282" s="1157">
        <v>5</v>
      </c>
      <c r="BL282" s="1158">
        <v>11</v>
      </c>
      <c r="BM282" s="2473">
        <v>402</v>
      </c>
      <c r="BN282" s="1159">
        <v>145</v>
      </c>
      <c r="BO282" s="1159">
        <v>257</v>
      </c>
      <c r="BP282" s="1160">
        <v>382</v>
      </c>
      <c r="BQ282" s="1161">
        <v>140</v>
      </c>
      <c r="BR282" s="1161">
        <v>242</v>
      </c>
      <c r="BS282" s="1160">
        <v>20</v>
      </c>
      <c r="BT282" s="1161">
        <v>5</v>
      </c>
      <c r="BU282" s="1162">
        <v>15</v>
      </c>
      <c r="BV282" s="1163">
        <v>216</v>
      </c>
      <c r="BW282" s="1164">
        <v>119</v>
      </c>
      <c r="BX282" s="1164">
        <v>97</v>
      </c>
      <c r="BY282" s="1165">
        <v>114</v>
      </c>
      <c r="BZ282" s="1166">
        <v>87</v>
      </c>
      <c r="CA282" s="1166">
        <v>27</v>
      </c>
      <c r="CB282" s="1165">
        <v>102</v>
      </c>
      <c r="CC282" s="1166">
        <v>32</v>
      </c>
      <c r="CD282" s="1167">
        <v>70</v>
      </c>
      <c r="CE282" s="2451">
        <v>125</v>
      </c>
      <c r="CF282" s="1168">
        <v>37</v>
      </c>
      <c r="CG282" s="1168">
        <v>88</v>
      </c>
      <c r="CH282" s="1156">
        <v>66</v>
      </c>
      <c r="CI282" s="1169">
        <v>9</v>
      </c>
      <c r="CJ282" s="1169">
        <v>57</v>
      </c>
      <c r="CK282" s="1156">
        <v>59</v>
      </c>
      <c r="CL282" s="1169">
        <v>28</v>
      </c>
      <c r="CM282" s="1486">
        <v>31</v>
      </c>
      <c r="CN282" s="1433">
        <v>2060</v>
      </c>
      <c r="CO282" s="1872">
        <v>55</v>
      </c>
      <c r="CP282" s="1892">
        <v>46</v>
      </c>
      <c r="CQ282" s="1893">
        <v>9</v>
      </c>
      <c r="CR282" s="1884">
        <v>239</v>
      </c>
      <c r="CS282" s="1170">
        <v>184</v>
      </c>
      <c r="CT282" s="1171">
        <v>55</v>
      </c>
      <c r="CU282" s="1908">
        <v>499</v>
      </c>
      <c r="CV282" s="1892">
        <v>331</v>
      </c>
      <c r="CW282" s="1893">
        <v>168</v>
      </c>
      <c r="CX282" s="1884">
        <v>471</v>
      </c>
      <c r="CY282" s="1170">
        <v>261</v>
      </c>
      <c r="CZ282" s="1171">
        <v>210</v>
      </c>
      <c r="DA282" s="1908">
        <v>366</v>
      </c>
      <c r="DB282" s="1892">
        <v>158</v>
      </c>
      <c r="DC282" s="1893">
        <v>208</v>
      </c>
      <c r="DD282" s="1884">
        <v>430</v>
      </c>
      <c r="DE282" s="1170">
        <v>203</v>
      </c>
      <c r="DF282" s="1172">
        <v>227</v>
      </c>
      <c r="DG282" s="1173" t="s">
        <v>163</v>
      </c>
      <c r="DH282" s="1174">
        <v>1.5966826205747282E-3</v>
      </c>
      <c r="DI282" s="1175">
        <v>0.22734797483721444</v>
      </c>
      <c r="DJ282" s="1176">
        <v>0.75402635431918008</v>
      </c>
      <c r="DK282" s="307"/>
    </row>
    <row r="283" spans="1:115" s="380" customFormat="1" ht="47.1" customHeight="1" x14ac:dyDescent="0.15">
      <c r="A283" s="2536"/>
      <c r="B283" s="4035" t="s">
        <v>1129</v>
      </c>
      <c r="C283" s="4035"/>
      <c r="D283" s="2317">
        <v>121</v>
      </c>
      <c r="E283" s="2332">
        <v>2.5423728813559254E-2</v>
      </c>
      <c r="F283" s="2333">
        <v>3</v>
      </c>
      <c r="G283" s="2356">
        <v>74</v>
      </c>
      <c r="H283" s="2357">
        <v>47</v>
      </c>
      <c r="I283" s="1251">
        <v>89</v>
      </c>
      <c r="J283" s="2381">
        <v>59</v>
      </c>
      <c r="K283" s="2381">
        <v>30</v>
      </c>
      <c r="L283" s="2382">
        <v>32</v>
      </c>
      <c r="M283" s="2381">
        <v>15</v>
      </c>
      <c r="N283" s="2383">
        <v>17</v>
      </c>
      <c r="O283" s="2670"/>
      <c r="P283" s="2428">
        <v>0</v>
      </c>
      <c r="Q283" s="1252" t="s">
        <v>163</v>
      </c>
      <c r="R283" s="1253">
        <v>0</v>
      </c>
      <c r="S283" s="1254">
        <v>0</v>
      </c>
      <c r="T283" s="1255">
        <v>0</v>
      </c>
      <c r="U283" s="1256">
        <v>0</v>
      </c>
      <c r="V283" s="1257">
        <v>0</v>
      </c>
      <c r="W283" s="1258">
        <v>0</v>
      </c>
      <c r="X283" s="1256">
        <v>0</v>
      </c>
      <c r="Y283" s="1258">
        <v>0</v>
      </c>
      <c r="Z283" s="1259">
        <v>0</v>
      </c>
      <c r="AA283" s="2439">
        <v>121</v>
      </c>
      <c r="AB283" s="2413">
        <v>2.5423728813559254E-2</v>
      </c>
      <c r="AC283" s="2414">
        <v>3</v>
      </c>
      <c r="AD283" s="1260">
        <v>74</v>
      </c>
      <c r="AE283" s="1261">
        <v>47</v>
      </c>
      <c r="AF283" s="1256">
        <v>89</v>
      </c>
      <c r="AG283" s="1256">
        <v>59</v>
      </c>
      <c r="AH283" s="1262">
        <v>30</v>
      </c>
      <c r="AI283" s="1256">
        <v>32</v>
      </c>
      <c r="AJ283" s="1262">
        <v>15</v>
      </c>
      <c r="AK283" s="1263">
        <v>17</v>
      </c>
      <c r="AL283" s="2739">
        <v>44</v>
      </c>
      <c r="AM283" s="1264">
        <v>38</v>
      </c>
      <c r="AN283" s="1264">
        <v>6</v>
      </c>
      <c r="AO283" s="1264">
        <v>35</v>
      </c>
      <c r="AP283" s="1265">
        <v>31</v>
      </c>
      <c r="AQ283" s="1266">
        <v>4</v>
      </c>
      <c r="AR283" s="1264">
        <v>9</v>
      </c>
      <c r="AS283" s="1266">
        <v>7</v>
      </c>
      <c r="AT283" s="1267">
        <v>2</v>
      </c>
      <c r="AU283" s="2764">
        <v>6</v>
      </c>
      <c r="AV283" s="2782">
        <v>5</v>
      </c>
      <c r="AW283" s="2782">
        <v>1</v>
      </c>
      <c r="AX283" s="2782">
        <v>4</v>
      </c>
      <c r="AY283" s="2783">
        <v>4</v>
      </c>
      <c r="AZ283" s="2783">
        <v>0</v>
      </c>
      <c r="BA283" s="2782">
        <v>2</v>
      </c>
      <c r="BB283" s="2783">
        <v>1</v>
      </c>
      <c r="BC283" s="2784">
        <v>1</v>
      </c>
      <c r="BD283" s="2454">
        <v>5</v>
      </c>
      <c r="BE283" s="1268">
        <v>3</v>
      </c>
      <c r="BF283" s="1268">
        <v>2</v>
      </c>
      <c r="BG283" s="1268">
        <v>2</v>
      </c>
      <c r="BH283" s="1269">
        <v>1</v>
      </c>
      <c r="BI283" s="1269">
        <v>1</v>
      </c>
      <c r="BJ283" s="1268">
        <v>3</v>
      </c>
      <c r="BK283" s="1269">
        <v>2</v>
      </c>
      <c r="BL283" s="1270">
        <v>1</v>
      </c>
      <c r="BM283" s="2476">
        <v>16</v>
      </c>
      <c r="BN283" s="1271">
        <v>5</v>
      </c>
      <c r="BO283" s="1271">
        <v>11</v>
      </c>
      <c r="BP283" s="1271">
        <v>16</v>
      </c>
      <c r="BQ283" s="1272">
        <v>5</v>
      </c>
      <c r="BR283" s="1272">
        <v>11</v>
      </c>
      <c r="BS283" s="1271">
        <v>0</v>
      </c>
      <c r="BT283" s="1272">
        <v>0</v>
      </c>
      <c r="BU283" s="1273">
        <v>0</v>
      </c>
      <c r="BV283" s="1274">
        <v>33</v>
      </c>
      <c r="BW283" s="1275">
        <v>16</v>
      </c>
      <c r="BX283" s="1275">
        <v>17</v>
      </c>
      <c r="BY283" s="1275">
        <v>17</v>
      </c>
      <c r="BZ283" s="1276">
        <v>12</v>
      </c>
      <c r="CA283" s="1276">
        <v>5</v>
      </c>
      <c r="CB283" s="1275">
        <v>16</v>
      </c>
      <c r="CC283" s="1276">
        <v>4</v>
      </c>
      <c r="CD283" s="1277">
        <v>12</v>
      </c>
      <c r="CE283" s="2454">
        <v>17</v>
      </c>
      <c r="CF283" s="1268">
        <v>7</v>
      </c>
      <c r="CG283" s="1268">
        <v>10</v>
      </c>
      <c r="CH283" s="1268">
        <v>15</v>
      </c>
      <c r="CI283" s="1269">
        <v>6</v>
      </c>
      <c r="CJ283" s="1269">
        <v>9</v>
      </c>
      <c r="CK283" s="1268">
        <v>2</v>
      </c>
      <c r="CL283" s="1269">
        <v>1</v>
      </c>
      <c r="CM283" s="1489">
        <v>1</v>
      </c>
      <c r="CN283" s="1436">
        <v>121</v>
      </c>
      <c r="CO283" s="1875">
        <v>5</v>
      </c>
      <c r="CP283" s="1898">
        <v>4</v>
      </c>
      <c r="CQ283" s="1899">
        <v>1</v>
      </c>
      <c r="CR283" s="1887">
        <v>15</v>
      </c>
      <c r="CS283" s="1278">
        <v>13</v>
      </c>
      <c r="CT283" s="1279">
        <v>2</v>
      </c>
      <c r="CU283" s="1911">
        <v>23</v>
      </c>
      <c r="CV283" s="1898">
        <v>16</v>
      </c>
      <c r="CW283" s="1899">
        <v>7</v>
      </c>
      <c r="CX283" s="1887">
        <v>28</v>
      </c>
      <c r="CY283" s="1278">
        <v>16</v>
      </c>
      <c r="CZ283" s="1279">
        <v>12</v>
      </c>
      <c r="DA283" s="1911">
        <v>18</v>
      </c>
      <c r="DB283" s="1898">
        <v>5</v>
      </c>
      <c r="DC283" s="1899">
        <v>13</v>
      </c>
      <c r="DD283" s="1887">
        <v>32</v>
      </c>
      <c r="DE283" s="1278">
        <v>20</v>
      </c>
      <c r="DF283" s="1280">
        <v>12</v>
      </c>
      <c r="DG283" s="1281" t="s">
        <v>163</v>
      </c>
      <c r="DH283" s="1282">
        <v>9.3785726742496176E-5</v>
      </c>
      <c r="DI283" s="1283">
        <v>1.3353934444321819E-2</v>
      </c>
      <c r="DJ283" s="1284">
        <v>4.4289897510980968E-2</v>
      </c>
      <c r="DK283" s="307"/>
    </row>
    <row r="284" spans="1:115" s="259" customFormat="1" ht="47.1" customHeight="1" x14ac:dyDescent="0.15">
      <c r="A284" s="2537"/>
      <c r="B284" s="4050" t="s">
        <v>1130</v>
      </c>
      <c r="C284" s="4050"/>
      <c r="D284" s="2316">
        <v>406</v>
      </c>
      <c r="E284" s="2330">
        <v>9.4339622641509413E-2</v>
      </c>
      <c r="F284" s="2331">
        <v>35</v>
      </c>
      <c r="G284" s="2354">
        <v>203</v>
      </c>
      <c r="H284" s="2355">
        <v>203</v>
      </c>
      <c r="I284" s="1210">
        <v>335</v>
      </c>
      <c r="J284" s="2378">
        <v>183</v>
      </c>
      <c r="K284" s="2378">
        <v>152</v>
      </c>
      <c r="L284" s="2379">
        <v>71</v>
      </c>
      <c r="M284" s="2378">
        <v>20</v>
      </c>
      <c r="N284" s="2380">
        <v>51</v>
      </c>
      <c r="O284" s="2656"/>
      <c r="P284" s="2427">
        <v>4</v>
      </c>
      <c r="Q284" s="1211">
        <v>-0.33333333333333337</v>
      </c>
      <c r="R284" s="1212">
        <v>-2</v>
      </c>
      <c r="S284" s="1213">
        <v>0</v>
      </c>
      <c r="T284" s="1214">
        <v>4</v>
      </c>
      <c r="U284" s="1215">
        <v>2</v>
      </c>
      <c r="V284" s="1216">
        <v>0</v>
      </c>
      <c r="W284" s="1217">
        <v>2</v>
      </c>
      <c r="X284" s="1215">
        <v>2</v>
      </c>
      <c r="Y284" s="1217">
        <v>0</v>
      </c>
      <c r="Z284" s="1218">
        <v>2</v>
      </c>
      <c r="AA284" s="2438">
        <v>402</v>
      </c>
      <c r="AB284" s="2403">
        <v>0.10136986301369855</v>
      </c>
      <c r="AC284" s="2412">
        <v>37</v>
      </c>
      <c r="AD284" s="1219">
        <v>203</v>
      </c>
      <c r="AE284" s="1220">
        <v>199</v>
      </c>
      <c r="AF284" s="1215">
        <v>333</v>
      </c>
      <c r="AG284" s="1221">
        <v>183</v>
      </c>
      <c r="AH284" s="1222">
        <v>150</v>
      </c>
      <c r="AI284" s="1215">
        <v>69</v>
      </c>
      <c r="AJ284" s="1222">
        <v>20</v>
      </c>
      <c r="AK284" s="1223">
        <v>49</v>
      </c>
      <c r="AL284" s="2740">
        <v>125</v>
      </c>
      <c r="AM284" s="1224">
        <v>83</v>
      </c>
      <c r="AN284" s="1224">
        <v>42</v>
      </c>
      <c r="AO284" s="1225">
        <v>81</v>
      </c>
      <c r="AP284" s="1226">
        <v>73</v>
      </c>
      <c r="AQ284" s="1227">
        <v>8</v>
      </c>
      <c r="AR284" s="1225">
        <v>44</v>
      </c>
      <c r="AS284" s="1227">
        <v>10</v>
      </c>
      <c r="AT284" s="1228">
        <v>34</v>
      </c>
      <c r="AU284" s="2763">
        <v>1</v>
      </c>
      <c r="AV284" s="2778">
        <v>1</v>
      </c>
      <c r="AW284" s="2778">
        <v>0</v>
      </c>
      <c r="AX284" s="2779">
        <v>1</v>
      </c>
      <c r="AY284" s="2780">
        <v>1</v>
      </c>
      <c r="AZ284" s="2780">
        <v>0</v>
      </c>
      <c r="BA284" s="2779">
        <v>0</v>
      </c>
      <c r="BB284" s="2780">
        <v>0</v>
      </c>
      <c r="BC284" s="2781">
        <v>0</v>
      </c>
      <c r="BD284" s="2453">
        <v>16</v>
      </c>
      <c r="BE284" s="1229">
        <v>8</v>
      </c>
      <c r="BF284" s="1229">
        <v>8</v>
      </c>
      <c r="BG284" s="1230">
        <v>12</v>
      </c>
      <c r="BH284" s="1231">
        <v>6</v>
      </c>
      <c r="BI284" s="1231">
        <v>6</v>
      </c>
      <c r="BJ284" s="1230">
        <v>4</v>
      </c>
      <c r="BK284" s="1231">
        <v>2</v>
      </c>
      <c r="BL284" s="1232">
        <v>2</v>
      </c>
      <c r="BM284" s="2475">
        <v>211</v>
      </c>
      <c r="BN284" s="1233">
        <v>85</v>
      </c>
      <c r="BO284" s="1233">
        <v>126</v>
      </c>
      <c r="BP284" s="1234">
        <v>207</v>
      </c>
      <c r="BQ284" s="1235">
        <v>82</v>
      </c>
      <c r="BR284" s="1235">
        <v>125</v>
      </c>
      <c r="BS284" s="1234">
        <v>4</v>
      </c>
      <c r="BT284" s="1235">
        <v>3</v>
      </c>
      <c r="BU284" s="1236">
        <v>1</v>
      </c>
      <c r="BV284" s="1237">
        <v>25</v>
      </c>
      <c r="BW284" s="1238">
        <v>17</v>
      </c>
      <c r="BX284" s="1238">
        <v>8</v>
      </c>
      <c r="BY284" s="1239">
        <v>15</v>
      </c>
      <c r="BZ284" s="1240">
        <v>14</v>
      </c>
      <c r="CA284" s="1240">
        <v>1</v>
      </c>
      <c r="CB284" s="1239">
        <v>10</v>
      </c>
      <c r="CC284" s="1240">
        <v>3</v>
      </c>
      <c r="CD284" s="1241">
        <v>7</v>
      </c>
      <c r="CE284" s="2453">
        <v>24</v>
      </c>
      <c r="CF284" s="1242">
        <v>9</v>
      </c>
      <c r="CG284" s="1242">
        <v>15</v>
      </c>
      <c r="CH284" s="1230">
        <v>17</v>
      </c>
      <c r="CI284" s="1243">
        <v>7</v>
      </c>
      <c r="CJ284" s="1243">
        <v>10</v>
      </c>
      <c r="CK284" s="1230">
        <v>7</v>
      </c>
      <c r="CL284" s="1243">
        <v>2</v>
      </c>
      <c r="CM284" s="1488">
        <v>5</v>
      </c>
      <c r="CN284" s="1435">
        <v>406</v>
      </c>
      <c r="CO284" s="1874">
        <v>11</v>
      </c>
      <c r="CP284" s="1896">
        <v>9</v>
      </c>
      <c r="CQ284" s="1897">
        <v>2</v>
      </c>
      <c r="CR284" s="1886">
        <v>39</v>
      </c>
      <c r="CS284" s="1244">
        <v>28</v>
      </c>
      <c r="CT284" s="1245">
        <v>11</v>
      </c>
      <c r="CU284" s="1910">
        <v>59</v>
      </c>
      <c r="CV284" s="1896">
        <v>32</v>
      </c>
      <c r="CW284" s="1897">
        <v>27</v>
      </c>
      <c r="CX284" s="1886">
        <v>68</v>
      </c>
      <c r="CY284" s="1244">
        <v>36</v>
      </c>
      <c r="CZ284" s="1245">
        <v>32</v>
      </c>
      <c r="DA284" s="1910">
        <v>164</v>
      </c>
      <c r="DB284" s="1896">
        <v>74</v>
      </c>
      <c r="DC284" s="1897">
        <v>90</v>
      </c>
      <c r="DD284" s="1886">
        <v>65</v>
      </c>
      <c r="DE284" s="1244">
        <v>24</v>
      </c>
      <c r="DF284" s="1246">
        <v>41</v>
      </c>
      <c r="DG284" s="1247" t="s">
        <v>163</v>
      </c>
      <c r="DH284" s="1248">
        <v>3.1468599221035905E-4</v>
      </c>
      <c r="DI284" s="1249">
        <v>4.4807416399955856E-2</v>
      </c>
      <c r="DJ284" s="1250">
        <v>0.14860907759882869</v>
      </c>
      <c r="DK284" s="307"/>
    </row>
    <row r="285" spans="1:115" s="380" customFormat="1" ht="47.1" customHeight="1" x14ac:dyDescent="0.15">
      <c r="A285" s="2536"/>
      <c r="B285" s="4035" t="s">
        <v>1131</v>
      </c>
      <c r="C285" s="4036"/>
      <c r="D285" s="2317">
        <v>73</v>
      </c>
      <c r="E285" s="2332">
        <v>-6.4102564102564097E-2</v>
      </c>
      <c r="F285" s="2333">
        <v>-5</v>
      </c>
      <c r="G285" s="2356">
        <v>41</v>
      </c>
      <c r="H285" s="2357">
        <v>32</v>
      </c>
      <c r="I285" s="1251">
        <v>63</v>
      </c>
      <c r="J285" s="2381">
        <v>39</v>
      </c>
      <c r="K285" s="2381">
        <v>24</v>
      </c>
      <c r="L285" s="2382">
        <v>10</v>
      </c>
      <c r="M285" s="2381">
        <v>2</v>
      </c>
      <c r="N285" s="2383">
        <v>8</v>
      </c>
      <c r="O285" s="2670"/>
      <c r="P285" s="2428">
        <v>0</v>
      </c>
      <c r="Q285" s="1252" t="s">
        <v>163</v>
      </c>
      <c r="R285" s="1253">
        <v>0</v>
      </c>
      <c r="S285" s="1254">
        <v>0</v>
      </c>
      <c r="T285" s="1255">
        <v>0</v>
      </c>
      <c r="U285" s="1256">
        <v>0</v>
      </c>
      <c r="V285" s="1257">
        <v>0</v>
      </c>
      <c r="W285" s="1258">
        <v>0</v>
      </c>
      <c r="X285" s="1256">
        <v>0</v>
      </c>
      <c r="Y285" s="1258">
        <v>0</v>
      </c>
      <c r="Z285" s="1259">
        <v>0</v>
      </c>
      <c r="AA285" s="2439">
        <v>73</v>
      </c>
      <c r="AB285" s="2413">
        <v>-6.4102564102564097E-2</v>
      </c>
      <c r="AC285" s="2414">
        <v>-5</v>
      </c>
      <c r="AD285" s="1260">
        <v>41</v>
      </c>
      <c r="AE285" s="1261">
        <v>32</v>
      </c>
      <c r="AF285" s="1256">
        <v>63</v>
      </c>
      <c r="AG285" s="1256">
        <v>39</v>
      </c>
      <c r="AH285" s="1262">
        <v>24</v>
      </c>
      <c r="AI285" s="1256">
        <v>10</v>
      </c>
      <c r="AJ285" s="1262">
        <v>2</v>
      </c>
      <c r="AK285" s="1263">
        <v>8</v>
      </c>
      <c r="AL285" s="2739">
        <v>17</v>
      </c>
      <c r="AM285" s="1264">
        <v>15</v>
      </c>
      <c r="AN285" s="1264">
        <v>2</v>
      </c>
      <c r="AO285" s="1264">
        <v>14</v>
      </c>
      <c r="AP285" s="1265">
        <v>14</v>
      </c>
      <c r="AQ285" s="1266">
        <v>0</v>
      </c>
      <c r="AR285" s="1264">
        <v>3</v>
      </c>
      <c r="AS285" s="1266">
        <v>1</v>
      </c>
      <c r="AT285" s="1267">
        <v>2</v>
      </c>
      <c r="AU285" s="2764">
        <v>0</v>
      </c>
      <c r="AV285" s="2782">
        <v>0</v>
      </c>
      <c r="AW285" s="2782">
        <v>0</v>
      </c>
      <c r="AX285" s="2782">
        <v>0</v>
      </c>
      <c r="AY285" s="2783">
        <v>0</v>
      </c>
      <c r="AZ285" s="2783">
        <v>0</v>
      </c>
      <c r="BA285" s="2782">
        <v>0</v>
      </c>
      <c r="BB285" s="2783">
        <v>0</v>
      </c>
      <c r="BC285" s="2784">
        <v>0</v>
      </c>
      <c r="BD285" s="2454">
        <v>2</v>
      </c>
      <c r="BE285" s="1268">
        <v>2</v>
      </c>
      <c r="BF285" s="1268">
        <v>0</v>
      </c>
      <c r="BG285" s="1268">
        <v>2</v>
      </c>
      <c r="BH285" s="1269">
        <v>2</v>
      </c>
      <c r="BI285" s="1269">
        <v>0</v>
      </c>
      <c r="BJ285" s="1268">
        <v>0</v>
      </c>
      <c r="BK285" s="1269">
        <v>0</v>
      </c>
      <c r="BL285" s="1270">
        <v>0</v>
      </c>
      <c r="BM285" s="2476">
        <v>22</v>
      </c>
      <c r="BN285" s="1271">
        <v>10</v>
      </c>
      <c r="BO285" s="1271">
        <v>12</v>
      </c>
      <c r="BP285" s="1271">
        <v>22</v>
      </c>
      <c r="BQ285" s="1272">
        <v>10</v>
      </c>
      <c r="BR285" s="1272">
        <v>12</v>
      </c>
      <c r="BS285" s="1271">
        <v>0</v>
      </c>
      <c r="BT285" s="1272">
        <v>0</v>
      </c>
      <c r="BU285" s="1273">
        <v>0</v>
      </c>
      <c r="BV285" s="1274">
        <v>17</v>
      </c>
      <c r="BW285" s="1275">
        <v>8</v>
      </c>
      <c r="BX285" s="1275">
        <v>9</v>
      </c>
      <c r="BY285" s="1275">
        <v>12</v>
      </c>
      <c r="BZ285" s="1276">
        <v>8</v>
      </c>
      <c r="CA285" s="1276">
        <v>4</v>
      </c>
      <c r="CB285" s="1275">
        <v>5</v>
      </c>
      <c r="CC285" s="1276">
        <v>0</v>
      </c>
      <c r="CD285" s="1277">
        <v>5</v>
      </c>
      <c r="CE285" s="2454">
        <v>15</v>
      </c>
      <c r="CF285" s="1268">
        <v>6</v>
      </c>
      <c r="CG285" s="1268">
        <v>9</v>
      </c>
      <c r="CH285" s="1268">
        <v>13</v>
      </c>
      <c r="CI285" s="1269">
        <v>5</v>
      </c>
      <c r="CJ285" s="1269">
        <v>8</v>
      </c>
      <c r="CK285" s="1268">
        <v>2</v>
      </c>
      <c r="CL285" s="1269">
        <v>1</v>
      </c>
      <c r="CM285" s="1489">
        <v>1</v>
      </c>
      <c r="CN285" s="1436">
        <v>73</v>
      </c>
      <c r="CO285" s="1875">
        <v>8</v>
      </c>
      <c r="CP285" s="1898">
        <v>5</v>
      </c>
      <c r="CQ285" s="1899">
        <v>3</v>
      </c>
      <c r="CR285" s="1887">
        <v>10</v>
      </c>
      <c r="CS285" s="1278">
        <v>7</v>
      </c>
      <c r="CT285" s="1279">
        <v>3</v>
      </c>
      <c r="CU285" s="1911">
        <v>16</v>
      </c>
      <c r="CV285" s="1898">
        <v>12</v>
      </c>
      <c r="CW285" s="1899">
        <v>4</v>
      </c>
      <c r="CX285" s="1887">
        <v>13</v>
      </c>
      <c r="CY285" s="1278">
        <v>6</v>
      </c>
      <c r="CZ285" s="1279">
        <v>7</v>
      </c>
      <c r="DA285" s="1911">
        <v>18</v>
      </c>
      <c r="DB285" s="1898">
        <v>7</v>
      </c>
      <c r="DC285" s="1899">
        <v>11</v>
      </c>
      <c r="DD285" s="1887">
        <v>8</v>
      </c>
      <c r="DE285" s="1278">
        <v>4</v>
      </c>
      <c r="DF285" s="1280">
        <v>4</v>
      </c>
      <c r="DG285" s="1281" t="s">
        <v>163</v>
      </c>
      <c r="DH285" s="1282">
        <v>5.6581471505803476E-5</v>
      </c>
      <c r="DI285" s="1283">
        <v>8.0565059044255607E-3</v>
      </c>
      <c r="DJ285" s="1284">
        <v>2.6720351390922402E-2</v>
      </c>
      <c r="DK285" s="307"/>
    </row>
    <row r="286" spans="1:115" s="259" customFormat="1" ht="47.1" customHeight="1" thickBot="1" x14ac:dyDescent="0.2">
      <c r="A286" s="2549"/>
      <c r="B286" s="4051" t="s">
        <v>1132</v>
      </c>
      <c r="C286" s="4051"/>
      <c r="D286" s="2557">
        <v>72</v>
      </c>
      <c r="E286" s="2584">
        <v>-7.6923076923076872E-2</v>
      </c>
      <c r="F286" s="2585">
        <v>-6</v>
      </c>
      <c r="G286" s="2607">
        <v>46</v>
      </c>
      <c r="H286" s="2608">
        <v>26</v>
      </c>
      <c r="I286" s="1574">
        <v>44</v>
      </c>
      <c r="J286" s="2639">
        <v>38</v>
      </c>
      <c r="K286" s="2639">
        <v>6</v>
      </c>
      <c r="L286" s="2640">
        <v>28</v>
      </c>
      <c r="M286" s="2639">
        <v>8</v>
      </c>
      <c r="N286" s="2641">
        <v>20</v>
      </c>
      <c r="O286" s="2671"/>
      <c r="P286" s="2690">
        <v>0</v>
      </c>
      <c r="Q286" s="1575" t="s">
        <v>163</v>
      </c>
      <c r="R286" s="1576">
        <v>0</v>
      </c>
      <c r="S286" s="1577">
        <v>0</v>
      </c>
      <c r="T286" s="1578">
        <v>0</v>
      </c>
      <c r="U286" s="1579">
        <v>0</v>
      </c>
      <c r="V286" s="1580">
        <v>0</v>
      </c>
      <c r="W286" s="1581">
        <v>0</v>
      </c>
      <c r="X286" s="1579">
        <v>0</v>
      </c>
      <c r="Y286" s="1581">
        <v>0</v>
      </c>
      <c r="Z286" s="1582">
        <v>0</v>
      </c>
      <c r="AA286" s="2703">
        <v>72</v>
      </c>
      <c r="AB286" s="2724">
        <v>-7.6923076923076872E-2</v>
      </c>
      <c r="AC286" s="2725">
        <v>-6</v>
      </c>
      <c r="AD286" s="1583">
        <v>46</v>
      </c>
      <c r="AE286" s="1584">
        <v>26</v>
      </c>
      <c r="AF286" s="1579">
        <v>44</v>
      </c>
      <c r="AG286" s="1585">
        <v>38</v>
      </c>
      <c r="AH286" s="1586">
        <v>6</v>
      </c>
      <c r="AI286" s="1579">
        <v>28</v>
      </c>
      <c r="AJ286" s="1586">
        <v>8</v>
      </c>
      <c r="AK286" s="1587">
        <v>20</v>
      </c>
      <c r="AL286" s="2752">
        <v>31</v>
      </c>
      <c r="AM286" s="1588">
        <v>18</v>
      </c>
      <c r="AN286" s="1588">
        <v>13</v>
      </c>
      <c r="AO286" s="1589">
        <v>16</v>
      </c>
      <c r="AP286" s="1590">
        <v>15</v>
      </c>
      <c r="AQ286" s="1591">
        <v>1</v>
      </c>
      <c r="AR286" s="1589">
        <v>15</v>
      </c>
      <c r="AS286" s="1591">
        <v>3</v>
      </c>
      <c r="AT286" s="1592">
        <v>12</v>
      </c>
      <c r="AU286" s="2834">
        <v>2</v>
      </c>
      <c r="AV286" s="2835">
        <v>1</v>
      </c>
      <c r="AW286" s="2835">
        <v>1</v>
      </c>
      <c r="AX286" s="2836">
        <v>1</v>
      </c>
      <c r="AY286" s="2837">
        <v>1</v>
      </c>
      <c r="AZ286" s="2837">
        <v>0</v>
      </c>
      <c r="BA286" s="2836">
        <v>1</v>
      </c>
      <c r="BB286" s="2837">
        <v>0</v>
      </c>
      <c r="BC286" s="2838">
        <v>1</v>
      </c>
      <c r="BD286" s="2854">
        <v>17</v>
      </c>
      <c r="BE286" s="1593">
        <v>12</v>
      </c>
      <c r="BF286" s="1593">
        <v>5</v>
      </c>
      <c r="BG286" s="1594">
        <v>8</v>
      </c>
      <c r="BH286" s="1595">
        <v>8</v>
      </c>
      <c r="BI286" s="1595">
        <v>0</v>
      </c>
      <c r="BJ286" s="1594">
        <v>9</v>
      </c>
      <c r="BK286" s="1595">
        <v>4</v>
      </c>
      <c r="BL286" s="1596">
        <v>5</v>
      </c>
      <c r="BM286" s="2864">
        <v>6</v>
      </c>
      <c r="BN286" s="1597">
        <v>1</v>
      </c>
      <c r="BO286" s="1597">
        <v>5</v>
      </c>
      <c r="BP286" s="1598">
        <v>5</v>
      </c>
      <c r="BQ286" s="1599">
        <v>0</v>
      </c>
      <c r="BR286" s="1599">
        <v>5</v>
      </c>
      <c r="BS286" s="1598">
        <v>1</v>
      </c>
      <c r="BT286" s="1599">
        <v>1</v>
      </c>
      <c r="BU286" s="1600">
        <v>0</v>
      </c>
      <c r="BV286" s="1601">
        <v>16</v>
      </c>
      <c r="BW286" s="1602">
        <v>14</v>
      </c>
      <c r="BX286" s="1602">
        <v>2</v>
      </c>
      <c r="BY286" s="1603">
        <v>14</v>
      </c>
      <c r="BZ286" s="1604">
        <v>14</v>
      </c>
      <c r="CA286" s="1604">
        <v>0</v>
      </c>
      <c r="CB286" s="1603">
        <v>2</v>
      </c>
      <c r="CC286" s="1604">
        <v>0</v>
      </c>
      <c r="CD286" s="1605">
        <v>2</v>
      </c>
      <c r="CE286" s="2854">
        <v>0</v>
      </c>
      <c r="CF286" s="1606">
        <v>0</v>
      </c>
      <c r="CG286" s="1606">
        <v>0</v>
      </c>
      <c r="CH286" s="1594">
        <v>0</v>
      </c>
      <c r="CI286" s="1607">
        <v>0</v>
      </c>
      <c r="CJ286" s="1607">
        <v>0</v>
      </c>
      <c r="CK286" s="1594">
        <v>0</v>
      </c>
      <c r="CL286" s="1607">
        <v>0</v>
      </c>
      <c r="CM286" s="1608">
        <v>0</v>
      </c>
      <c r="CN286" s="1573">
        <v>72</v>
      </c>
      <c r="CO286" s="1965">
        <v>6</v>
      </c>
      <c r="CP286" s="1967">
        <v>5</v>
      </c>
      <c r="CQ286" s="1968">
        <v>1</v>
      </c>
      <c r="CR286" s="1966">
        <v>14</v>
      </c>
      <c r="CS286" s="1609">
        <v>12</v>
      </c>
      <c r="CT286" s="1610">
        <v>2</v>
      </c>
      <c r="CU286" s="1969">
        <v>10</v>
      </c>
      <c r="CV286" s="1967">
        <v>8</v>
      </c>
      <c r="CW286" s="1968">
        <v>2</v>
      </c>
      <c r="CX286" s="1966">
        <v>13</v>
      </c>
      <c r="CY286" s="1609">
        <v>9</v>
      </c>
      <c r="CZ286" s="1610">
        <v>4</v>
      </c>
      <c r="DA286" s="1969">
        <v>9</v>
      </c>
      <c r="DB286" s="1967">
        <v>4</v>
      </c>
      <c r="DC286" s="1968">
        <v>5</v>
      </c>
      <c r="DD286" s="1966">
        <v>20</v>
      </c>
      <c r="DE286" s="1609">
        <v>8</v>
      </c>
      <c r="DF286" s="1611">
        <v>12</v>
      </c>
      <c r="DG286" s="1612" t="s">
        <v>163</v>
      </c>
      <c r="DH286" s="1613">
        <v>5.5806382855039047E-5</v>
      </c>
      <c r="DI286" s="1614">
        <v>7.9461428098443875E-3</v>
      </c>
      <c r="DJ286" s="1615">
        <v>2.6354319180087848E-2</v>
      </c>
      <c r="DK286" s="307"/>
    </row>
    <row r="287" spans="1:115" s="226" customFormat="1" ht="31.5" customHeight="1" thickTop="1" x14ac:dyDescent="0.15">
      <c r="A287" s="231" t="s">
        <v>890</v>
      </c>
      <c r="D287" s="215"/>
      <c r="E287" s="220"/>
      <c r="F287" s="232"/>
      <c r="G287" s="215"/>
      <c r="H287" s="222"/>
      <c r="I287" s="233"/>
      <c r="J287" s="217"/>
      <c r="K287" s="220"/>
      <c r="L287" s="222"/>
      <c r="M287" s="222"/>
      <c r="N287" s="222"/>
      <c r="O287" s="223"/>
      <c r="P287" s="222"/>
      <c r="Q287" s="222"/>
      <c r="R287" s="222"/>
      <c r="S287" s="222"/>
      <c r="T287" s="224"/>
      <c r="U287" s="222"/>
      <c r="V287" s="222"/>
      <c r="W287" s="222"/>
      <c r="X287" s="222"/>
      <c r="Y287" s="222"/>
      <c r="Z287" s="222"/>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6" t="s">
        <v>2179</v>
      </c>
      <c r="AZ287" s="2226"/>
      <c r="BA287" s="222"/>
      <c r="BC287" s="234"/>
      <c r="BD287" s="217"/>
      <c r="BE287" s="235"/>
      <c r="DD287" s="271"/>
      <c r="DJ287" s="235" t="s">
        <v>1658</v>
      </c>
    </row>
    <row r="288" spans="1:115" customFormat="1" ht="21.75" customHeight="1" thickBot="1" x14ac:dyDescent="0.2"/>
    <row r="289" spans="1:115" s="265" customFormat="1" ht="37.5" customHeight="1" thickTop="1" thickBot="1" x14ac:dyDescent="0.2">
      <c r="A289" s="4011" t="s">
        <v>2014</v>
      </c>
      <c r="B289" s="4012"/>
      <c r="C289" s="4013"/>
      <c r="D289" s="4043" t="s">
        <v>1672</v>
      </c>
      <c r="E289" s="4044"/>
      <c r="F289" s="4044"/>
      <c r="G289" s="4044"/>
      <c r="H289" s="4044"/>
      <c r="I289" s="4044"/>
      <c r="J289" s="4044"/>
      <c r="K289" s="4044"/>
      <c r="L289" s="4044"/>
      <c r="M289" s="4044"/>
      <c r="N289" s="4045"/>
      <c r="O289" s="3996" t="s">
        <v>849</v>
      </c>
      <c r="P289" s="4046" t="s">
        <v>1670</v>
      </c>
      <c r="Q289" s="4047"/>
      <c r="R289" s="4047"/>
      <c r="S289" s="4047"/>
      <c r="T289" s="4047"/>
      <c r="U289" s="4047"/>
      <c r="V289" s="4047"/>
      <c r="W289" s="4047"/>
      <c r="X289" s="4047"/>
      <c r="Y289" s="4047"/>
      <c r="Z289" s="4048"/>
      <c r="AA289" s="4032" t="s">
        <v>1671</v>
      </c>
      <c r="AB289" s="4033"/>
      <c r="AC289" s="4033"/>
      <c r="AD289" s="4033"/>
      <c r="AE289" s="4033"/>
      <c r="AF289" s="4033"/>
      <c r="AG289" s="4033"/>
      <c r="AH289" s="4033"/>
      <c r="AI289" s="4033"/>
      <c r="AJ289" s="4033"/>
      <c r="AK289" s="4034"/>
      <c r="AL289" s="4020" t="s">
        <v>932</v>
      </c>
      <c r="AM289" s="4021"/>
      <c r="AN289" s="4021"/>
      <c r="AO289" s="4021"/>
      <c r="AP289" s="4021"/>
      <c r="AQ289" s="4021"/>
      <c r="AR289" s="4021"/>
      <c r="AS289" s="4021"/>
      <c r="AT289" s="4022"/>
      <c r="AU289" s="4023" t="s">
        <v>845</v>
      </c>
      <c r="AV289" s="4024"/>
      <c r="AW289" s="4024"/>
      <c r="AX289" s="4024"/>
      <c r="AY289" s="4024"/>
      <c r="AZ289" s="4024"/>
      <c r="BA289" s="4024"/>
      <c r="BB289" s="4024"/>
      <c r="BC289" s="4025"/>
      <c r="BD289" s="4026" t="s">
        <v>850</v>
      </c>
      <c r="BE289" s="4027"/>
      <c r="BF289" s="4027"/>
      <c r="BG289" s="4027"/>
      <c r="BH289" s="4027"/>
      <c r="BI289" s="4027"/>
      <c r="BJ289" s="4027"/>
      <c r="BK289" s="4027"/>
      <c r="BL289" s="4028"/>
      <c r="BM289" s="4029" t="s">
        <v>2253</v>
      </c>
      <c r="BN289" s="4030"/>
      <c r="BO289" s="4030"/>
      <c r="BP289" s="4030"/>
      <c r="BQ289" s="4030"/>
      <c r="BR289" s="4030"/>
      <c r="BS289" s="4030"/>
      <c r="BT289" s="4030"/>
      <c r="BU289" s="4031"/>
      <c r="BV289" s="3987" t="s">
        <v>846</v>
      </c>
      <c r="BW289" s="3988"/>
      <c r="BX289" s="3988"/>
      <c r="BY289" s="3988"/>
      <c r="BZ289" s="3988"/>
      <c r="CA289" s="3988"/>
      <c r="CB289" s="3988"/>
      <c r="CC289" s="3988"/>
      <c r="CD289" s="3989"/>
      <c r="CE289" s="3990" t="s">
        <v>847</v>
      </c>
      <c r="CF289" s="3991"/>
      <c r="CG289" s="3991"/>
      <c r="CH289" s="3991"/>
      <c r="CI289" s="3991"/>
      <c r="CJ289" s="3991"/>
      <c r="CK289" s="3991"/>
      <c r="CL289" s="3991"/>
      <c r="CM289" s="3992"/>
      <c r="CN289" s="3993" t="s">
        <v>931</v>
      </c>
      <c r="CO289" s="3994"/>
      <c r="CP289" s="3994"/>
      <c r="CQ289" s="3994"/>
      <c r="CR289" s="3994"/>
      <c r="CS289" s="3994"/>
      <c r="CT289" s="3994"/>
      <c r="CU289" s="3994"/>
      <c r="CV289" s="3994"/>
      <c r="CW289" s="3994"/>
      <c r="CX289" s="3994"/>
      <c r="CY289" s="3994"/>
      <c r="CZ289" s="3994"/>
      <c r="DA289" s="3994"/>
      <c r="DB289" s="3994"/>
      <c r="DC289" s="3994"/>
      <c r="DD289" s="3994"/>
      <c r="DE289" s="3994"/>
      <c r="DF289" s="3995"/>
      <c r="DG289" s="3999" t="s">
        <v>2180</v>
      </c>
      <c r="DH289" s="4002" t="s">
        <v>853</v>
      </c>
      <c r="DI289" s="4005" t="s">
        <v>2251</v>
      </c>
      <c r="DJ289" s="3984" t="s">
        <v>933</v>
      </c>
      <c r="DK289" s="264"/>
    </row>
    <row r="290" spans="1:115" s="280" customFormat="1" ht="81" customHeight="1" x14ac:dyDescent="0.15">
      <c r="A290" s="4014"/>
      <c r="B290" s="4015"/>
      <c r="C290" s="4016"/>
      <c r="D290" s="3944" t="s">
        <v>1218</v>
      </c>
      <c r="E290" s="3850" t="s">
        <v>2191</v>
      </c>
      <c r="F290" s="3851"/>
      <c r="G290" s="3844" t="s">
        <v>2210</v>
      </c>
      <c r="H290" s="3845"/>
      <c r="I290" s="3846" t="s">
        <v>2192</v>
      </c>
      <c r="J290" s="3847"/>
      <c r="K290" s="3848"/>
      <c r="L290" s="3846" t="s">
        <v>2193</v>
      </c>
      <c r="M290" s="3847"/>
      <c r="N290" s="3849"/>
      <c r="O290" s="3997"/>
      <c r="P290" s="3952" t="s">
        <v>1217</v>
      </c>
      <c r="Q290" s="3852" t="s">
        <v>2191</v>
      </c>
      <c r="R290" s="3853"/>
      <c r="S290" s="3842" t="s">
        <v>2210</v>
      </c>
      <c r="T290" s="3843"/>
      <c r="U290" s="3963" t="s">
        <v>2194</v>
      </c>
      <c r="V290" s="3964"/>
      <c r="W290" s="3965"/>
      <c r="X290" s="3963" t="s">
        <v>2195</v>
      </c>
      <c r="Y290" s="3964"/>
      <c r="Z290" s="4008"/>
      <c r="AA290" s="4009" t="s">
        <v>2252</v>
      </c>
      <c r="AB290" s="3903" t="s">
        <v>2191</v>
      </c>
      <c r="AC290" s="3904"/>
      <c r="AD290" s="3905" t="s">
        <v>2210</v>
      </c>
      <c r="AE290" s="3906"/>
      <c r="AF290" s="3898" t="s">
        <v>2196</v>
      </c>
      <c r="AG290" s="3899"/>
      <c r="AH290" s="3900"/>
      <c r="AI290" s="3969" t="s">
        <v>2197</v>
      </c>
      <c r="AJ290" s="3899"/>
      <c r="AK290" s="3970"/>
      <c r="AL290" s="3967" t="s">
        <v>1662</v>
      </c>
      <c r="AM290" s="3971" t="s">
        <v>2210</v>
      </c>
      <c r="AN290" s="3972"/>
      <c r="AO290" s="3894" t="s">
        <v>2198</v>
      </c>
      <c r="AP290" s="3895"/>
      <c r="AQ290" s="3896"/>
      <c r="AR290" s="3894" t="s">
        <v>2199</v>
      </c>
      <c r="AS290" s="3895"/>
      <c r="AT290" s="3897"/>
      <c r="AU290" s="3890" t="s">
        <v>1663</v>
      </c>
      <c r="AV290" s="3892" t="s">
        <v>2210</v>
      </c>
      <c r="AW290" s="3893"/>
      <c r="AX290" s="3887" t="s">
        <v>2200</v>
      </c>
      <c r="AY290" s="3888"/>
      <c r="AZ290" s="3907"/>
      <c r="BA290" s="3887" t="s">
        <v>2201</v>
      </c>
      <c r="BB290" s="3888"/>
      <c r="BC290" s="3889"/>
      <c r="BD290" s="3866" t="s">
        <v>1664</v>
      </c>
      <c r="BE290" s="3871" t="s">
        <v>2210</v>
      </c>
      <c r="BF290" s="3872"/>
      <c r="BG290" s="3859" t="s">
        <v>2202</v>
      </c>
      <c r="BH290" s="3860"/>
      <c r="BI290" s="3865"/>
      <c r="BJ290" s="3859" t="s">
        <v>2203</v>
      </c>
      <c r="BK290" s="3860"/>
      <c r="BL290" s="3884"/>
      <c r="BM290" s="3878" t="s">
        <v>1666</v>
      </c>
      <c r="BN290" s="3885" t="s">
        <v>2210</v>
      </c>
      <c r="BO290" s="3886"/>
      <c r="BP290" s="3880" t="s">
        <v>2204</v>
      </c>
      <c r="BQ290" s="3881"/>
      <c r="BR290" s="3882"/>
      <c r="BS290" s="3880" t="s">
        <v>2205</v>
      </c>
      <c r="BT290" s="3881"/>
      <c r="BU290" s="3883"/>
      <c r="BV290" s="3874" t="s">
        <v>1665</v>
      </c>
      <c r="BW290" s="3876" t="s">
        <v>2210</v>
      </c>
      <c r="BX290" s="3877"/>
      <c r="BY290" s="3868" t="s">
        <v>2206</v>
      </c>
      <c r="BZ290" s="3869"/>
      <c r="CA290" s="3873"/>
      <c r="CB290" s="3868" t="s">
        <v>2207</v>
      </c>
      <c r="CC290" s="3869"/>
      <c r="CD290" s="3870"/>
      <c r="CE290" s="3866" t="s">
        <v>1667</v>
      </c>
      <c r="CF290" s="3871" t="s">
        <v>2210</v>
      </c>
      <c r="CG290" s="3872"/>
      <c r="CH290" s="3859" t="s">
        <v>2208</v>
      </c>
      <c r="CI290" s="3860"/>
      <c r="CJ290" s="3865"/>
      <c r="CK290" s="3859" t="s">
        <v>2209</v>
      </c>
      <c r="CL290" s="3860"/>
      <c r="CM290" s="3980"/>
      <c r="CN290" s="3981" t="s">
        <v>1216</v>
      </c>
      <c r="CO290" s="3983" t="s">
        <v>1644</v>
      </c>
      <c r="CP290" s="3855"/>
      <c r="CQ290" s="3863"/>
      <c r="CR290" s="3855" t="s">
        <v>1645</v>
      </c>
      <c r="CS290" s="3855"/>
      <c r="CT290" s="3864"/>
      <c r="CU290" s="3854" t="s">
        <v>1646</v>
      </c>
      <c r="CV290" s="3855"/>
      <c r="CW290" s="3864"/>
      <c r="CX290" s="3855" t="s">
        <v>1647</v>
      </c>
      <c r="CY290" s="3855"/>
      <c r="CZ290" s="3864"/>
      <c r="DA290" s="3854" t="s">
        <v>1648</v>
      </c>
      <c r="DB290" s="3855"/>
      <c r="DC290" s="3864"/>
      <c r="DD290" s="3854" t="s">
        <v>1649</v>
      </c>
      <c r="DE290" s="3855"/>
      <c r="DF290" s="3979"/>
      <c r="DG290" s="4000"/>
      <c r="DH290" s="4003"/>
      <c r="DI290" s="4006"/>
      <c r="DJ290" s="3985"/>
      <c r="DK290" s="279"/>
    </row>
    <row r="291" spans="1:115" s="280" customFormat="1" ht="81" customHeight="1" thickBot="1" x14ac:dyDescent="0.2">
      <c r="A291" s="4017"/>
      <c r="B291" s="4018"/>
      <c r="C291" s="4019"/>
      <c r="D291" s="3945"/>
      <c r="E291" s="2278" t="s">
        <v>2188</v>
      </c>
      <c r="F291" s="2279" t="s">
        <v>2190</v>
      </c>
      <c r="G291" s="2286" t="s">
        <v>2214</v>
      </c>
      <c r="H291" s="2281" t="s">
        <v>2213</v>
      </c>
      <c r="I291" s="2257" t="s">
        <v>1485</v>
      </c>
      <c r="J291" s="2258" t="s">
        <v>2219</v>
      </c>
      <c r="K291" s="2258" t="s">
        <v>2220</v>
      </c>
      <c r="L291" s="2257" t="s">
        <v>1485</v>
      </c>
      <c r="M291" s="2258" t="s">
        <v>2221</v>
      </c>
      <c r="N291" s="2277" t="s">
        <v>2222</v>
      </c>
      <c r="O291" s="3998"/>
      <c r="P291" s="3953"/>
      <c r="Q291" s="2299" t="s">
        <v>2187</v>
      </c>
      <c r="R291" s="2300" t="s">
        <v>2189</v>
      </c>
      <c r="S291" s="2293" t="s">
        <v>2212</v>
      </c>
      <c r="T291" s="2287" t="s">
        <v>2211</v>
      </c>
      <c r="U291" s="2272" t="s">
        <v>1485</v>
      </c>
      <c r="V291" s="2275" t="s">
        <v>2223</v>
      </c>
      <c r="W291" s="2275" t="s">
        <v>2224</v>
      </c>
      <c r="X291" s="2272" t="s">
        <v>1485</v>
      </c>
      <c r="Y291" s="2275" t="s">
        <v>2225</v>
      </c>
      <c r="Z291" s="2306" t="s">
        <v>2226</v>
      </c>
      <c r="AA291" s="4010"/>
      <c r="AB291" s="2302" t="s">
        <v>2187</v>
      </c>
      <c r="AC291" s="2303" t="s">
        <v>2189</v>
      </c>
      <c r="AD291" s="2301" t="s">
        <v>2185</v>
      </c>
      <c r="AE291" s="2285" t="s">
        <v>2186</v>
      </c>
      <c r="AF291" s="2271" t="s">
        <v>1485</v>
      </c>
      <c r="AG291" s="2273" t="s">
        <v>2227</v>
      </c>
      <c r="AH291" s="2273" t="s">
        <v>2228</v>
      </c>
      <c r="AI291" s="2272" t="s">
        <v>1485</v>
      </c>
      <c r="AJ291" s="2273" t="s">
        <v>2229</v>
      </c>
      <c r="AK291" s="2274" t="s">
        <v>2230</v>
      </c>
      <c r="AL291" s="3968"/>
      <c r="AM291" s="2284" t="s">
        <v>2167</v>
      </c>
      <c r="AN291" s="2284" t="s">
        <v>2168</v>
      </c>
      <c r="AO291" s="2267" t="s">
        <v>1485</v>
      </c>
      <c r="AP291" s="2268" t="s">
        <v>2231</v>
      </c>
      <c r="AQ291" s="2269" t="s">
        <v>2232</v>
      </c>
      <c r="AR291" s="2267" t="s">
        <v>1485</v>
      </c>
      <c r="AS291" s="2269" t="s">
        <v>2233</v>
      </c>
      <c r="AT291" s="2270" t="s">
        <v>2234</v>
      </c>
      <c r="AU291" s="3891"/>
      <c r="AV291" s="2283" t="s">
        <v>2169</v>
      </c>
      <c r="AW291" s="2283" t="s">
        <v>2170</v>
      </c>
      <c r="AX291" s="2264" t="s">
        <v>1485</v>
      </c>
      <c r="AY291" s="2265" t="s">
        <v>2235</v>
      </c>
      <c r="AZ291" s="2265" t="s">
        <v>2236</v>
      </c>
      <c r="BA291" s="2264" t="s">
        <v>1485</v>
      </c>
      <c r="BB291" s="2265" t="s">
        <v>2237</v>
      </c>
      <c r="BC291" s="2266" t="s">
        <v>2238</v>
      </c>
      <c r="BD291" s="3867"/>
      <c r="BE291" s="2280" t="s">
        <v>2171</v>
      </c>
      <c r="BF291" s="2280" t="s">
        <v>2172</v>
      </c>
      <c r="BG291" s="2256" t="s">
        <v>1485</v>
      </c>
      <c r="BH291" s="2254" t="s">
        <v>2215</v>
      </c>
      <c r="BI291" s="2254" t="s">
        <v>2216</v>
      </c>
      <c r="BJ291" s="2256" t="s">
        <v>1485</v>
      </c>
      <c r="BK291" s="2254" t="s">
        <v>2217</v>
      </c>
      <c r="BL291" s="2263" t="s">
        <v>2218</v>
      </c>
      <c r="BM291" s="3879"/>
      <c r="BN291" s="2282" t="s">
        <v>2173</v>
      </c>
      <c r="BO291" s="2282" t="s">
        <v>2174</v>
      </c>
      <c r="BP291" s="2260" t="s">
        <v>1485</v>
      </c>
      <c r="BQ291" s="2261" t="s">
        <v>2239</v>
      </c>
      <c r="BR291" s="2261" t="s">
        <v>2240</v>
      </c>
      <c r="BS291" s="2260" t="s">
        <v>1485</v>
      </c>
      <c r="BT291" s="2261" t="s">
        <v>2241</v>
      </c>
      <c r="BU291" s="2262" t="s">
        <v>2242</v>
      </c>
      <c r="BV291" s="3875"/>
      <c r="BW291" s="2281" t="s">
        <v>2175</v>
      </c>
      <c r="BX291" s="2281" t="s">
        <v>2176</v>
      </c>
      <c r="BY291" s="2257" t="s">
        <v>1485</v>
      </c>
      <c r="BZ291" s="2258" t="s">
        <v>2243</v>
      </c>
      <c r="CA291" s="2258" t="s">
        <v>2244</v>
      </c>
      <c r="CB291" s="2257" t="s">
        <v>1485</v>
      </c>
      <c r="CC291" s="2258" t="s">
        <v>2245</v>
      </c>
      <c r="CD291" s="2259" t="s">
        <v>2246</v>
      </c>
      <c r="CE291" s="3867"/>
      <c r="CF291" s="2280" t="s">
        <v>2177</v>
      </c>
      <c r="CG291" s="2280" t="s">
        <v>2178</v>
      </c>
      <c r="CH291" s="2256" t="s">
        <v>1485</v>
      </c>
      <c r="CI291" s="2254" t="s">
        <v>2247</v>
      </c>
      <c r="CJ291" s="2254" t="s">
        <v>2248</v>
      </c>
      <c r="CK291" s="2256" t="s">
        <v>1485</v>
      </c>
      <c r="CL291" s="2254" t="s">
        <v>2249</v>
      </c>
      <c r="CM291" s="2255" t="s">
        <v>2250</v>
      </c>
      <c r="CN291" s="3982"/>
      <c r="CO291" s="2307" t="s">
        <v>1485</v>
      </c>
      <c r="CP291" s="1972" t="s">
        <v>2183</v>
      </c>
      <c r="CQ291" s="2308" t="s">
        <v>2184</v>
      </c>
      <c r="CR291" s="2309" t="s">
        <v>1485</v>
      </c>
      <c r="CS291" s="1972" t="s">
        <v>2182</v>
      </c>
      <c r="CT291" s="1971" t="s">
        <v>2184</v>
      </c>
      <c r="CU291" s="2310" t="s">
        <v>1485</v>
      </c>
      <c r="CV291" s="1970" t="s">
        <v>2182</v>
      </c>
      <c r="CW291" s="1971" t="s">
        <v>2184</v>
      </c>
      <c r="CX291" s="2310" t="s">
        <v>1485</v>
      </c>
      <c r="CY291" s="1970" t="s">
        <v>2182</v>
      </c>
      <c r="CZ291" s="1971" t="s">
        <v>2184</v>
      </c>
      <c r="DA291" s="2310" t="s">
        <v>1485</v>
      </c>
      <c r="DB291" s="1970" t="s">
        <v>2182</v>
      </c>
      <c r="DC291" s="1971" t="s">
        <v>2184</v>
      </c>
      <c r="DD291" s="2311" t="s">
        <v>1485</v>
      </c>
      <c r="DE291" s="1972" t="s">
        <v>2182</v>
      </c>
      <c r="DF291" s="2312" t="s">
        <v>2184</v>
      </c>
      <c r="DG291" s="4001"/>
      <c r="DH291" s="4004"/>
      <c r="DI291" s="4007"/>
      <c r="DJ291" s="3986"/>
      <c r="DK291" s="279"/>
    </row>
    <row r="292" spans="1:115" s="380" customFormat="1" ht="54.95" customHeight="1" x14ac:dyDescent="0.15">
      <c r="A292" s="2530" t="s">
        <v>1133</v>
      </c>
      <c r="B292" s="2544"/>
      <c r="C292" s="2544"/>
      <c r="D292" s="2554" t="s">
        <v>163</v>
      </c>
      <c r="E292" s="2578" t="s">
        <v>163</v>
      </c>
      <c r="F292" s="2579" t="s">
        <v>163</v>
      </c>
      <c r="G292" s="2603" t="s">
        <v>163</v>
      </c>
      <c r="H292" s="2609" t="s">
        <v>163</v>
      </c>
      <c r="I292" s="2558" t="s">
        <v>163</v>
      </c>
      <c r="J292" s="2642" t="s">
        <v>163</v>
      </c>
      <c r="K292" s="2642" t="s">
        <v>163</v>
      </c>
      <c r="L292" s="2643" t="s">
        <v>163</v>
      </c>
      <c r="M292" s="2642" t="s">
        <v>163</v>
      </c>
      <c r="N292" s="2644" t="s">
        <v>163</v>
      </c>
      <c r="O292" s="2672" t="s">
        <v>856</v>
      </c>
      <c r="P292" s="2686" t="s">
        <v>163</v>
      </c>
      <c r="Q292" s="1850" t="s">
        <v>163</v>
      </c>
      <c r="R292" s="1851" t="s">
        <v>163</v>
      </c>
      <c r="S292" s="283" t="s">
        <v>163</v>
      </c>
      <c r="T292" s="283" t="s">
        <v>163</v>
      </c>
      <c r="U292" s="285" t="s">
        <v>163</v>
      </c>
      <c r="V292" s="1853" t="s">
        <v>163</v>
      </c>
      <c r="W292" s="1854" t="s">
        <v>163</v>
      </c>
      <c r="X292" s="285" t="s">
        <v>163</v>
      </c>
      <c r="Y292" s="1854" t="s">
        <v>163</v>
      </c>
      <c r="Z292" s="1855" t="s">
        <v>163</v>
      </c>
      <c r="AA292" s="2699" t="s">
        <v>163</v>
      </c>
      <c r="AB292" s="2717" t="s">
        <v>163</v>
      </c>
      <c r="AC292" s="2718" t="s">
        <v>163</v>
      </c>
      <c r="AD292" s="1734" t="s">
        <v>163</v>
      </c>
      <c r="AE292" s="2559" t="s">
        <v>163</v>
      </c>
      <c r="AF292" s="285" t="s">
        <v>163</v>
      </c>
      <c r="AG292" s="285" t="s">
        <v>163</v>
      </c>
      <c r="AH292" s="286" t="s">
        <v>163</v>
      </c>
      <c r="AI292" s="285" t="s">
        <v>163</v>
      </c>
      <c r="AJ292" s="286" t="s">
        <v>163</v>
      </c>
      <c r="AK292" s="290" t="s">
        <v>163</v>
      </c>
      <c r="AL292" s="2748" t="s">
        <v>163</v>
      </c>
      <c r="AM292" s="1736" t="s">
        <v>163</v>
      </c>
      <c r="AN292" s="1736" t="s">
        <v>163</v>
      </c>
      <c r="AO292" s="1736" t="s">
        <v>163</v>
      </c>
      <c r="AP292" s="2560" t="s">
        <v>163</v>
      </c>
      <c r="AQ292" s="2561" t="s">
        <v>163</v>
      </c>
      <c r="AR292" s="1736" t="s">
        <v>163</v>
      </c>
      <c r="AS292" s="2561" t="s">
        <v>163</v>
      </c>
      <c r="AT292" s="2562" t="s">
        <v>163</v>
      </c>
      <c r="AU292" s="2839" t="s">
        <v>163</v>
      </c>
      <c r="AV292" s="2840" t="s">
        <v>163</v>
      </c>
      <c r="AW292" s="2840" t="s">
        <v>163</v>
      </c>
      <c r="AX292" s="2840" t="s">
        <v>163</v>
      </c>
      <c r="AY292" s="2841" t="s">
        <v>163</v>
      </c>
      <c r="AZ292" s="2841" t="s">
        <v>163</v>
      </c>
      <c r="BA292" s="2840" t="s">
        <v>163</v>
      </c>
      <c r="BB292" s="2841" t="s">
        <v>163</v>
      </c>
      <c r="BC292" s="2842" t="s">
        <v>163</v>
      </c>
      <c r="BD292" s="2855" t="s">
        <v>163</v>
      </c>
      <c r="BE292" s="2563" t="s">
        <v>163</v>
      </c>
      <c r="BF292" s="2563" t="s">
        <v>163</v>
      </c>
      <c r="BG292" s="2563" t="s">
        <v>163</v>
      </c>
      <c r="BH292" s="2564" t="s">
        <v>163</v>
      </c>
      <c r="BI292" s="2564" t="s">
        <v>163</v>
      </c>
      <c r="BJ292" s="2563" t="s">
        <v>163</v>
      </c>
      <c r="BK292" s="2564" t="s">
        <v>163</v>
      </c>
      <c r="BL292" s="2565" t="s">
        <v>163</v>
      </c>
      <c r="BM292" s="2865" t="s">
        <v>163</v>
      </c>
      <c r="BN292" s="2566" t="s">
        <v>163</v>
      </c>
      <c r="BO292" s="2566" t="s">
        <v>163</v>
      </c>
      <c r="BP292" s="2566" t="s">
        <v>163</v>
      </c>
      <c r="BQ292" s="2567" t="s">
        <v>163</v>
      </c>
      <c r="BR292" s="2567" t="s">
        <v>163</v>
      </c>
      <c r="BS292" s="2566" t="s">
        <v>163</v>
      </c>
      <c r="BT292" s="2567" t="s">
        <v>163</v>
      </c>
      <c r="BU292" s="2568" t="s">
        <v>163</v>
      </c>
      <c r="BV292" s="2569" t="s">
        <v>163</v>
      </c>
      <c r="BW292" s="2570" t="s">
        <v>163</v>
      </c>
      <c r="BX292" s="2570" t="s">
        <v>163</v>
      </c>
      <c r="BY292" s="2570" t="s">
        <v>163</v>
      </c>
      <c r="BZ292" s="2571" t="s">
        <v>163</v>
      </c>
      <c r="CA292" s="2571" t="s">
        <v>163</v>
      </c>
      <c r="CB292" s="2570" t="s">
        <v>163</v>
      </c>
      <c r="CC292" s="2571" t="s">
        <v>163</v>
      </c>
      <c r="CD292" s="2572" t="s">
        <v>163</v>
      </c>
      <c r="CE292" s="2855" t="s">
        <v>163</v>
      </c>
      <c r="CF292" s="2563" t="s">
        <v>163</v>
      </c>
      <c r="CG292" s="2563" t="s">
        <v>163</v>
      </c>
      <c r="CH292" s="2563" t="s">
        <v>163</v>
      </c>
      <c r="CI292" s="2564" t="s">
        <v>163</v>
      </c>
      <c r="CJ292" s="2564" t="s">
        <v>163</v>
      </c>
      <c r="CK292" s="2563" t="s">
        <v>163</v>
      </c>
      <c r="CL292" s="2564" t="s">
        <v>163</v>
      </c>
      <c r="CM292" s="2573" t="s">
        <v>163</v>
      </c>
      <c r="CN292" s="1726" t="s">
        <v>163</v>
      </c>
      <c r="CO292" s="1951" t="s">
        <v>163</v>
      </c>
      <c r="CP292" s="1954" t="s">
        <v>163</v>
      </c>
      <c r="CQ292" s="1955" t="s">
        <v>163</v>
      </c>
      <c r="CR292" s="1953" t="s">
        <v>163</v>
      </c>
      <c r="CS292" s="1867" t="s">
        <v>163</v>
      </c>
      <c r="CT292" s="1868" t="s">
        <v>163</v>
      </c>
      <c r="CU292" s="1958" t="s">
        <v>163</v>
      </c>
      <c r="CV292" s="1954" t="s">
        <v>163</v>
      </c>
      <c r="CW292" s="1955" t="s">
        <v>163</v>
      </c>
      <c r="CX292" s="1953" t="s">
        <v>163</v>
      </c>
      <c r="CY292" s="1867" t="s">
        <v>163</v>
      </c>
      <c r="CZ292" s="1868" t="s">
        <v>163</v>
      </c>
      <c r="DA292" s="1958" t="s">
        <v>163</v>
      </c>
      <c r="DB292" s="1954" t="s">
        <v>163</v>
      </c>
      <c r="DC292" s="1955" t="s">
        <v>163</v>
      </c>
      <c r="DD292" s="1953" t="s">
        <v>163</v>
      </c>
      <c r="DE292" s="1867" t="s">
        <v>163</v>
      </c>
      <c r="DF292" s="1869" t="s">
        <v>163</v>
      </c>
      <c r="DG292" s="1762" t="s">
        <v>163</v>
      </c>
      <c r="DH292" s="1763" t="s">
        <v>163</v>
      </c>
      <c r="DI292" s="1764" t="s">
        <v>163</v>
      </c>
      <c r="DJ292" s="1765" t="s">
        <v>163</v>
      </c>
      <c r="DK292" s="307"/>
    </row>
    <row r="293" spans="1:115" s="259" customFormat="1" ht="54.95" customHeight="1" x14ac:dyDescent="0.15">
      <c r="A293" s="2503" t="s">
        <v>189</v>
      </c>
      <c r="B293" s="2542"/>
      <c r="C293" s="2542"/>
      <c r="D293" s="2320">
        <v>3543</v>
      </c>
      <c r="E293" s="2340">
        <v>2.4284475281873386E-2</v>
      </c>
      <c r="F293" s="2341">
        <v>84</v>
      </c>
      <c r="G293" s="2239">
        <v>1840</v>
      </c>
      <c r="H293" s="2240">
        <v>1703</v>
      </c>
      <c r="I293" s="309">
        <v>2057</v>
      </c>
      <c r="J293" s="2390">
        <v>1319</v>
      </c>
      <c r="K293" s="2390">
        <v>738</v>
      </c>
      <c r="L293" s="2391">
        <v>1486</v>
      </c>
      <c r="M293" s="2390">
        <v>521</v>
      </c>
      <c r="N293" s="2626">
        <v>965</v>
      </c>
      <c r="O293" s="2654" t="s">
        <v>854</v>
      </c>
      <c r="P293" s="2431">
        <v>80</v>
      </c>
      <c r="Q293" s="310">
        <v>0.11111111111111116</v>
      </c>
      <c r="R293" s="490">
        <v>8</v>
      </c>
      <c r="S293" s="311">
        <v>32</v>
      </c>
      <c r="T293" s="312">
        <v>48</v>
      </c>
      <c r="U293" s="313">
        <v>29</v>
      </c>
      <c r="V293" s="314">
        <v>5</v>
      </c>
      <c r="W293" s="315">
        <v>24</v>
      </c>
      <c r="X293" s="313">
        <v>51</v>
      </c>
      <c r="Y293" s="315">
        <v>27</v>
      </c>
      <c r="Z293" s="316">
        <v>24</v>
      </c>
      <c r="AA293" s="2696">
        <v>3463</v>
      </c>
      <c r="AB293" s="2419">
        <v>2.2438736344847943E-2</v>
      </c>
      <c r="AC293" s="2713">
        <v>76</v>
      </c>
      <c r="AD293" s="317">
        <v>1808</v>
      </c>
      <c r="AE293" s="318">
        <v>1655</v>
      </c>
      <c r="AF293" s="313">
        <v>2028</v>
      </c>
      <c r="AG293" s="319">
        <v>1314</v>
      </c>
      <c r="AH293" s="320">
        <v>714</v>
      </c>
      <c r="AI293" s="313">
        <v>1435</v>
      </c>
      <c r="AJ293" s="320">
        <v>494</v>
      </c>
      <c r="AK293" s="321">
        <v>941</v>
      </c>
      <c r="AL293" s="2743">
        <v>2544</v>
      </c>
      <c r="AM293" s="322">
        <v>1480</v>
      </c>
      <c r="AN293" s="322">
        <v>1064</v>
      </c>
      <c r="AO293" s="323">
        <v>1589</v>
      </c>
      <c r="AP293" s="324">
        <v>1199</v>
      </c>
      <c r="AQ293" s="325">
        <v>390</v>
      </c>
      <c r="AR293" s="323">
        <v>955</v>
      </c>
      <c r="AS293" s="325">
        <v>281</v>
      </c>
      <c r="AT293" s="326">
        <v>674</v>
      </c>
      <c r="AU293" s="2767">
        <v>8</v>
      </c>
      <c r="AV293" s="2794">
        <v>5</v>
      </c>
      <c r="AW293" s="2794">
        <v>3</v>
      </c>
      <c r="AX293" s="2795">
        <v>4</v>
      </c>
      <c r="AY293" s="2796">
        <v>4</v>
      </c>
      <c r="AZ293" s="2796">
        <v>0</v>
      </c>
      <c r="BA293" s="2795">
        <v>4</v>
      </c>
      <c r="BB293" s="2796">
        <v>1</v>
      </c>
      <c r="BC293" s="2797">
        <v>3</v>
      </c>
      <c r="BD293" s="2457">
        <v>50</v>
      </c>
      <c r="BE293" s="328">
        <v>22</v>
      </c>
      <c r="BF293" s="328">
        <v>28</v>
      </c>
      <c r="BG293" s="329">
        <v>34</v>
      </c>
      <c r="BH293" s="330">
        <v>20</v>
      </c>
      <c r="BI293" s="330">
        <v>14</v>
      </c>
      <c r="BJ293" s="329">
        <v>16</v>
      </c>
      <c r="BK293" s="330">
        <v>2</v>
      </c>
      <c r="BL293" s="331">
        <v>14</v>
      </c>
      <c r="BM293" s="2479">
        <v>60</v>
      </c>
      <c r="BN293" s="332">
        <v>26</v>
      </c>
      <c r="BO293" s="332">
        <v>34</v>
      </c>
      <c r="BP293" s="333">
        <v>37</v>
      </c>
      <c r="BQ293" s="334">
        <v>17</v>
      </c>
      <c r="BR293" s="334">
        <v>20</v>
      </c>
      <c r="BS293" s="333">
        <v>23</v>
      </c>
      <c r="BT293" s="334">
        <v>9</v>
      </c>
      <c r="BU293" s="335">
        <v>14</v>
      </c>
      <c r="BV293" s="336">
        <v>127</v>
      </c>
      <c r="BW293" s="337">
        <v>64</v>
      </c>
      <c r="BX293" s="337">
        <v>63</v>
      </c>
      <c r="BY293" s="338">
        <v>52</v>
      </c>
      <c r="BZ293" s="339">
        <v>43</v>
      </c>
      <c r="CA293" s="339">
        <v>9</v>
      </c>
      <c r="CB293" s="338">
        <v>75</v>
      </c>
      <c r="CC293" s="339">
        <v>21</v>
      </c>
      <c r="CD293" s="340">
        <v>54</v>
      </c>
      <c r="CE293" s="2457">
        <v>674</v>
      </c>
      <c r="CF293" s="341">
        <v>211</v>
      </c>
      <c r="CG293" s="341">
        <v>463</v>
      </c>
      <c r="CH293" s="329">
        <v>312</v>
      </c>
      <c r="CI293" s="342">
        <v>31</v>
      </c>
      <c r="CJ293" s="342">
        <v>281</v>
      </c>
      <c r="CK293" s="329">
        <v>362</v>
      </c>
      <c r="CL293" s="342">
        <v>180</v>
      </c>
      <c r="CM293" s="1126">
        <v>182</v>
      </c>
      <c r="CN293" s="1439">
        <v>3543</v>
      </c>
      <c r="CO293" s="1879">
        <v>123</v>
      </c>
      <c r="CP293" s="477">
        <v>97</v>
      </c>
      <c r="CQ293" s="478">
        <v>26</v>
      </c>
      <c r="CR293" s="1110">
        <v>360</v>
      </c>
      <c r="CS293" s="470">
        <v>257</v>
      </c>
      <c r="CT293" s="464">
        <v>103</v>
      </c>
      <c r="CU293" s="1115">
        <v>824</v>
      </c>
      <c r="CV293" s="477">
        <v>440</v>
      </c>
      <c r="CW293" s="478">
        <v>384</v>
      </c>
      <c r="CX293" s="1110">
        <v>946</v>
      </c>
      <c r="CY293" s="470">
        <v>421</v>
      </c>
      <c r="CZ293" s="464">
        <v>525</v>
      </c>
      <c r="DA293" s="1115">
        <v>328</v>
      </c>
      <c r="DB293" s="477">
        <v>135</v>
      </c>
      <c r="DC293" s="478">
        <v>193</v>
      </c>
      <c r="DD293" s="1110">
        <v>962</v>
      </c>
      <c r="DE293" s="470">
        <v>490</v>
      </c>
      <c r="DF293" s="458">
        <v>472</v>
      </c>
      <c r="DG293" s="343">
        <v>29</v>
      </c>
      <c r="DH293" s="344">
        <v>2.7461390896583796E-3</v>
      </c>
      <c r="DI293" s="345">
        <v>0.35138351681047308</v>
      </c>
      <c r="DJ293" s="346" t="s">
        <v>163</v>
      </c>
      <c r="DK293" s="307"/>
    </row>
    <row r="294" spans="1:115" s="380" customFormat="1" ht="54.95" customHeight="1" x14ac:dyDescent="0.15">
      <c r="A294" s="2546"/>
      <c r="B294" s="4049" t="s">
        <v>1134</v>
      </c>
      <c r="C294" s="4049"/>
      <c r="D294" s="2321">
        <v>853</v>
      </c>
      <c r="E294" s="2342">
        <v>-3.5046728971962482E-3</v>
      </c>
      <c r="F294" s="2343">
        <v>-3</v>
      </c>
      <c r="G294" s="2362">
        <v>462</v>
      </c>
      <c r="H294" s="2363">
        <v>391</v>
      </c>
      <c r="I294" s="1409">
        <v>499</v>
      </c>
      <c r="J294" s="2392">
        <v>354</v>
      </c>
      <c r="K294" s="2392">
        <v>145</v>
      </c>
      <c r="L294" s="2393">
        <v>354</v>
      </c>
      <c r="M294" s="2392">
        <v>108</v>
      </c>
      <c r="N294" s="2394">
        <v>246</v>
      </c>
      <c r="O294" s="2673"/>
      <c r="P294" s="2432">
        <v>29</v>
      </c>
      <c r="Q294" s="1327">
        <v>0.15999999999999992</v>
      </c>
      <c r="R294" s="1328">
        <v>4</v>
      </c>
      <c r="S294" s="1329">
        <v>11</v>
      </c>
      <c r="T294" s="1330">
        <v>18</v>
      </c>
      <c r="U294" s="1331">
        <v>10</v>
      </c>
      <c r="V294" s="1332">
        <v>0</v>
      </c>
      <c r="W294" s="1333">
        <v>10</v>
      </c>
      <c r="X294" s="1331">
        <v>19</v>
      </c>
      <c r="Y294" s="1333">
        <v>11</v>
      </c>
      <c r="Z294" s="1334">
        <v>8</v>
      </c>
      <c r="AA294" s="2697">
        <v>824</v>
      </c>
      <c r="AB294" s="2420">
        <v>-8.4235860409145324E-3</v>
      </c>
      <c r="AC294" s="2714">
        <v>-7</v>
      </c>
      <c r="AD294" s="1335">
        <v>451</v>
      </c>
      <c r="AE294" s="1336">
        <v>373</v>
      </c>
      <c r="AF294" s="1331">
        <v>489</v>
      </c>
      <c r="AG294" s="1331">
        <v>354</v>
      </c>
      <c r="AH294" s="1337">
        <v>135</v>
      </c>
      <c r="AI294" s="1331">
        <v>335</v>
      </c>
      <c r="AJ294" s="1337">
        <v>97</v>
      </c>
      <c r="AK294" s="1338">
        <v>238</v>
      </c>
      <c r="AL294" s="2744">
        <v>591</v>
      </c>
      <c r="AM294" s="1410">
        <v>374</v>
      </c>
      <c r="AN294" s="1410">
        <v>217</v>
      </c>
      <c r="AO294" s="1410">
        <v>377</v>
      </c>
      <c r="AP294" s="1411">
        <v>314</v>
      </c>
      <c r="AQ294" s="1341">
        <v>63</v>
      </c>
      <c r="AR294" s="1410">
        <v>214</v>
      </c>
      <c r="AS294" s="1341">
        <v>60</v>
      </c>
      <c r="AT294" s="1412">
        <v>154</v>
      </c>
      <c r="AU294" s="2768">
        <v>2</v>
      </c>
      <c r="AV294" s="2798">
        <v>1</v>
      </c>
      <c r="AW294" s="2798">
        <v>1</v>
      </c>
      <c r="AX294" s="2798">
        <v>1</v>
      </c>
      <c r="AY294" s="2799">
        <v>1</v>
      </c>
      <c r="AZ294" s="2799">
        <v>0</v>
      </c>
      <c r="BA294" s="2798">
        <v>1</v>
      </c>
      <c r="BB294" s="2799">
        <v>0</v>
      </c>
      <c r="BC294" s="2800">
        <v>1</v>
      </c>
      <c r="BD294" s="2458">
        <v>9</v>
      </c>
      <c r="BE294" s="1343">
        <v>3</v>
      </c>
      <c r="BF294" s="1343">
        <v>6</v>
      </c>
      <c r="BG294" s="1343">
        <v>4</v>
      </c>
      <c r="BH294" s="1345">
        <v>3</v>
      </c>
      <c r="BI294" s="1345">
        <v>1</v>
      </c>
      <c r="BJ294" s="1343">
        <v>5</v>
      </c>
      <c r="BK294" s="1345">
        <v>0</v>
      </c>
      <c r="BL294" s="1346">
        <v>5</v>
      </c>
      <c r="BM294" s="2480">
        <v>24</v>
      </c>
      <c r="BN294" s="1348">
        <v>8</v>
      </c>
      <c r="BO294" s="1348">
        <v>16</v>
      </c>
      <c r="BP294" s="1348">
        <v>18</v>
      </c>
      <c r="BQ294" s="1350">
        <v>5</v>
      </c>
      <c r="BR294" s="1350">
        <v>13</v>
      </c>
      <c r="BS294" s="1348">
        <v>6</v>
      </c>
      <c r="BT294" s="1350">
        <v>3</v>
      </c>
      <c r="BU294" s="1351">
        <v>3</v>
      </c>
      <c r="BV294" s="1352">
        <v>68</v>
      </c>
      <c r="BW294" s="1353">
        <v>30</v>
      </c>
      <c r="BX294" s="1353">
        <v>38</v>
      </c>
      <c r="BY294" s="1353">
        <v>26</v>
      </c>
      <c r="BZ294" s="1354">
        <v>22</v>
      </c>
      <c r="CA294" s="1354">
        <v>4</v>
      </c>
      <c r="CB294" s="1353">
        <v>42</v>
      </c>
      <c r="CC294" s="1354">
        <v>8</v>
      </c>
      <c r="CD294" s="1355">
        <v>34</v>
      </c>
      <c r="CE294" s="2458">
        <v>130</v>
      </c>
      <c r="CF294" s="1343">
        <v>35</v>
      </c>
      <c r="CG294" s="1343">
        <v>95</v>
      </c>
      <c r="CH294" s="1343">
        <v>63</v>
      </c>
      <c r="CI294" s="1345">
        <v>9</v>
      </c>
      <c r="CJ294" s="1345">
        <v>54</v>
      </c>
      <c r="CK294" s="1343">
        <v>67</v>
      </c>
      <c r="CL294" s="1345">
        <v>26</v>
      </c>
      <c r="CM294" s="1496">
        <v>41</v>
      </c>
      <c r="CN294" s="1440">
        <v>853</v>
      </c>
      <c r="CO294" s="1880">
        <v>34</v>
      </c>
      <c r="CP294" s="1902">
        <v>28</v>
      </c>
      <c r="CQ294" s="1903">
        <v>6</v>
      </c>
      <c r="CR294" s="1889">
        <v>84</v>
      </c>
      <c r="CS294" s="1356">
        <v>66</v>
      </c>
      <c r="CT294" s="1357">
        <v>18</v>
      </c>
      <c r="CU294" s="1915">
        <v>173</v>
      </c>
      <c r="CV294" s="1902">
        <v>99</v>
      </c>
      <c r="CW294" s="1903">
        <v>74</v>
      </c>
      <c r="CX294" s="1889">
        <v>211</v>
      </c>
      <c r="CY294" s="1356">
        <v>103</v>
      </c>
      <c r="CZ294" s="1357">
        <v>108</v>
      </c>
      <c r="DA294" s="1915">
        <v>128</v>
      </c>
      <c r="DB294" s="1902">
        <v>61</v>
      </c>
      <c r="DC294" s="1903">
        <v>67</v>
      </c>
      <c r="DD294" s="1889">
        <v>223</v>
      </c>
      <c r="DE294" s="1356">
        <v>105</v>
      </c>
      <c r="DF294" s="1358">
        <v>118</v>
      </c>
      <c r="DG294" s="1359" t="s">
        <v>163</v>
      </c>
      <c r="DH294" s="1360">
        <v>6.6115061910205976E-4</v>
      </c>
      <c r="DI294" s="1361">
        <v>8.4597837945056029E-2</v>
      </c>
      <c r="DJ294" s="1362">
        <v>0.24075642111205192</v>
      </c>
      <c r="DK294" s="307"/>
    </row>
    <row r="295" spans="1:115" s="259" customFormat="1" ht="54.95" customHeight="1" x14ac:dyDescent="0.15">
      <c r="A295" s="2538"/>
      <c r="B295" s="4039" t="s">
        <v>1135</v>
      </c>
      <c r="C295" s="4040"/>
      <c r="D295" s="2318">
        <v>2690</v>
      </c>
      <c r="E295" s="2334">
        <v>3.342297349212453E-2</v>
      </c>
      <c r="F295" s="2335">
        <v>87</v>
      </c>
      <c r="G295" s="2358">
        <v>1378</v>
      </c>
      <c r="H295" s="2359">
        <v>1312</v>
      </c>
      <c r="I295" s="1285">
        <v>1558</v>
      </c>
      <c r="J295" s="2384">
        <v>965</v>
      </c>
      <c r="K295" s="2384">
        <v>593</v>
      </c>
      <c r="L295" s="2385">
        <v>1132</v>
      </c>
      <c r="M295" s="2384">
        <v>413</v>
      </c>
      <c r="N295" s="2386">
        <v>719</v>
      </c>
      <c r="O295" s="2661"/>
      <c r="P295" s="2429">
        <v>51</v>
      </c>
      <c r="Q295" s="1286">
        <v>8.5106382978723305E-2</v>
      </c>
      <c r="R295" s="1287">
        <v>4</v>
      </c>
      <c r="S295" s="1288">
        <v>21</v>
      </c>
      <c r="T295" s="1289">
        <v>30</v>
      </c>
      <c r="U295" s="1290">
        <v>19</v>
      </c>
      <c r="V295" s="1291">
        <v>5</v>
      </c>
      <c r="W295" s="1292">
        <v>14</v>
      </c>
      <c r="X295" s="1290">
        <v>32</v>
      </c>
      <c r="Y295" s="1292">
        <v>16</v>
      </c>
      <c r="Z295" s="1293">
        <v>16</v>
      </c>
      <c r="AA295" s="2440">
        <v>2639</v>
      </c>
      <c r="AB295" s="2415">
        <v>3.2472613458528921E-2</v>
      </c>
      <c r="AC295" s="2416">
        <v>83</v>
      </c>
      <c r="AD295" s="1294">
        <v>1357</v>
      </c>
      <c r="AE295" s="1295">
        <v>1282</v>
      </c>
      <c r="AF295" s="1290">
        <v>1539</v>
      </c>
      <c r="AG295" s="1296">
        <v>960</v>
      </c>
      <c r="AH295" s="1297">
        <v>579</v>
      </c>
      <c r="AI295" s="1290">
        <v>1100</v>
      </c>
      <c r="AJ295" s="1297">
        <v>397</v>
      </c>
      <c r="AK295" s="1298">
        <v>703</v>
      </c>
      <c r="AL295" s="2741">
        <v>1953</v>
      </c>
      <c r="AM295" s="1299">
        <v>1106</v>
      </c>
      <c r="AN295" s="1299">
        <v>847</v>
      </c>
      <c r="AO295" s="1300">
        <v>1212</v>
      </c>
      <c r="AP295" s="1301">
        <v>885</v>
      </c>
      <c r="AQ295" s="1302">
        <v>327</v>
      </c>
      <c r="AR295" s="1300">
        <v>741</v>
      </c>
      <c r="AS295" s="1302">
        <v>221</v>
      </c>
      <c r="AT295" s="1303">
        <v>520</v>
      </c>
      <c r="AU295" s="2765">
        <v>6</v>
      </c>
      <c r="AV295" s="2785">
        <v>4</v>
      </c>
      <c r="AW295" s="2785">
        <v>2</v>
      </c>
      <c r="AX295" s="2786">
        <v>3</v>
      </c>
      <c r="AY295" s="2787">
        <v>3</v>
      </c>
      <c r="AZ295" s="2787">
        <v>0</v>
      </c>
      <c r="BA295" s="2786">
        <v>3</v>
      </c>
      <c r="BB295" s="2787">
        <v>1</v>
      </c>
      <c r="BC295" s="2788">
        <v>2</v>
      </c>
      <c r="BD295" s="2455">
        <v>41</v>
      </c>
      <c r="BE295" s="1304">
        <v>19</v>
      </c>
      <c r="BF295" s="1304">
        <v>22</v>
      </c>
      <c r="BG295" s="1305">
        <v>30</v>
      </c>
      <c r="BH295" s="1306">
        <v>17</v>
      </c>
      <c r="BI295" s="1306">
        <v>13</v>
      </c>
      <c r="BJ295" s="1305">
        <v>11</v>
      </c>
      <c r="BK295" s="1306">
        <v>2</v>
      </c>
      <c r="BL295" s="1307">
        <v>9</v>
      </c>
      <c r="BM295" s="2477">
        <v>36</v>
      </c>
      <c r="BN295" s="1308">
        <v>18</v>
      </c>
      <c r="BO295" s="1308">
        <v>18</v>
      </c>
      <c r="BP295" s="1309">
        <v>19</v>
      </c>
      <c r="BQ295" s="1310">
        <v>12</v>
      </c>
      <c r="BR295" s="1310">
        <v>7</v>
      </c>
      <c r="BS295" s="1309">
        <v>17</v>
      </c>
      <c r="BT295" s="1310">
        <v>6</v>
      </c>
      <c r="BU295" s="1311">
        <v>11</v>
      </c>
      <c r="BV295" s="1312">
        <v>59</v>
      </c>
      <c r="BW295" s="1313">
        <v>34</v>
      </c>
      <c r="BX295" s="1313">
        <v>25</v>
      </c>
      <c r="BY295" s="1314">
        <v>26</v>
      </c>
      <c r="BZ295" s="1315">
        <v>21</v>
      </c>
      <c r="CA295" s="1315">
        <v>5</v>
      </c>
      <c r="CB295" s="1314">
        <v>33</v>
      </c>
      <c r="CC295" s="1315">
        <v>13</v>
      </c>
      <c r="CD295" s="1316">
        <v>20</v>
      </c>
      <c r="CE295" s="2455">
        <v>544</v>
      </c>
      <c r="CF295" s="1317">
        <v>176</v>
      </c>
      <c r="CG295" s="1317">
        <v>368</v>
      </c>
      <c r="CH295" s="1305">
        <v>249</v>
      </c>
      <c r="CI295" s="1318">
        <v>22</v>
      </c>
      <c r="CJ295" s="1318">
        <v>227</v>
      </c>
      <c r="CK295" s="1305">
        <v>295</v>
      </c>
      <c r="CL295" s="1318">
        <v>154</v>
      </c>
      <c r="CM295" s="1490">
        <v>141</v>
      </c>
      <c r="CN295" s="1437">
        <v>2690</v>
      </c>
      <c r="CO295" s="1876">
        <v>89</v>
      </c>
      <c r="CP295" s="1900">
        <v>69</v>
      </c>
      <c r="CQ295" s="1901">
        <v>20</v>
      </c>
      <c r="CR295" s="1888">
        <v>276</v>
      </c>
      <c r="CS295" s="1319">
        <v>191</v>
      </c>
      <c r="CT295" s="1320">
        <v>85</v>
      </c>
      <c r="CU295" s="1912">
        <v>651</v>
      </c>
      <c r="CV295" s="1900">
        <v>341</v>
      </c>
      <c r="CW295" s="1901">
        <v>310</v>
      </c>
      <c r="CX295" s="1888">
        <v>735</v>
      </c>
      <c r="CY295" s="1319">
        <v>318</v>
      </c>
      <c r="CZ295" s="1320">
        <v>417</v>
      </c>
      <c r="DA295" s="1912">
        <v>200</v>
      </c>
      <c r="DB295" s="1900">
        <v>74</v>
      </c>
      <c r="DC295" s="1901">
        <v>126</v>
      </c>
      <c r="DD295" s="1888">
        <v>739</v>
      </c>
      <c r="DE295" s="1319">
        <v>385</v>
      </c>
      <c r="DF295" s="1321">
        <v>354</v>
      </c>
      <c r="DG295" s="1322" t="s">
        <v>163</v>
      </c>
      <c r="DH295" s="1323">
        <v>2.0849884705563199E-3</v>
      </c>
      <c r="DI295" s="1324">
        <v>0.26678567886541704</v>
      </c>
      <c r="DJ295" s="1325">
        <v>0.75924357888794802</v>
      </c>
      <c r="DK295" s="307"/>
    </row>
    <row r="296" spans="1:115" s="380" customFormat="1" ht="54.95" customHeight="1" x14ac:dyDescent="0.15">
      <c r="A296" s="2501" t="s">
        <v>1136</v>
      </c>
      <c r="B296" s="2539"/>
      <c r="C296" s="2539"/>
      <c r="D296" s="2319">
        <v>24</v>
      </c>
      <c r="E296" s="2516">
        <v>0.26315789473684204</v>
      </c>
      <c r="F296" s="2337">
        <v>5</v>
      </c>
      <c r="G296" s="2235">
        <v>13</v>
      </c>
      <c r="H296" s="2236">
        <v>11</v>
      </c>
      <c r="I296" s="349">
        <v>22</v>
      </c>
      <c r="J296" s="2387">
        <v>11</v>
      </c>
      <c r="K296" s="2387">
        <v>11</v>
      </c>
      <c r="L296" s="2388">
        <v>2</v>
      </c>
      <c r="M296" s="2387">
        <v>2</v>
      </c>
      <c r="N296" s="2389">
        <v>0</v>
      </c>
      <c r="O296" s="2659" t="s">
        <v>856</v>
      </c>
      <c r="P296" s="2430">
        <v>4</v>
      </c>
      <c r="Q296" s="350">
        <v>0</v>
      </c>
      <c r="R296" s="491">
        <v>0</v>
      </c>
      <c r="S296" s="351">
        <v>2</v>
      </c>
      <c r="T296" s="352">
        <v>2</v>
      </c>
      <c r="U296" s="353">
        <v>2</v>
      </c>
      <c r="V296" s="354">
        <v>0</v>
      </c>
      <c r="W296" s="355">
        <v>2</v>
      </c>
      <c r="X296" s="353">
        <v>2</v>
      </c>
      <c r="Y296" s="355">
        <v>2</v>
      </c>
      <c r="Z296" s="356">
        <v>0</v>
      </c>
      <c r="AA296" s="2443">
        <v>20</v>
      </c>
      <c r="AB296" s="2237">
        <v>0.33333333333333326</v>
      </c>
      <c r="AC296" s="2418">
        <v>5</v>
      </c>
      <c r="AD296" s="357">
        <v>11</v>
      </c>
      <c r="AE296" s="358">
        <v>9</v>
      </c>
      <c r="AF296" s="353">
        <v>20</v>
      </c>
      <c r="AG296" s="353">
        <v>11</v>
      </c>
      <c r="AH296" s="359">
        <v>9</v>
      </c>
      <c r="AI296" s="353">
        <v>0</v>
      </c>
      <c r="AJ296" s="359">
        <v>0</v>
      </c>
      <c r="AK296" s="360">
        <v>0</v>
      </c>
      <c r="AL296" s="2742">
        <v>0</v>
      </c>
      <c r="AM296" s="361">
        <v>0</v>
      </c>
      <c r="AN296" s="361">
        <v>0</v>
      </c>
      <c r="AO296" s="361">
        <v>0</v>
      </c>
      <c r="AP296" s="362">
        <v>0</v>
      </c>
      <c r="AQ296" s="363">
        <v>0</v>
      </c>
      <c r="AR296" s="361">
        <v>0</v>
      </c>
      <c r="AS296" s="363">
        <v>0</v>
      </c>
      <c r="AT296" s="364">
        <v>0</v>
      </c>
      <c r="AU296" s="2766">
        <v>0</v>
      </c>
      <c r="AV296" s="2789">
        <v>0</v>
      </c>
      <c r="AW296" s="2789">
        <v>0</v>
      </c>
      <c r="AX296" s="2789">
        <v>0</v>
      </c>
      <c r="AY296" s="2792">
        <v>0</v>
      </c>
      <c r="AZ296" s="2792">
        <v>0</v>
      </c>
      <c r="BA296" s="2789">
        <v>0</v>
      </c>
      <c r="BB296" s="2792">
        <v>0</v>
      </c>
      <c r="BC296" s="2793">
        <v>0</v>
      </c>
      <c r="BD296" s="2456">
        <v>2</v>
      </c>
      <c r="BE296" s="366">
        <v>1</v>
      </c>
      <c r="BF296" s="366">
        <v>1</v>
      </c>
      <c r="BG296" s="366">
        <v>2</v>
      </c>
      <c r="BH296" s="367">
        <v>1</v>
      </c>
      <c r="BI296" s="367">
        <v>1</v>
      </c>
      <c r="BJ296" s="366">
        <v>0</v>
      </c>
      <c r="BK296" s="367">
        <v>0</v>
      </c>
      <c r="BL296" s="368">
        <v>0</v>
      </c>
      <c r="BM296" s="2478">
        <v>0</v>
      </c>
      <c r="BN296" s="369">
        <v>0</v>
      </c>
      <c r="BO296" s="369">
        <v>0</v>
      </c>
      <c r="BP296" s="369">
        <v>0</v>
      </c>
      <c r="BQ296" s="370">
        <v>0</v>
      </c>
      <c r="BR296" s="370">
        <v>0</v>
      </c>
      <c r="BS296" s="369">
        <v>0</v>
      </c>
      <c r="BT296" s="370">
        <v>0</v>
      </c>
      <c r="BU296" s="371">
        <v>0</v>
      </c>
      <c r="BV296" s="372">
        <v>17</v>
      </c>
      <c r="BW296" s="373">
        <v>10</v>
      </c>
      <c r="BX296" s="373">
        <v>7</v>
      </c>
      <c r="BY296" s="373">
        <v>17</v>
      </c>
      <c r="BZ296" s="374">
        <v>10</v>
      </c>
      <c r="CA296" s="374">
        <v>7</v>
      </c>
      <c r="CB296" s="373">
        <v>0</v>
      </c>
      <c r="CC296" s="374">
        <v>0</v>
      </c>
      <c r="CD296" s="375">
        <v>0</v>
      </c>
      <c r="CE296" s="2456">
        <v>1</v>
      </c>
      <c r="CF296" s="366">
        <v>0</v>
      </c>
      <c r="CG296" s="366">
        <v>1</v>
      </c>
      <c r="CH296" s="366">
        <v>1</v>
      </c>
      <c r="CI296" s="367">
        <v>0</v>
      </c>
      <c r="CJ296" s="367">
        <v>1</v>
      </c>
      <c r="CK296" s="366">
        <v>0</v>
      </c>
      <c r="CL296" s="367">
        <v>0</v>
      </c>
      <c r="CM296" s="1127">
        <v>0</v>
      </c>
      <c r="CN296" s="1438">
        <v>24</v>
      </c>
      <c r="CO296" s="1878">
        <v>2</v>
      </c>
      <c r="CP296" s="479">
        <v>1</v>
      </c>
      <c r="CQ296" s="480">
        <v>1</v>
      </c>
      <c r="CR296" s="1111">
        <v>7</v>
      </c>
      <c r="CS296" s="471">
        <v>2</v>
      </c>
      <c r="CT296" s="465">
        <v>5</v>
      </c>
      <c r="CU296" s="1116">
        <v>5</v>
      </c>
      <c r="CV296" s="479">
        <v>2</v>
      </c>
      <c r="CW296" s="480">
        <v>3</v>
      </c>
      <c r="CX296" s="1111">
        <v>6</v>
      </c>
      <c r="CY296" s="471">
        <v>4</v>
      </c>
      <c r="CZ296" s="465">
        <v>2</v>
      </c>
      <c r="DA296" s="1116">
        <v>3</v>
      </c>
      <c r="DB296" s="479">
        <v>3</v>
      </c>
      <c r="DC296" s="480">
        <v>0</v>
      </c>
      <c r="DD296" s="1111">
        <v>1</v>
      </c>
      <c r="DE296" s="471">
        <v>1</v>
      </c>
      <c r="DF296" s="459">
        <v>0</v>
      </c>
      <c r="DG296" s="376">
        <v>149</v>
      </c>
      <c r="DH296" s="377">
        <v>1.8602127618346347E-5</v>
      </c>
      <c r="DI296" s="378">
        <v>2.3802439750074383E-3</v>
      </c>
      <c r="DJ296" s="379" t="s">
        <v>163</v>
      </c>
      <c r="DK296" s="307"/>
    </row>
    <row r="297" spans="1:115" s="259" customFormat="1" ht="54.95" customHeight="1" x14ac:dyDescent="0.15">
      <c r="A297" s="4054" t="s">
        <v>1137</v>
      </c>
      <c r="B297" s="4055"/>
      <c r="C297" s="4056"/>
      <c r="D297" s="2320">
        <v>997</v>
      </c>
      <c r="E297" s="2340">
        <v>4.9473684210526336E-2</v>
      </c>
      <c r="F297" s="2341">
        <v>47</v>
      </c>
      <c r="G297" s="2239">
        <v>404</v>
      </c>
      <c r="H297" s="2240">
        <v>593</v>
      </c>
      <c r="I297" s="309">
        <v>485</v>
      </c>
      <c r="J297" s="2390">
        <v>166</v>
      </c>
      <c r="K297" s="2390">
        <v>319</v>
      </c>
      <c r="L297" s="2391">
        <v>512</v>
      </c>
      <c r="M297" s="2390">
        <v>238</v>
      </c>
      <c r="N297" s="2626">
        <v>274</v>
      </c>
      <c r="O297" s="2654" t="s">
        <v>856</v>
      </c>
      <c r="P297" s="2431">
        <v>598</v>
      </c>
      <c r="Q297" s="310">
        <v>5.467372134038806E-2</v>
      </c>
      <c r="R297" s="490">
        <v>31</v>
      </c>
      <c r="S297" s="311">
        <v>252</v>
      </c>
      <c r="T297" s="312">
        <v>346</v>
      </c>
      <c r="U297" s="313">
        <v>187</v>
      </c>
      <c r="V297" s="314">
        <v>55</v>
      </c>
      <c r="W297" s="315">
        <v>132</v>
      </c>
      <c r="X297" s="313">
        <v>411</v>
      </c>
      <c r="Y297" s="315">
        <v>197</v>
      </c>
      <c r="Z297" s="316">
        <v>214</v>
      </c>
      <c r="AA297" s="2696">
        <v>399</v>
      </c>
      <c r="AB297" s="2419">
        <v>4.1775456919060039E-2</v>
      </c>
      <c r="AC297" s="2713">
        <v>16</v>
      </c>
      <c r="AD297" s="317">
        <v>152</v>
      </c>
      <c r="AE297" s="318">
        <v>247</v>
      </c>
      <c r="AF297" s="313">
        <v>298</v>
      </c>
      <c r="AG297" s="319">
        <v>111</v>
      </c>
      <c r="AH297" s="320">
        <v>187</v>
      </c>
      <c r="AI297" s="313">
        <v>101</v>
      </c>
      <c r="AJ297" s="320">
        <v>41</v>
      </c>
      <c r="AK297" s="321">
        <v>60</v>
      </c>
      <c r="AL297" s="2743">
        <v>46</v>
      </c>
      <c r="AM297" s="322">
        <v>40</v>
      </c>
      <c r="AN297" s="322">
        <v>6</v>
      </c>
      <c r="AO297" s="323">
        <v>38</v>
      </c>
      <c r="AP297" s="324">
        <v>35</v>
      </c>
      <c r="AQ297" s="325">
        <v>3</v>
      </c>
      <c r="AR297" s="323">
        <v>8</v>
      </c>
      <c r="AS297" s="325">
        <v>5</v>
      </c>
      <c r="AT297" s="326">
        <v>3</v>
      </c>
      <c r="AU297" s="2767">
        <v>16</v>
      </c>
      <c r="AV297" s="2794">
        <v>4</v>
      </c>
      <c r="AW297" s="2794">
        <v>12</v>
      </c>
      <c r="AX297" s="2795">
        <v>9</v>
      </c>
      <c r="AY297" s="2796">
        <v>4</v>
      </c>
      <c r="AZ297" s="2796">
        <v>5</v>
      </c>
      <c r="BA297" s="2795">
        <v>7</v>
      </c>
      <c r="BB297" s="2796">
        <v>0</v>
      </c>
      <c r="BC297" s="2797">
        <v>7</v>
      </c>
      <c r="BD297" s="2457">
        <v>71</v>
      </c>
      <c r="BE297" s="328">
        <v>21</v>
      </c>
      <c r="BF297" s="328">
        <v>50</v>
      </c>
      <c r="BG297" s="329">
        <v>55</v>
      </c>
      <c r="BH297" s="330">
        <v>13</v>
      </c>
      <c r="BI297" s="330">
        <v>42</v>
      </c>
      <c r="BJ297" s="329">
        <v>16</v>
      </c>
      <c r="BK297" s="330">
        <v>8</v>
      </c>
      <c r="BL297" s="331">
        <v>8</v>
      </c>
      <c r="BM297" s="2479">
        <v>42</v>
      </c>
      <c r="BN297" s="332">
        <v>15</v>
      </c>
      <c r="BO297" s="332">
        <v>27</v>
      </c>
      <c r="BP297" s="333">
        <v>32</v>
      </c>
      <c r="BQ297" s="334">
        <v>12</v>
      </c>
      <c r="BR297" s="334">
        <v>20</v>
      </c>
      <c r="BS297" s="333">
        <v>10</v>
      </c>
      <c r="BT297" s="334">
        <v>3</v>
      </c>
      <c r="BU297" s="335">
        <v>7</v>
      </c>
      <c r="BV297" s="336">
        <v>75</v>
      </c>
      <c r="BW297" s="337">
        <v>41</v>
      </c>
      <c r="BX297" s="337">
        <v>34</v>
      </c>
      <c r="BY297" s="338">
        <v>44</v>
      </c>
      <c r="BZ297" s="339">
        <v>29</v>
      </c>
      <c r="CA297" s="339">
        <v>15</v>
      </c>
      <c r="CB297" s="338">
        <v>31</v>
      </c>
      <c r="CC297" s="339">
        <v>12</v>
      </c>
      <c r="CD297" s="340">
        <v>19</v>
      </c>
      <c r="CE297" s="2457">
        <v>149</v>
      </c>
      <c r="CF297" s="341">
        <v>31</v>
      </c>
      <c r="CG297" s="341">
        <v>118</v>
      </c>
      <c r="CH297" s="329">
        <v>120</v>
      </c>
      <c r="CI297" s="342">
        <v>18</v>
      </c>
      <c r="CJ297" s="342">
        <v>102</v>
      </c>
      <c r="CK297" s="329">
        <v>29</v>
      </c>
      <c r="CL297" s="342">
        <v>13</v>
      </c>
      <c r="CM297" s="1126">
        <v>16</v>
      </c>
      <c r="CN297" s="1439">
        <v>997</v>
      </c>
      <c r="CO297" s="1879">
        <v>45</v>
      </c>
      <c r="CP297" s="477">
        <v>17</v>
      </c>
      <c r="CQ297" s="478">
        <v>28</v>
      </c>
      <c r="CR297" s="1110">
        <v>95</v>
      </c>
      <c r="CS297" s="470">
        <v>23</v>
      </c>
      <c r="CT297" s="464">
        <v>72</v>
      </c>
      <c r="CU297" s="1115">
        <v>152</v>
      </c>
      <c r="CV297" s="477">
        <v>60</v>
      </c>
      <c r="CW297" s="478">
        <v>92</v>
      </c>
      <c r="CX297" s="1110">
        <v>155</v>
      </c>
      <c r="CY297" s="470">
        <v>58</v>
      </c>
      <c r="CZ297" s="464">
        <v>97</v>
      </c>
      <c r="DA297" s="1115">
        <v>135</v>
      </c>
      <c r="DB297" s="477">
        <v>51</v>
      </c>
      <c r="DC297" s="478">
        <v>84</v>
      </c>
      <c r="DD297" s="1110">
        <v>415</v>
      </c>
      <c r="DE297" s="470">
        <v>195</v>
      </c>
      <c r="DF297" s="458">
        <v>220</v>
      </c>
      <c r="DG297" s="343">
        <v>50</v>
      </c>
      <c r="DH297" s="344">
        <v>7.7276338481213787E-4</v>
      </c>
      <c r="DI297" s="345">
        <v>9.8879301795100669E-2</v>
      </c>
      <c r="DJ297" s="346" t="s">
        <v>163</v>
      </c>
      <c r="DK297" s="307"/>
    </row>
    <row r="298" spans="1:115" s="380" customFormat="1" ht="54.95" customHeight="1" x14ac:dyDescent="0.15">
      <c r="A298" s="2546"/>
      <c r="B298" s="4049" t="s">
        <v>1138</v>
      </c>
      <c r="C298" s="4061"/>
      <c r="D298" s="2321">
        <v>921</v>
      </c>
      <c r="E298" s="2342">
        <v>7.0930232558139572E-2</v>
      </c>
      <c r="F298" s="2343">
        <v>61</v>
      </c>
      <c r="G298" s="2362">
        <v>369</v>
      </c>
      <c r="H298" s="2363">
        <v>552</v>
      </c>
      <c r="I298" s="1409">
        <v>445</v>
      </c>
      <c r="J298" s="2392">
        <v>147</v>
      </c>
      <c r="K298" s="2392">
        <v>298</v>
      </c>
      <c r="L298" s="2393">
        <v>476</v>
      </c>
      <c r="M298" s="2392">
        <v>222</v>
      </c>
      <c r="N298" s="2394">
        <v>254</v>
      </c>
      <c r="O298" s="2673"/>
      <c r="P298" s="2432">
        <v>563</v>
      </c>
      <c r="Q298" s="1327">
        <v>5.2336448598130803E-2</v>
      </c>
      <c r="R298" s="1328">
        <v>28</v>
      </c>
      <c r="S298" s="1329">
        <v>234</v>
      </c>
      <c r="T298" s="1330">
        <v>329</v>
      </c>
      <c r="U298" s="1331">
        <v>174</v>
      </c>
      <c r="V298" s="1332">
        <v>49</v>
      </c>
      <c r="W298" s="1333">
        <v>125</v>
      </c>
      <c r="X298" s="1331">
        <v>389</v>
      </c>
      <c r="Y298" s="1333">
        <v>185</v>
      </c>
      <c r="Z298" s="1334">
        <v>204</v>
      </c>
      <c r="AA298" s="2697">
        <v>358</v>
      </c>
      <c r="AB298" s="2708">
        <v>0.10153846153846158</v>
      </c>
      <c r="AC298" s="2714">
        <v>33</v>
      </c>
      <c r="AD298" s="1335">
        <v>135</v>
      </c>
      <c r="AE298" s="1336">
        <v>223</v>
      </c>
      <c r="AF298" s="1331">
        <v>271</v>
      </c>
      <c r="AG298" s="1331">
        <v>98</v>
      </c>
      <c r="AH298" s="1337">
        <v>173</v>
      </c>
      <c r="AI298" s="1331">
        <v>87</v>
      </c>
      <c r="AJ298" s="1337">
        <v>37</v>
      </c>
      <c r="AK298" s="1338">
        <v>50</v>
      </c>
      <c r="AL298" s="2744">
        <v>46</v>
      </c>
      <c r="AM298" s="1410">
        <v>40</v>
      </c>
      <c r="AN298" s="1410">
        <v>6</v>
      </c>
      <c r="AO298" s="1410">
        <v>38</v>
      </c>
      <c r="AP298" s="1411">
        <v>35</v>
      </c>
      <c r="AQ298" s="1341">
        <v>3</v>
      </c>
      <c r="AR298" s="1410">
        <v>8</v>
      </c>
      <c r="AS298" s="1341">
        <v>5</v>
      </c>
      <c r="AT298" s="1412">
        <v>3</v>
      </c>
      <c r="AU298" s="2768">
        <v>16</v>
      </c>
      <c r="AV298" s="2798">
        <v>4</v>
      </c>
      <c r="AW298" s="2798">
        <v>12</v>
      </c>
      <c r="AX298" s="2798">
        <v>9</v>
      </c>
      <c r="AY298" s="2799">
        <v>4</v>
      </c>
      <c r="AZ298" s="2799">
        <v>5</v>
      </c>
      <c r="BA298" s="2798">
        <v>7</v>
      </c>
      <c r="BB298" s="2799">
        <v>0</v>
      </c>
      <c r="BC298" s="2800">
        <v>7</v>
      </c>
      <c r="BD298" s="2458">
        <v>63</v>
      </c>
      <c r="BE298" s="1343">
        <v>18</v>
      </c>
      <c r="BF298" s="1343">
        <v>45</v>
      </c>
      <c r="BG298" s="1343">
        <v>51</v>
      </c>
      <c r="BH298" s="1345">
        <v>12</v>
      </c>
      <c r="BI298" s="1345">
        <v>39</v>
      </c>
      <c r="BJ298" s="1343">
        <v>12</v>
      </c>
      <c r="BK298" s="1345">
        <v>6</v>
      </c>
      <c r="BL298" s="1346">
        <v>6</v>
      </c>
      <c r="BM298" s="2480">
        <v>32</v>
      </c>
      <c r="BN298" s="1348">
        <v>11</v>
      </c>
      <c r="BO298" s="1348">
        <v>21</v>
      </c>
      <c r="BP298" s="1348">
        <v>25</v>
      </c>
      <c r="BQ298" s="1350">
        <v>9</v>
      </c>
      <c r="BR298" s="1350">
        <v>16</v>
      </c>
      <c r="BS298" s="1348">
        <v>7</v>
      </c>
      <c r="BT298" s="1350">
        <v>2</v>
      </c>
      <c r="BU298" s="1351">
        <v>5</v>
      </c>
      <c r="BV298" s="1352">
        <v>67</v>
      </c>
      <c r="BW298" s="1353">
        <v>37</v>
      </c>
      <c r="BX298" s="1353">
        <v>30</v>
      </c>
      <c r="BY298" s="1353">
        <v>37</v>
      </c>
      <c r="BZ298" s="1354">
        <v>25</v>
      </c>
      <c r="CA298" s="1354">
        <v>12</v>
      </c>
      <c r="CB298" s="1353">
        <v>30</v>
      </c>
      <c r="CC298" s="1354">
        <v>12</v>
      </c>
      <c r="CD298" s="1355">
        <v>18</v>
      </c>
      <c r="CE298" s="2458">
        <v>134</v>
      </c>
      <c r="CF298" s="1343">
        <v>25</v>
      </c>
      <c r="CG298" s="1343">
        <v>109</v>
      </c>
      <c r="CH298" s="1343">
        <v>111</v>
      </c>
      <c r="CI298" s="1345">
        <v>13</v>
      </c>
      <c r="CJ298" s="1345">
        <v>98</v>
      </c>
      <c r="CK298" s="1343">
        <v>23</v>
      </c>
      <c r="CL298" s="1345">
        <v>12</v>
      </c>
      <c r="CM298" s="1496">
        <v>11</v>
      </c>
      <c r="CN298" s="1440">
        <v>921</v>
      </c>
      <c r="CO298" s="1880">
        <v>42</v>
      </c>
      <c r="CP298" s="1902">
        <v>15</v>
      </c>
      <c r="CQ298" s="1903">
        <v>27</v>
      </c>
      <c r="CR298" s="1889">
        <v>91</v>
      </c>
      <c r="CS298" s="1356">
        <v>22</v>
      </c>
      <c r="CT298" s="1357">
        <v>69</v>
      </c>
      <c r="CU298" s="1915">
        <v>142</v>
      </c>
      <c r="CV298" s="1902">
        <v>54</v>
      </c>
      <c r="CW298" s="1903">
        <v>88</v>
      </c>
      <c r="CX298" s="1889">
        <v>140</v>
      </c>
      <c r="CY298" s="1356">
        <v>51</v>
      </c>
      <c r="CZ298" s="1357">
        <v>89</v>
      </c>
      <c r="DA298" s="1915">
        <v>120</v>
      </c>
      <c r="DB298" s="1902">
        <v>44</v>
      </c>
      <c r="DC298" s="1903">
        <v>76</v>
      </c>
      <c r="DD298" s="1889">
        <v>386</v>
      </c>
      <c r="DE298" s="1356">
        <v>183</v>
      </c>
      <c r="DF298" s="1358">
        <v>203</v>
      </c>
      <c r="DG298" s="1359" t="s">
        <v>163</v>
      </c>
      <c r="DH298" s="1360">
        <v>7.1385664735404116E-4</v>
      </c>
      <c r="DI298" s="1361">
        <v>9.1341862540910437E-2</v>
      </c>
      <c r="DJ298" s="1362">
        <v>0.92377131394182543</v>
      </c>
      <c r="DK298" s="307"/>
    </row>
    <row r="299" spans="1:115" s="259" customFormat="1" ht="54.95" customHeight="1" x14ac:dyDescent="0.15">
      <c r="A299" s="2537"/>
      <c r="B299" s="2493" t="s">
        <v>1139</v>
      </c>
      <c r="C299" s="2493"/>
      <c r="D299" s="2316">
        <v>2</v>
      </c>
      <c r="E299" s="2515">
        <v>-0.6</v>
      </c>
      <c r="F299" s="2331">
        <v>-3</v>
      </c>
      <c r="G299" s="2354">
        <v>1</v>
      </c>
      <c r="H299" s="2355">
        <v>1</v>
      </c>
      <c r="I299" s="1210">
        <v>2</v>
      </c>
      <c r="J299" s="2378">
        <v>1</v>
      </c>
      <c r="K299" s="2378">
        <v>1</v>
      </c>
      <c r="L299" s="2379">
        <v>0</v>
      </c>
      <c r="M299" s="2378">
        <v>0</v>
      </c>
      <c r="N299" s="2380">
        <v>0</v>
      </c>
      <c r="O299" s="2656"/>
      <c r="P299" s="2427">
        <v>1</v>
      </c>
      <c r="Q299" s="1211">
        <v>0</v>
      </c>
      <c r="R299" s="1212">
        <v>0</v>
      </c>
      <c r="S299" s="1213">
        <v>1</v>
      </c>
      <c r="T299" s="1214">
        <v>0</v>
      </c>
      <c r="U299" s="1215">
        <v>1</v>
      </c>
      <c r="V299" s="1216">
        <v>1</v>
      </c>
      <c r="W299" s="1217">
        <v>0</v>
      </c>
      <c r="X299" s="1215">
        <v>0</v>
      </c>
      <c r="Y299" s="1217">
        <v>0</v>
      </c>
      <c r="Z299" s="1218">
        <v>0</v>
      </c>
      <c r="AA299" s="2438">
        <v>1</v>
      </c>
      <c r="AB299" s="2403">
        <v>-0.75</v>
      </c>
      <c r="AC299" s="2412">
        <v>-3</v>
      </c>
      <c r="AD299" s="1219">
        <v>0</v>
      </c>
      <c r="AE299" s="1220">
        <v>1</v>
      </c>
      <c r="AF299" s="1215">
        <v>1</v>
      </c>
      <c r="AG299" s="1221">
        <v>0</v>
      </c>
      <c r="AH299" s="1222">
        <v>1</v>
      </c>
      <c r="AI299" s="1215">
        <v>0</v>
      </c>
      <c r="AJ299" s="1222">
        <v>0</v>
      </c>
      <c r="AK299" s="1223">
        <v>0</v>
      </c>
      <c r="AL299" s="2740">
        <v>0</v>
      </c>
      <c r="AM299" s="1224">
        <v>0</v>
      </c>
      <c r="AN299" s="1224">
        <v>0</v>
      </c>
      <c r="AO299" s="1225">
        <v>0</v>
      </c>
      <c r="AP299" s="1226">
        <v>0</v>
      </c>
      <c r="AQ299" s="1227">
        <v>0</v>
      </c>
      <c r="AR299" s="1225">
        <v>0</v>
      </c>
      <c r="AS299" s="1227">
        <v>0</v>
      </c>
      <c r="AT299" s="1228">
        <v>0</v>
      </c>
      <c r="AU299" s="2763">
        <v>0</v>
      </c>
      <c r="AV299" s="2778">
        <v>0</v>
      </c>
      <c r="AW299" s="2778">
        <v>0</v>
      </c>
      <c r="AX299" s="2779">
        <v>0</v>
      </c>
      <c r="AY299" s="2780">
        <v>0</v>
      </c>
      <c r="AZ299" s="2780">
        <v>0</v>
      </c>
      <c r="BA299" s="2779">
        <v>0</v>
      </c>
      <c r="BB299" s="2780">
        <v>0</v>
      </c>
      <c r="BC299" s="2781">
        <v>0</v>
      </c>
      <c r="BD299" s="2453">
        <v>0</v>
      </c>
      <c r="BE299" s="1229">
        <v>0</v>
      </c>
      <c r="BF299" s="1229">
        <v>0</v>
      </c>
      <c r="BG299" s="1230">
        <v>0</v>
      </c>
      <c r="BH299" s="1231">
        <v>0</v>
      </c>
      <c r="BI299" s="1231">
        <v>0</v>
      </c>
      <c r="BJ299" s="1230">
        <v>0</v>
      </c>
      <c r="BK299" s="1231">
        <v>0</v>
      </c>
      <c r="BL299" s="1232">
        <v>0</v>
      </c>
      <c r="BM299" s="2475">
        <v>0</v>
      </c>
      <c r="BN299" s="1233">
        <v>0</v>
      </c>
      <c r="BO299" s="1233">
        <v>0</v>
      </c>
      <c r="BP299" s="1234">
        <v>0</v>
      </c>
      <c r="BQ299" s="1235">
        <v>0</v>
      </c>
      <c r="BR299" s="1235">
        <v>0</v>
      </c>
      <c r="BS299" s="1234">
        <v>0</v>
      </c>
      <c r="BT299" s="1235">
        <v>0</v>
      </c>
      <c r="BU299" s="1236">
        <v>0</v>
      </c>
      <c r="BV299" s="1237">
        <v>1</v>
      </c>
      <c r="BW299" s="1238">
        <v>0</v>
      </c>
      <c r="BX299" s="1238">
        <v>1</v>
      </c>
      <c r="BY299" s="1239">
        <v>1</v>
      </c>
      <c r="BZ299" s="1240">
        <v>0</v>
      </c>
      <c r="CA299" s="1240">
        <v>1</v>
      </c>
      <c r="CB299" s="1239">
        <v>0</v>
      </c>
      <c r="CC299" s="1240">
        <v>0</v>
      </c>
      <c r="CD299" s="1241">
        <v>0</v>
      </c>
      <c r="CE299" s="2453">
        <v>0</v>
      </c>
      <c r="CF299" s="1242">
        <v>0</v>
      </c>
      <c r="CG299" s="1242">
        <v>0</v>
      </c>
      <c r="CH299" s="1230">
        <v>0</v>
      </c>
      <c r="CI299" s="1243">
        <v>0</v>
      </c>
      <c r="CJ299" s="1243">
        <v>0</v>
      </c>
      <c r="CK299" s="1230">
        <v>0</v>
      </c>
      <c r="CL299" s="1243">
        <v>0</v>
      </c>
      <c r="CM299" s="1488">
        <v>0</v>
      </c>
      <c r="CN299" s="1435">
        <v>2</v>
      </c>
      <c r="CO299" s="1874">
        <v>0</v>
      </c>
      <c r="CP299" s="1896">
        <v>0</v>
      </c>
      <c r="CQ299" s="1897">
        <v>0</v>
      </c>
      <c r="CR299" s="1886">
        <v>0</v>
      </c>
      <c r="CS299" s="1244">
        <v>0</v>
      </c>
      <c r="CT299" s="1245">
        <v>0</v>
      </c>
      <c r="CU299" s="1910">
        <v>0</v>
      </c>
      <c r="CV299" s="1896">
        <v>0</v>
      </c>
      <c r="CW299" s="1897">
        <v>0</v>
      </c>
      <c r="CX299" s="1886">
        <v>1</v>
      </c>
      <c r="CY299" s="1244">
        <v>0</v>
      </c>
      <c r="CZ299" s="1245">
        <v>1</v>
      </c>
      <c r="DA299" s="1910">
        <v>0</v>
      </c>
      <c r="DB299" s="1896">
        <v>0</v>
      </c>
      <c r="DC299" s="1897">
        <v>0</v>
      </c>
      <c r="DD299" s="1886">
        <v>1</v>
      </c>
      <c r="DE299" s="1244">
        <v>1</v>
      </c>
      <c r="DF299" s="1246">
        <v>0</v>
      </c>
      <c r="DG299" s="1247" t="s">
        <v>163</v>
      </c>
      <c r="DH299" s="1248">
        <v>1.5501773015288623E-6</v>
      </c>
      <c r="DI299" s="1249">
        <v>1.9835366458395318E-4</v>
      </c>
      <c r="DJ299" s="1250">
        <v>2.0060180541624875E-3</v>
      </c>
      <c r="DK299" s="307"/>
    </row>
    <row r="300" spans="1:115" s="380" customFormat="1" ht="54.95" customHeight="1" x14ac:dyDescent="0.15">
      <c r="A300" s="2536"/>
      <c r="B300" s="2496" t="s">
        <v>892</v>
      </c>
      <c r="C300" s="2496"/>
      <c r="D300" s="2317">
        <v>0</v>
      </c>
      <c r="E300" s="2332" t="s">
        <v>163</v>
      </c>
      <c r="F300" s="2333">
        <v>0</v>
      </c>
      <c r="G300" s="2356">
        <v>0</v>
      </c>
      <c r="H300" s="2357">
        <v>0</v>
      </c>
      <c r="I300" s="1251">
        <v>0</v>
      </c>
      <c r="J300" s="2381">
        <v>0</v>
      </c>
      <c r="K300" s="2381">
        <v>0</v>
      </c>
      <c r="L300" s="2382">
        <v>0</v>
      </c>
      <c r="M300" s="2381">
        <v>0</v>
      </c>
      <c r="N300" s="2383">
        <v>0</v>
      </c>
      <c r="O300" s="2670"/>
      <c r="P300" s="2428">
        <v>0</v>
      </c>
      <c r="Q300" s="1252" t="s">
        <v>163</v>
      </c>
      <c r="R300" s="1253">
        <v>0</v>
      </c>
      <c r="S300" s="1254">
        <v>0</v>
      </c>
      <c r="T300" s="1255">
        <v>0</v>
      </c>
      <c r="U300" s="1256">
        <v>0</v>
      </c>
      <c r="V300" s="1257">
        <v>0</v>
      </c>
      <c r="W300" s="1258">
        <v>0</v>
      </c>
      <c r="X300" s="1256">
        <v>0</v>
      </c>
      <c r="Y300" s="1258">
        <v>0</v>
      </c>
      <c r="Z300" s="1259">
        <v>0</v>
      </c>
      <c r="AA300" s="2439">
        <v>0</v>
      </c>
      <c r="AB300" s="2413" t="s">
        <v>163</v>
      </c>
      <c r="AC300" s="2414">
        <v>0</v>
      </c>
      <c r="AD300" s="1260">
        <v>0</v>
      </c>
      <c r="AE300" s="1261">
        <v>0</v>
      </c>
      <c r="AF300" s="1256">
        <v>0</v>
      </c>
      <c r="AG300" s="1256">
        <v>0</v>
      </c>
      <c r="AH300" s="1262">
        <v>0</v>
      </c>
      <c r="AI300" s="1256">
        <v>0</v>
      </c>
      <c r="AJ300" s="1262">
        <v>0</v>
      </c>
      <c r="AK300" s="1263">
        <v>0</v>
      </c>
      <c r="AL300" s="2739">
        <v>0</v>
      </c>
      <c r="AM300" s="1264">
        <v>0</v>
      </c>
      <c r="AN300" s="1264">
        <v>0</v>
      </c>
      <c r="AO300" s="1264">
        <v>0</v>
      </c>
      <c r="AP300" s="1265">
        <v>0</v>
      </c>
      <c r="AQ300" s="1266">
        <v>0</v>
      </c>
      <c r="AR300" s="1264">
        <v>0</v>
      </c>
      <c r="AS300" s="1266">
        <v>0</v>
      </c>
      <c r="AT300" s="1267">
        <v>0</v>
      </c>
      <c r="AU300" s="2764">
        <v>0</v>
      </c>
      <c r="AV300" s="2782">
        <v>0</v>
      </c>
      <c r="AW300" s="2782">
        <v>0</v>
      </c>
      <c r="AX300" s="2782">
        <v>0</v>
      </c>
      <c r="AY300" s="2783">
        <v>0</v>
      </c>
      <c r="AZ300" s="2783">
        <v>0</v>
      </c>
      <c r="BA300" s="2782">
        <v>0</v>
      </c>
      <c r="BB300" s="2783">
        <v>0</v>
      </c>
      <c r="BC300" s="2784">
        <v>0</v>
      </c>
      <c r="BD300" s="2454">
        <v>0</v>
      </c>
      <c r="BE300" s="1268">
        <v>0</v>
      </c>
      <c r="BF300" s="1268">
        <v>0</v>
      </c>
      <c r="BG300" s="1268">
        <v>0</v>
      </c>
      <c r="BH300" s="1269">
        <v>0</v>
      </c>
      <c r="BI300" s="1269">
        <v>0</v>
      </c>
      <c r="BJ300" s="1268">
        <v>0</v>
      </c>
      <c r="BK300" s="1269">
        <v>0</v>
      </c>
      <c r="BL300" s="1270">
        <v>0</v>
      </c>
      <c r="BM300" s="2476">
        <v>0</v>
      </c>
      <c r="BN300" s="1271">
        <v>0</v>
      </c>
      <c r="BO300" s="1271">
        <v>0</v>
      </c>
      <c r="BP300" s="1271">
        <v>0</v>
      </c>
      <c r="BQ300" s="1272">
        <v>0</v>
      </c>
      <c r="BR300" s="1272">
        <v>0</v>
      </c>
      <c r="BS300" s="1271">
        <v>0</v>
      </c>
      <c r="BT300" s="1272">
        <v>0</v>
      </c>
      <c r="BU300" s="1273">
        <v>0</v>
      </c>
      <c r="BV300" s="1274">
        <v>0</v>
      </c>
      <c r="BW300" s="1275">
        <v>0</v>
      </c>
      <c r="BX300" s="1275">
        <v>0</v>
      </c>
      <c r="BY300" s="1275">
        <v>0</v>
      </c>
      <c r="BZ300" s="1276">
        <v>0</v>
      </c>
      <c r="CA300" s="1276">
        <v>0</v>
      </c>
      <c r="CB300" s="1275">
        <v>0</v>
      </c>
      <c r="CC300" s="1276">
        <v>0</v>
      </c>
      <c r="CD300" s="1277">
        <v>0</v>
      </c>
      <c r="CE300" s="2454">
        <v>0</v>
      </c>
      <c r="CF300" s="1268">
        <v>0</v>
      </c>
      <c r="CG300" s="1268">
        <v>0</v>
      </c>
      <c r="CH300" s="1268">
        <v>0</v>
      </c>
      <c r="CI300" s="1269">
        <v>0</v>
      </c>
      <c r="CJ300" s="1269">
        <v>0</v>
      </c>
      <c r="CK300" s="1268">
        <v>0</v>
      </c>
      <c r="CL300" s="1269">
        <v>0</v>
      </c>
      <c r="CM300" s="1489">
        <v>0</v>
      </c>
      <c r="CN300" s="1436">
        <v>0</v>
      </c>
      <c r="CO300" s="1875">
        <v>0</v>
      </c>
      <c r="CP300" s="1898">
        <v>0</v>
      </c>
      <c r="CQ300" s="1899">
        <v>0</v>
      </c>
      <c r="CR300" s="1887">
        <v>0</v>
      </c>
      <c r="CS300" s="1278">
        <v>0</v>
      </c>
      <c r="CT300" s="1279">
        <v>0</v>
      </c>
      <c r="CU300" s="1911">
        <v>0</v>
      </c>
      <c r="CV300" s="1898">
        <v>0</v>
      </c>
      <c r="CW300" s="1899">
        <v>0</v>
      </c>
      <c r="CX300" s="1887">
        <v>0</v>
      </c>
      <c r="CY300" s="1278">
        <v>0</v>
      </c>
      <c r="CZ300" s="1279">
        <v>0</v>
      </c>
      <c r="DA300" s="1911">
        <v>0</v>
      </c>
      <c r="DB300" s="1898">
        <v>0</v>
      </c>
      <c r="DC300" s="1899">
        <v>0</v>
      </c>
      <c r="DD300" s="1887">
        <v>0</v>
      </c>
      <c r="DE300" s="1278">
        <v>0</v>
      </c>
      <c r="DF300" s="1280">
        <v>0</v>
      </c>
      <c r="DG300" s="1281" t="s">
        <v>163</v>
      </c>
      <c r="DH300" s="1282">
        <v>0</v>
      </c>
      <c r="DI300" s="1283">
        <v>0</v>
      </c>
      <c r="DJ300" s="1284">
        <v>0</v>
      </c>
      <c r="DK300" s="307"/>
    </row>
    <row r="301" spans="1:115" s="259" customFormat="1" ht="54.95" customHeight="1" x14ac:dyDescent="0.15">
      <c r="A301" s="2537"/>
      <c r="B301" s="4050" t="s">
        <v>1140</v>
      </c>
      <c r="C301" s="4057"/>
      <c r="D301" s="2316">
        <v>38</v>
      </c>
      <c r="E301" s="2330">
        <v>0</v>
      </c>
      <c r="F301" s="2331">
        <v>0</v>
      </c>
      <c r="G301" s="2354">
        <v>17</v>
      </c>
      <c r="H301" s="2355">
        <v>21</v>
      </c>
      <c r="I301" s="1210">
        <v>22</v>
      </c>
      <c r="J301" s="2378">
        <v>12</v>
      </c>
      <c r="K301" s="2378">
        <v>10</v>
      </c>
      <c r="L301" s="2379">
        <v>16</v>
      </c>
      <c r="M301" s="2378">
        <v>5</v>
      </c>
      <c r="N301" s="2380">
        <v>11</v>
      </c>
      <c r="O301" s="2656"/>
      <c r="P301" s="2427">
        <v>10</v>
      </c>
      <c r="Q301" s="1211">
        <v>0.4285714285714286</v>
      </c>
      <c r="R301" s="1212">
        <v>3</v>
      </c>
      <c r="S301" s="1213">
        <v>4</v>
      </c>
      <c r="T301" s="1214">
        <v>6</v>
      </c>
      <c r="U301" s="1215">
        <v>6</v>
      </c>
      <c r="V301" s="1216">
        <v>3</v>
      </c>
      <c r="W301" s="1217">
        <v>3</v>
      </c>
      <c r="X301" s="1215">
        <v>4</v>
      </c>
      <c r="Y301" s="1217">
        <v>1</v>
      </c>
      <c r="Z301" s="1218">
        <v>3</v>
      </c>
      <c r="AA301" s="2438">
        <v>28</v>
      </c>
      <c r="AB301" s="2411">
        <v>-9.6774193548387122E-2</v>
      </c>
      <c r="AC301" s="2412">
        <v>-3</v>
      </c>
      <c r="AD301" s="1219">
        <v>13</v>
      </c>
      <c r="AE301" s="1220">
        <v>15</v>
      </c>
      <c r="AF301" s="1215">
        <v>16</v>
      </c>
      <c r="AG301" s="1221">
        <v>9</v>
      </c>
      <c r="AH301" s="1222">
        <v>7</v>
      </c>
      <c r="AI301" s="1215">
        <v>12</v>
      </c>
      <c r="AJ301" s="1222">
        <v>4</v>
      </c>
      <c r="AK301" s="1223">
        <v>8</v>
      </c>
      <c r="AL301" s="2740">
        <v>0</v>
      </c>
      <c r="AM301" s="1224">
        <v>0</v>
      </c>
      <c r="AN301" s="1224">
        <v>0</v>
      </c>
      <c r="AO301" s="1225">
        <v>0</v>
      </c>
      <c r="AP301" s="1226">
        <v>0</v>
      </c>
      <c r="AQ301" s="1227">
        <v>0</v>
      </c>
      <c r="AR301" s="1225">
        <v>0</v>
      </c>
      <c r="AS301" s="1227">
        <v>0</v>
      </c>
      <c r="AT301" s="1228">
        <v>0</v>
      </c>
      <c r="AU301" s="2763">
        <v>0</v>
      </c>
      <c r="AV301" s="2778">
        <v>0</v>
      </c>
      <c r="AW301" s="2778">
        <v>0</v>
      </c>
      <c r="AX301" s="2779">
        <v>0</v>
      </c>
      <c r="AY301" s="2780">
        <v>0</v>
      </c>
      <c r="AZ301" s="2780">
        <v>0</v>
      </c>
      <c r="BA301" s="2779">
        <v>0</v>
      </c>
      <c r="BB301" s="2780">
        <v>0</v>
      </c>
      <c r="BC301" s="2781">
        <v>0</v>
      </c>
      <c r="BD301" s="2453">
        <v>7</v>
      </c>
      <c r="BE301" s="1229">
        <v>3</v>
      </c>
      <c r="BF301" s="1229">
        <v>4</v>
      </c>
      <c r="BG301" s="1230">
        <v>3</v>
      </c>
      <c r="BH301" s="1231">
        <v>1</v>
      </c>
      <c r="BI301" s="1231">
        <v>2</v>
      </c>
      <c r="BJ301" s="1230">
        <v>4</v>
      </c>
      <c r="BK301" s="1231">
        <v>2</v>
      </c>
      <c r="BL301" s="1232">
        <v>2</v>
      </c>
      <c r="BM301" s="2475">
        <v>8</v>
      </c>
      <c r="BN301" s="1233">
        <v>4</v>
      </c>
      <c r="BO301" s="1233">
        <v>4</v>
      </c>
      <c r="BP301" s="1234">
        <v>5</v>
      </c>
      <c r="BQ301" s="1235">
        <v>3</v>
      </c>
      <c r="BR301" s="1235">
        <v>2</v>
      </c>
      <c r="BS301" s="1234">
        <v>3</v>
      </c>
      <c r="BT301" s="1235">
        <v>1</v>
      </c>
      <c r="BU301" s="1236">
        <v>2</v>
      </c>
      <c r="BV301" s="1237">
        <v>0</v>
      </c>
      <c r="BW301" s="1238">
        <v>0</v>
      </c>
      <c r="BX301" s="1238">
        <v>0</v>
      </c>
      <c r="BY301" s="1239">
        <v>0</v>
      </c>
      <c r="BZ301" s="1240">
        <v>0</v>
      </c>
      <c r="CA301" s="1240">
        <v>0</v>
      </c>
      <c r="CB301" s="1239">
        <v>0</v>
      </c>
      <c r="CC301" s="1240">
        <v>0</v>
      </c>
      <c r="CD301" s="1241">
        <v>0</v>
      </c>
      <c r="CE301" s="2453">
        <v>13</v>
      </c>
      <c r="CF301" s="1242">
        <v>6</v>
      </c>
      <c r="CG301" s="1242">
        <v>7</v>
      </c>
      <c r="CH301" s="1230">
        <v>8</v>
      </c>
      <c r="CI301" s="1243">
        <v>5</v>
      </c>
      <c r="CJ301" s="1243">
        <v>3</v>
      </c>
      <c r="CK301" s="1230">
        <v>5</v>
      </c>
      <c r="CL301" s="1243">
        <v>1</v>
      </c>
      <c r="CM301" s="1488">
        <v>4</v>
      </c>
      <c r="CN301" s="1435">
        <v>38</v>
      </c>
      <c r="CO301" s="1874">
        <v>2</v>
      </c>
      <c r="CP301" s="1896">
        <v>1</v>
      </c>
      <c r="CQ301" s="1897">
        <v>1</v>
      </c>
      <c r="CR301" s="1886">
        <v>1</v>
      </c>
      <c r="CS301" s="1244">
        <v>0</v>
      </c>
      <c r="CT301" s="1245">
        <v>1</v>
      </c>
      <c r="CU301" s="1910">
        <v>6</v>
      </c>
      <c r="CV301" s="1896">
        <v>4</v>
      </c>
      <c r="CW301" s="1897">
        <v>2</v>
      </c>
      <c r="CX301" s="1886">
        <v>8</v>
      </c>
      <c r="CY301" s="1244">
        <v>4</v>
      </c>
      <c r="CZ301" s="1245">
        <v>4</v>
      </c>
      <c r="DA301" s="1910">
        <v>10</v>
      </c>
      <c r="DB301" s="1896">
        <v>4</v>
      </c>
      <c r="DC301" s="1897">
        <v>6</v>
      </c>
      <c r="DD301" s="1886">
        <v>11</v>
      </c>
      <c r="DE301" s="1244">
        <v>4</v>
      </c>
      <c r="DF301" s="1246">
        <v>7</v>
      </c>
      <c r="DG301" s="1247" t="s">
        <v>163</v>
      </c>
      <c r="DH301" s="1248">
        <v>2.9453368729048384E-5</v>
      </c>
      <c r="DI301" s="1249">
        <v>3.7687196270951104E-3</v>
      </c>
      <c r="DJ301" s="1250">
        <v>3.8114343029087262E-2</v>
      </c>
      <c r="DK301" s="307"/>
    </row>
    <row r="302" spans="1:115" s="380" customFormat="1" ht="54.95" customHeight="1" x14ac:dyDescent="0.15">
      <c r="A302" s="2545"/>
      <c r="B302" s="4041" t="s">
        <v>893</v>
      </c>
      <c r="C302" s="4042"/>
      <c r="D302" s="2322">
        <v>36</v>
      </c>
      <c r="E302" s="2588">
        <v>-0.23404255319148937</v>
      </c>
      <c r="F302" s="2345">
        <v>-11</v>
      </c>
      <c r="G302" s="2360">
        <v>17</v>
      </c>
      <c r="H302" s="2361">
        <v>19</v>
      </c>
      <c r="I302" s="1375">
        <v>16</v>
      </c>
      <c r="J302" s="2395">
        <v>6</v>
      </c>
      <c r="K302" s="2395">
        <v>10</v>
      </c>
      <c r="L302" s="2396">
        <v>20</v>
      </c>
      <c r="M302" s="2395">
        <v>11</v>
      </c>
      <c r="N302" s="2397">
        <v>9</v>
      </c>
      <c r="O302" s="2674"/>
      <c r="P302" s="2433">
        <v>24</v>
      </c>
      <c r="Q302" s="1376">
        <v>0</v>
      </c>
      <c r="R302" s="1377">
        <v>0</v>
      </c>
      <c r="S302" s="1378">
        <v>13</v>
      </c>
      <c r="T302" s="1379">
        <v>11</v>
      </c>
      <c r="U302" s="1380">
        <v>6</v>
      </c>
      <c r="V302" s="1381">
        <v>2</v>
      </c>
      <c r="W302" s="1382">
        <v>4</v>
      </c>
      <c r="X302" s="1380">
        <v>18</v>
      </c>
      <c r="Y302" s="1382">
        <v>11</v>
      </c>
      <c r="Z302" s="1383">
        <v>7</v>
      </c>
      <c r="AA302" s="2446">
        <v>12</v>
      </c>
      <c r="AB302" s="2709">
        <v>-0.47826086956521741</v>
      </c>
      <c r="AC302" s="2422">
        <v>-11</v>
      </c>
      <c r="AD302" s="1384">
        <v>4</v>
      </c>
      <c r="AE302" s="1385">
        <v>8</v>
      </c>
      <c r="AF302" s="1380">
        <v>10</v>
      </c>
      <c r="AG302" s="1380">
        <v>4</v>
      </c>
      <c r="AH302" s="1386">
        <v>6</v>
      </c>
      <c r="AI302" s="1380">
        <v>2</v>
      </c>
      <c r="AJ302" s="1386">
        <v>0</v>
      </c>
      <c r="AK302" s="1387">
        <v>2</v>
      </c>
      <c r="AL302" s="2746">
        <v>0</v>
      </c>
      <c r="AM302" s="1388">
        <v>0</v>
      </c>
      <c r="AN302" s="1388">
        <v>0</v>
      </c>
      <c r="AO302" s="1388">
        <v>0</v>
      </c>
      <c r="AP302" s="1389">
        <v>0</v>
      </c>
      <c r="AQ302" s="1390">
        <v>0</v>
      </c>
      <c r="AR302" s="1388">
        <v>0</v>
      </c>
      <c r="AS302" s="1390">
        <v>0</v>
      </c>
      <c r="AT302" s="1391">
        <v>0</v>
      </c>
      <c r="AU302" s="2769">
        <v>0</v>
      </c>
      <c r="AV302" s="2801">
        <v>0</v>
      </c>
      <c r="AW302" s="2801">
        <v>0</v>
      </c>
      <c r="AX302" s="2801">
        <v>0</v>
      </c>
      <c r="AY302" s="2802">
        <v>0</v>
      </c>
      <c r="AZ302" s="2802">
        <v>0</v>
      </c>
      <c r="BA302" s="2801">
        <v>0</v>
      </c>
      <c r="BB302" s="2802">
        <v>0</v>
      </c>
      <c r="BC302" s="2803">
        <v>0</v>
      </c>
      <c r="BD302" s="2459">
        <v>1</v>
      </c>
      <c r="BE302" s="1392">
        <v>0</v>
      </c>
      <c r="BF302" s="1392">
        <v>1</v>
      </c>
      <c r="BG302" s="1392">
        <v>1</v>
      </c>
      <c r="BH302" s="1393">
        <v>0</v>
      </c>
      <c r="BI302" s="1393">
        <v>1</v>
      </c>
      <c r="BJ302" s="1392">
        <v>0</v>
      </c>
      <c r="BK302" s="1393">
        <v>0</v>
      </c>
      <c r="BL302" s="1394">
        <v>0</v>
      </c>
      <c r="BM302" s="2481">
        <v>2</v>
      </c>
      <c r="BN302" s="1395">
        <v>0</v>
      </c>
      <c r="BO302" s="1395">
        <v>2</v>
      </c>
      <c r="BP302" s="1395">
        <v>2</v>
      </c>
      <c r="BQ302" s="1396">
        <v>0</v>
      </c>
      <c r="BR302" s="1396">
        <v>2</v>
      </c>
      <c r="BS302" s="1395">
        <v>0</v>
      </c>
      <c r="BT302" s="1396">
        <v>0</v>
      </c>
      <c r="BU302" s="1397">
        <v>0</v>
      </c>
      <c r="BV302" s="1398">
        <v>7</v>
      </c>
      <c r="BW302" s="1399">
        <v>4</v>
      </c>
      <c r="BX302" s="1399">
        <v>3</v>
      </c>
      <c r="BY302" s="1399">
        <v>6</v>
      </c>
      <c r="BZ302" s="1400">
        <v>4</v>
      </c>
      <c r="CA302" s="1400">
        <v>2</v>
      </c>
      <c r="CB302" s="1399">
        <v>1</v>
      </c>
      <c r="CC302" s="1400">
        <v>0</v>
      </c>
      <c r="CD302" s="1401">
        <v>1</v>
      </c>
      <c r="CE302" s="2459">
        <v>2</v>
      </c>
      <c r="CF302" s="1392">
        <v>0</v>
      </c>
      <c r="CG302" s="1392">
        <v>2</v>
      </c>
      <c r="CH302" s="1392">
        <v>1</v>
      </c>
      <c r="CI302" s="1393">
        <v>0</v>
      </c>
      <c r="CJ302" s="1393">
        <v>1</v>
      </c>
      <c r="CK302" s="1392">
        <v>1</v>
      </c>
      <c r="CL302" s="1393">
        <v>0</v>
      </c>
      <c r="CM302" s="1495">
        <v>1</v>
      </c>
      <c r="CN302" s="1441">
        <v>36</v>
      </c>
      <c r="CO302" s="1881">
        <v>1</v>
      </c>
      <c r="CP302" s="1904">
        <v>1</v>
      </c>
      <c r="CQ302" s="1905">
        <v>0</v>
      </c>
      <c r="CR302" s="1890">
        <v>3</v>
      </c>
      <c r="CS302" s="1402">
        <v>1</v>
      </c>
      <c r="CT302" s="1403">
        <v>2</v>
      </c>
      <c r="CU302" s="1914">
        <v>4</v>
      </c>
      <c r="CV302" s="1904">
        <v>2</v>
      </c>
      <c r="CW302" s="1905">
        <v>2</v>
      </c>
      <c r="CX302" s="1890">
        <v>6</v>
      </c>
      <c r="CY302" s="1402">
        <v>3</v>
      </c>
      <c r="CZ302" s="1403">
        <v>3</v>
      </c>
      <c r="DA302" s="1914">
        <v>5</v>
      </c>
      <c r="DB302" s="1904">
        <v>3</v>
      </c>
      <c r="DC302" s="1905">
        <v>2</v>
      </c>
      <c r="DD302" s="1890">
        <v>17</v>
      </c>
      <c r="DE302" s="1402">
        <v>7</v>
      </c>
      <c r="DF302" s="1404">
        <v>10</v>
      </c>
      <c r="DG302" s="1405" t="s">
        <v>163</v>
      </c>
      <c r="DH302" s="1406">
        <v>2.7903191427519524E-5</v>
      </c>
      <c r="DI302" s="1407">
        <v>3.5703659625111574E-3</v>
      </c>
      <c r="DJ302" s="1408">
        <v>3.6108324974924777E-2</v>
      </c>
      <c r="DK302" s="307"/>
    </row>
    <row r="303" spans="1:115" s="259" customFormat="1" ht="54.95" customHeight="1" x14ac:dyDescent="0.15">
      <c r="A303" s="2503" t="s">
        <v>1141</v>
      </c>
      <c r="B303" s="2542"/>
      <c r="C303" s="2542"/>
      <c r="D303" s="2320" t="s">
        <v>163</v>
      </c>
      <c r="E303" s="2340" t="s">
        <v>163</v>
      </c>
      <c r="F303" s="2341" t="s">
        <v>163</v>
      </c>
      <c r="G303" s="2239" t="s">
        <v>163</v>
      </c>
      <c r="H303" s="2610" t="s">
        <v>163</v>
      </c>
      <c r="I303" s="2203" t="s">
        <v>163</v>
      </c>
      <c r="J303" s="2645" t="s">
        <v>163</v>
      </c>
      <c r="K303" s="2645" t="s">
        <v>163</v>
      </c>
      <c r="L303" s="2646" t="s">
        <v>163</v>
      </c>
      <c r="M303" s="2645" t="s">
        <v>163</v>
      </c>
      <c r="N303" s="2647" t="s">
        <v>163</v>
      </c>
      <c r="O303" s="2654" t="s">
        <v>854</v>
      </c>
      <c r="P303" s="2431" t="s">
        <v>163</v>
      </c>
      <c r="Q303" s="310" t="s">
        <v>163</v>
      </c>
      <c r="R303" s="490" t="s">
        <v>163</v>
      </c>
      <c r="S303" s="311" t="s">
        <v>163</v>
      </c>
      <c r="T303" s="311" t="s">
        <v>163</v>
      </c>
      <c r="U303" s="313" t="s">
        <v>163</v>
      </c>
      <c r="V303" s="314" t="s">
        <v>163</v>
      </c>
      <c r="W303" s="315" t="s">
        <v>163</v>
      </c>
      <c r="X303" s="313" t="s">
        <v>163</v>
      </c>
      <c r="Y303" s="315" t="s">
        <v>163</v>
      </c>
      <c r="Z303" s="316" t="s">
        <v>163</v>
      </c>
      <c r="AA303" s="2696" t="s">
        <v>163</v>
      </c>
      <c r="AB303" s="2419" t="s">
        <v>163</v>
      </c>
      <c r="AC303" s="2713" t="s">
        <v>163</v>
      </c>
      <c r="AD303" s="317" t="s">
        <v>163</v>
      </c>
      <c r="AE303" s="2204" t="s">
        <v>163</v>
      </c>
      <c r="AF303" s="313" t="s">
        <v>163</v>
      </c>
      <c r="AG303" s="319" t="s">
        <v>163</v>
      </c>
      <c r="AH303" s="320" t="s">
        <v>163</v>
      </c>
      <c r="AI303" s="313" t="s">
        <v>163</v>
      </c>
      <c r="AJ303" s="320" t="s">
        <v>163</v>
      </c>
      <c r="AK303" s="321" t="s">
        <v>163</v>
      </c>
      <c r="AL303" s="2743" t="s">
        <v>163</v>
      </c>
      <c r="AM303" s="322" t="s">
        <v>163</v>
      </c>
      <c r="AN303" s="322" t="s">
        <v>163</v>
      </c>
      <c r="AO303" s="323" t="s">
        <v>163</v>
      </c>
      <c r="AP303" s="2205" t="s">
        <v>163</v>
      </c>
      <c r="AQ303" s="2206" t="s">
        <v>163</v>
      </c>
      <c r="AR303" s="323" t="s">
        <v>163</v>
      </c>
      <c r="AS303" s="2206" t="s">
        <v>163</v>
      </c>
      <c r="AT303" s="2207" t="s">
        <v>163</v>
      </c>
      <c r="AU303" s="2843" t="s">
        <v>163</v>
      </c>
      <c r="AV303" s="2844" t="s">
        <v>163</v>
      </c>
      <c r="AW303" s="2844" t="s">
        <v>163</v>
      </c>
      <c r="AX303" s="2845" t="s">
        <v>163</v>
      </c>
      <c r="AY303" s="2846" t="s">
        <v>163</v>
      </c>
      <c r="AZ303" s="2846" t="s">
        <v>163</v>
      </c>
      <c r="BA303" s="2845" t="s">
        <v>163</v>
      </c>
      <c r="BB303" s="2846" t="s">
        <v>163</v>
      </c>
      <c r="BC303" s="2847" t="s">
        <v>163</v>
      </c>
      <c r="BD303" s="2856" t="s">
        <v>163</v>
      </c>
      <c r="BE303" s="2208" t="s">
        <v>163</v>
      </c>
      <c r="BF303" s="2208" t="s">
        <v>163</v>
      </c>
      <c r="BG303" s="2209" t="s">
        <v>163</v>
      </c>
      <c r="BH303" s="2210" t="s">
        <v>163</v>
      </c>
      <c r="BI303" s="2210" t="s">
        <v>163</v>
      </c>
      <c r="BJ303" s="2209" t="s">
        <v>163</v>
      </c>
      <c r="BK303" s="2210" t="s">
        <v>163</v>
      </c>
      <c r="BL303" s="2211" t="s">
        <v>163</v>
      </c>
      <c r="BM303" s="2866" t="s">
        <v>163</v>
      </c>
      <c r="BN303" s="2212" t="s">
        <v>163</v>
      </c>
      <c r="BO303" s="2212" t="s">
        <v>163</v>
      </c>
      <c r="BP303" s="2213" t="s">
        <v>163</v>
      </c>
      <c r="BQ303" s="2214" t="s">
        <v>163</v>
      </c>
      <c r="BR303" s="2214" t="s">
        <v>163</v>
      </c>
      <c r="BS303" s="2213" t="s">
        <v>163</v>
      </c>
      <c r="BT303" s="2214" t="s">
        <v>163</v>
      </c>
      <c r="BU303" s="2215" t="s">
        <v>163</v>
      </c>
      <c r="BV303" s="2216" t="s">
        <v>163</v>
      </c>
      <c r="BW303" s="2217" t="s">
        <v>163</v>
      </c>
      <c r="BX303" s="2217" t="s">
        <v>163</v>
      </c>
      <c r="BY303" s="2218" t="s">
        <v>163</v>
      </c>
      <c r="BZ303" s="2219" t="s">
        <v>163</v>
      </c>
      <c r="CA303" s="2219" t="s">
        <v>163</v>
      </c>
      <c r="CB303" s="2218" t="s">
        <v>163</v>
      </c>
      <c r="CC303" s="2219" t="s">
        <v>163</v>
      </c>
      <c r="CD303" s="2220" t="s">
        <v>163</v>
      </c>
      <c r="CE303" s="2856" t="s">
        <v>163</v>
      </c>
      <c r="CF303" s="2221" t="s">
        <v>163</v>
      </c>
      <c r="CG303" s="2221" t="s">
        <v>163</v>
      </c>
      <c r="CH303" s="2209" t="s">
        <v>163</v>
      </c>
      <c r="CI303" s="2222" t="s">
        <v>163</v>
      </c>
      <c r="CJ303" s="2222" t="s">
        <v>163</v>
      </c>
      <c r="CK303" s="2209" t="s">
        <v>163</v>
      </c>
      <c r="CL303" s="2222" t="s">
        <v>163</v>
      </c>
      <c r="CM303" s="2223" t="s">
        <v>163</v>
      </c>
      <c r="CN303" s="1439" t="s">
        <v>163</v>
      </c>
      <c r="CO303" s="1879" t="s">
        <v>163</v>
      </c>
      <c r="CP303" s="477" t="s">
        <v>163</v>
      </c>
      <c r="CQ303" s="478" t="s">
        <v>163</v>
      </c>
      <c r="CR303" s="1110" t="s">
        <v>163</v>
      </c>
      <c r="CS303" s="470" t="s">
        <v>163</v>
      </c>
      <c r="CT303" s="464" t="s">
        <v>163</v>
      </c>
      <c r="CU303" s="1115" t="s">
        <v>163</v>
      </c>
      <c r="CV303" s="477" t="s">
        <v>163</v>
      </c>
      <c r="CW303" s="478" t="s">
        <v>163</v>
      </c>
      <c r="CX303" s="1110" t="s">
        <v>163</v>
      </c>
      <c r="CY303" s="470" t="s">
        <v>163</v>
      </c>
      <c r="CZ303" s="464" t="s">
        <v>163</v>
      </c>
      <c r="DA303" s="1115" t="s">
        <v>163</v>
      </c>
      <c r="DB303" s="477" t="s">
        <v>163</v>
      </c>
      <c r="DC303" s="478" t="s">
        <v>163</v>
      </c>
      <c r="DD303" s="1110" t="s">
        <v>163</v>
      </c>
      <c r="DE303" s="470" t="s">
        <v>163</v>
      </c>
      <c r="DF303" s="458" t="s">
        <v>163</v>
      </c>
      <c r="DG303" s="343" t="s">
        <v>163</v>
      </c>
      <c r="DH303" s="344" t="s">
        <v>163</v>
      </c>
      <c r="DI303" s="345" t="s">
        <v>163</v>
      </c>
      <c r="DJ303" s="346" t="s">
        <v>163</v>
      </c>
      <c r="DK303" s="307"/>
    </row>
    <row r="304" spans="1:115" s="380" customFormat="1" ht="54.95" customHeight="1" x14ac:dyDescent="0.15">
      <c r="A304" s="2501" t="s">
        <v>1142</v>
      </c>
      <c r="B304" s="2539"/>
      <c r="C304" s="2539"/>
      <c r="D304" s="2319">
        <v>622</v>
      </c>
      <c r="E304" s="2336">
        <v>-4.1602465331278871E-2</v>
      </c>
      <c r="F304" s="2337">
        <v>-27</v>
      </c>
      <c r="G304" s="2235">
        <v>247</v>
      </c>
      <c r="H304" s="2236">
        <v>375</v>
      </c>
      <c r="I304" s="349">
        <v>304</v>
      </c>
      <c r="J304" s="2387">
        <v>107</v>
      </c>
      <c r="K304" s="2387">
        <v>197</v>
      </c>
      <c r="L304" s="2388">
        <v>318</v>
      </c>
      <c r="M304" s="2387">
        <v>140</v>
      </c>
      <c r="N304" s="2389">
        <v>178</v>
      </c>
      <c r="O304" s="2659" t="s">
        <v>854</v>
      </c>
      <c r="P304" s="2430">
        <v>441</v>
      </c>
      <c r="Q304" s="350">
        <v>-5.7692307692307709E-2</v>
      </c>
      <c r="R304" s="491">
        <v>-27</v>
      </c>
      <c r="S304" s="351">
        <v>131</v>
      </c>
      <c r="T304" s="352">
        <v>310</v>
      </c>
      <c r="U304" s="353">
        <v>183</v>
      </c>
      <c r="V304" s="354">
        <v>8</v>
      </c>
      <c r="W304" s="355">
        <v>175</v>
      </c>
      <c r="X304" s="353">
        <v>258</v>
      </c>
      <c r="Y304" s="355">
        <v>123</v>
      </c>
      <c r="Z304" s="356">
        <v>135</v>
      </c>
      <c r="AA304" s="2443">
        <v>181</v>
      </c>
      <c r="AB304" s="2417">
        <v>0</v>
      </c>
      <c r="AC304" s="2418">
        <v>0</v>
      </c>
      <c r="AD304" s="357">
        <v>116</v>
      </c>
      <c r="AE304" s="358">
        <v>65</v>
      </c>
      <c r="AF304" s="353">
        <v>121</v>
      </c>
      <c r="AG304" s="353">
        <v>99</v>
      </c>
      <c r="AH304" s="359">
        <v>22</v>
      </c>
      <c r="AI304" s="353">
        <v>60</v>
      </c>
      <c r="AJ304" s="359">
        <v>17</v>
      </c>
      <c r="AK304" s="360">
        <v>43</v>
      </c>
      <c r="AL304" s="2742">
        <v>69</v>
      </c>
      <c r="AM304" s="361">
        <v>55</v>
      </c>
      <c r="AN304" s="361">
        <v>14</v>
      </c>
      <c r="AO304" s="361">
        <v>52</v>
      </c>
      <c r="AP304" s="362">
        <v>51</v>
      </c>
      <c r="AQ304" s="363">
        <v>1</v>
      </c>
      <c r="AR304" s="361">
        <v>17</v>
      </c>
      <c r="AS304" s="363">
        <v>4</v>
      </c>
      <c r="AT304" s="364">
        <v>13</v>
      </c>
      <c r="AU304" s="2766">
        <v>20</v>
      </c>
      <c r="AV304" s="2789">
        <v>9</v>
      </c>
      <c r="AW304" s="2789">
        <v>11</v>
      </c>
      <c r="AX304" s="2789">
        <v>7</v>
      </c>
      <c r="AY304" s="2792">
        <v>6</v>
      </c>
      <c r="AZ304" s="2792">
        <v>1</v>
      </c>
      <c r="BA304" s="2789">
        <v>13</v>
      </c>
      <c r="BB304" s="2792">
        <v>3</v>
      </c>
      <c r="BC304" s="2793">
        <v>10</v>
      </c>
      <c r="BD304" s="2456">
        <v>0</v>
      </c>
      <c r="BE304" s="366">
        <v>0</v>
      </c>
      <c r="BF304" s="366">
        <v>0</v>
      </c>
      <c r="BG304" s="366">
        <v>0</v>
      </c>
      <c r="BH304" s="367">
        <v>0</v>
      </c>
      <c r="BI304" s="367">
        <v>0</v>
      </c>
      <c r="BJ304" s="366">
        <v>0</v>
      </c>
      <c r="BK304" s="367">
        <v>0</v>
      </c>
      <c r="BL304" s="368">
        <v>0</v>
      </c>
      <c r="BM304" s="2478">
        <v>18</v>
      </c>
      <c r="BN304" s="369">
        <v>10</v>
      </c>
      <c r="BO304" s="369">
        <v>8</v>
      </c>
      <c r="BP304" s="369">
        <v>18</v>
      </c>
      <c r="BQ304" s="370">
        <v>10</v>
      </c>
      <c r="BR304" s="370">
        <v>8</v>
      </c>
      <c r="BS304" s="369">
        <v>0</v>
      </c>
      <c r="BT304" s="370">
        <v>0</v>
      </c>
      <c r="BU304" s="371">
        <v>0</v>
      </c>
      <c r="BV304" s="372">
        <v>71</v>
      </c>
      <c r="BW304" s="373">
        <v>42</v>
      </c>
      <c r="BX304" s="373">
        <v>29</v>
      </c>
      <c r="BY304" s="373">
        <v>41</v>
      </c>
      <c r="BZ304" s="374">
        <v>32</v>
      </c>
      <c r="CA304" s="374">
        <v>9</v>
      </c>
      <c r="CB304" s="373">
        <v>30</v>
      </c>
      <c r="CC304" s="374">
        <v>10</v>
      </c>
      <c r="CD304" s="375">
        <v>20</v>
      </c>
      <c r="CE304" s="2456">
        <v>3</v>
      </c>
      <c r="CF304" s="366">
        <v>0</v>
      </c>
      <c r="CG304" s="366">
        <v>3</v>
      </c>
      <c r="CH304" s="366">
        <v>3</v>
      </c>
      <c r="CI304" s="367">
        <v>0</v>
      </c>
      <c r="CJ304" s="367">
        <v>3</v>
      </c>
      <c r="CK304" s="366">
        <v>0</v>
      </c>
      <c r="CL304" s="367">
        <v>0</v>
      </c>
      <c r="CM304" s="1127">
        <v>0</v>
      </c>
      <c r="CN304" s="1438">
        <v>622</v>
      </c>
      <c r="CO304" s="1878">
        <v>33</v>
      </c>
      <c r="CP304" s="479">
        <v>11</v>
      </c>
      <c r="CQ304" s="480">
        <v>22</v>
      </c>
      <c r="CR304" s="1111">
        <v>74</v>
      </c>
      <c r="CS304" s="471">
        <v>30</v>
      </c>
      <c r="CT304" s="465">
        <v>44</v>
      </c>
      <c r="CU304" s="1116">
        <v>109</v>
      </c>
      <c r="CV304" s="479">
        <v>18</v>
      </c>
      <c r="CW304" s="480">
        <v>91</v>
      </c>
      <c r="CX304" s="1111">
        <v>96</v>
      </c>
      <c r="CY304" s="471">
        <v>35</v>
      </c>
      <c r="CZ304" s="465">
        <v>61</v>
      </c>
      <c r="DA304" s="1116">
        <v>43</v>
      </c>
      <c r="DB304" s="479">
        <v>25</v>
      </c>
      <c r="DC304" s="480">
        <v>18</v>
      </c>
      <c r="DD304" s="1111">
        <v>267</v>
      </c>
      <c r="DE304" s="471">
        <v>128</v>
      </c>
      <c r="DF304" s="459">
        <v>139</v>
      </c>
      <c r="DG304" s="376">
        <v>60</v>
      </c>
      <c r="DH304" s="377">
        <v>4.8210514077547622E-4</v>
      </c>
      <c r="DI304" s="378">
        <v>6.1687989685609443E-2</v>
      </c>
      <c r="DJ304" s="379" t="s">
        <v>163</v>
      </c>
      <c r="DK304" s="307"/>
    </row>
    <row r="305" spans="1:115" s="259" customFormat="1" ht="54.95" customHeight="1" x14ac:dyDescent="0.15">
      <c r="A305" s="2503" t="s">
        <v>1143</v>
      </c>
      <c r="B305" s="2542"/>
      <c r="C305" s="2542"/>
      <c r="D305" s="2320">
        <v>143</v>
      </c>
      <c r="E305" s="2340">
        <v>6.7164179104477695E-2</v>
      </c>
      <c r="F305" s="2341">
        <v>9</v>
      </c>
      <c r="G305" s="2239">
        <v>66</v>
      </c>
      <c r="H305" s="2240">
        <v>77</v>
      </c>
      <c r="I305" s="309">
        <v>71</v>
      </c>
      <c r="J305" s="2390">
        <v>36</v>
      </c>
      <c r="K305" s="2390">
        <v>35</v>
      </c>
      <c r="L305" s="2391">
        <v>72</v>
      </c>
      <c r="M305" s="2390">
        <v>30</v>
      </c>
      <c r="N305" s="2626">
        <v>42</v>
      </c>
      <c r="O305" s="2654" t="s">
        <v>856</v>
      </c>
      <c r="P305" s="2431">
        <v>0</v>
      </c>
      <c r="Q305" s="310" t="s">
        <v>163</v>
      </c>
      <c r="R305" s="490">
        <v>-3</v>
      </c>
      <c r="S305" s="311">
        <v>0</v>
      </c>
      <c r="T305" s="312">
        <v>0</v>
      </c>
      <c r="U305" s="313">
        <v>0</v>
      </c>
      <c r="V305" s="314">
        <v>0</v>
      </c>
      <c r="W305" s="315">
        <v>0</v>
      </c>
      <c r="X305" s="313">
        <v>0</v>
      </c>
      <c r="Y305" s="315">
        <v>0</v>
      </c>
      <c r="Z305" s="316">
        <v>0</v>
      </c>
      <c r="AA305" s="2696">
        <v>143</v>
      </c>
      <c r="AB305" s="2419">
        <v>9.1603053435114434E-2</v>
      </c>
      <c r="AC305" s="2713">
        <v>12</v>
      </c>
      <c r="AD305" s="317">
        <v>66</v>
      </c>
      <c r="AE305" s="318">
        <v>77</v>
      </c>
      <c r="AF305" s="313">
        <v>71</v>
      </c>
      <c r="AG305" s="319">
        <v>36</v>
      </c>
      <c r="AH305" s="320">
        <v>35</v>
      </c>
      <c r="AI305" s="313">
        <v>72</v>
      </c>
      <c r="AJ305" s="320">
        <v>30</v>
      </c>
      <c r="AK305" s="321">
        <v>42</v>
      </c>
      <c r="AL305" s="2743">
        <v>57</v>
      </c>
      <c r="AM305" s="322">
        <v>33</v>
      </c>
      <c r="AN305" s="322">
        <v>24</v>
      </c>
      <c r="AO305" s="323">
        <v>25</v>
      </c>
      <c r="AP305" s="324">
        <v>22</v>
      </c>
      <c r="AQ305" s="325">
        <v>3</v>
      </c>
      <c r="AR305" s="323">
        <v>32</v>
      </c>
      <c r="AS305" s="325">
        <v>11</v>
      </c>
      <c r="AT305" s="326">
        <v>21</v>
      </c>
      <c r="AU305" s="2767">
        <v>0</v>
      </c>
      <c r="AV305" s="2794">
        <v>0</v>
      </c>
      <c r="AW305" s="2794">
        <v>0</v>
      </c>
      <c r="AX305" s="2795">
        <v>0</v>
      </c>
      <c r="AY305" s="2796">
        <v>0</v>
      </c>
      <c r="AZ305" s="2796">
        <v>0</v>
      </c>
      <c r="BA305" s="2795">
        <v>0</v>
      </c>
      <c r="BB305" s="2796">
        <v>0</v>
      </c>
      <c r="BC305" s="2797">
        <v>0</v>
      </c>
      <c r="BD305" s="2457">
        <v>3</v>
      </c>
      <c r="BE305" s="328">
        <v>2</v>
      </c>
      <c r="BF305" s="328">
        <v>1</v>
      </c>
      <c r="BG305" s="329">
        <v>2</v>
      </c>
      <c r="BH305" s="330">
        <v>1</v>
      </c>
      <c r="BI305" s="330">
        <v>1</v>
      </c>
      <c r="BJ305" s="329">
        <v>1</v>
      </c>
      <c r="BK305" s="330">
        <v>1</v>
      </c>
      <c r="BL305" s="331">
        <v>0</v>
      </c>
      <c r="BM305" s="2479">
        <v>4</v>
      </c>
      <c r="BN305" s="332">
        <v>2</v>
      </c>
      <c r="BO305" s="332">
        <v>2</v>
      </c>
      <c r="BP305" s="333">
        <v>3</v>
      </c>
      <c r="BQ305" s="334">
        <v>2</v>
      </c>
      <c r="BR305" s="334">
        <v>1</v>
      </c>
      <c r="BS305" s="333">
        <v>1</v>
      </c>
      <c r="BT305" s="334">
        <v>0</v>
      </c>
      <c r="BU305" s="335">
        <v>1</v>
      </c>
      <c r="BV305" s="336">
        <v>21</v>
      </c>
      <c r="BW305" s="337">
        <v>10</v>
      </c>
      <c r="BX305" s="337">
        <v>11</v>
      </c>
      <c r="BY305" s="338">
        <v>14</v>
      </c>
      <c r="BZ305" s="339">
        <v>10</v>
      </c>
      <c r="CA305" s="339">
        <v>4</v>
      </c>
      <c r="CB305" s="338">
        <v>7</v>
      </c>
      <c r="CC305" s="339">
        <v>0</v>
      </c>
      <c r="CD305" s="340">
        <v>7</v>
      </c>
      <c r="CE305" s="2457">
        <v>58</v>
      </c>
      <c r="CF305" s="341">
        <v>19</v>
      </c>
      <c r="CG305" s="341">
        <v>39</v>
      </c>
      <c r="CH305" s="329">
        <v>27</v>
      </c>
      <c r="CI305" s="342">
        <v>1</v>
      </c>
      <c r="CJ305" s="342">
        <v>26</v>
      </c>
      <c r="CK305" s="329">
        <v>31</v>
      </c>
      <c r="CL305" s="342">
        <v>18</v>
      </c>
      <c r="CM305" s="1126">
        <v>13</v>
      </c>
      <c r="CN305" s="1439">
        <v>143</v>
      </c>
      <c r="CO305" s="1879">
        <v>13</v>
      </c>
      <c r="CP305" s="477">
        <v>7</v>
      </c>
      <c r="CQ305" s="478">
        <v>6</v>
      </c>
      <c r="CR305" s="1110">
        <v>12</v>
      </c>
      <c r="CS305" s="470">
        <v>6</v>
      </c>
      <c r="CT305" s="464">
        <v>6</v>
      </c>
      <c r="CU305" s="1115">
        <v>29</v>
      </c>
      <c r="CV305" s="477">
        <v>10</v>
      </c>
      <c r="CW305" s="478">
        <v>19</v>
      </c>
      <c r="CX305" s="1110">
        <v>22</v>
      </c>
      <c r="CY305" s="470">
        <v>7</v>
      </c>
      <c r="CZ305" s="464">
        <v>15</v>
      </c>
      <c r="DA305" s="1115">
        <v>11</v>
      </c>
      <c r="DB305" s="477">
        <v>3</v>
      </c>
      <c r="DC305" s="478">
        <v>8</v>
      </c>
      <c r="DD305" s="1110">
        <v>56</v>
      </c>
      <c r="DE305" s="470">
        <v>33</v>
      </c>
      <c r="DF305" s="458">
        <v>23</v>
      </c>
      <c r="DG305" s="343">
        <v>101</v>
      </c>
      <c r="DH305" s="344">
        <v>1.1083767705931365E-4</v>
      </c>
      <c r="DI305" s="345">
        <v>1.4182287017752654E-2</v>
      </c>
      <c r="DJ305" s="346" t="s">
        <v>163</v>
      </c>
      <c r="DK305" s="307"/>
    </row>
    <row r="306" spans="1:115" s="380" customFormat="1" ht="54.95" customHeight="1" x14ac:dyDescent="0.15">
      <c r="A306" s="2501" t="s">
        <v>1144</v>
      </c>
      <c r="B306" s="2539"/>
      <c r="C306" s="2539"/>
      <c r="D306" s="2319">
        <v>958</v>
      </c>
      <c r="E306" s="2336">
        <v>-8.3253588516746357E-2</v>
      </c>
      <c r="F306" s="2337">
        <v>-87</v>
      </c>
      <c r="G306" s="2235">
        <v>515</v>
      </c>
      <c r="H306" s="2236">
        <v>443</v>
      </c>
      <c r="I306" s="349">
        <v>685</v>
      </c>
      <c r="J306" s="2387">
        <v>412</v>
      </c>
      <c r="K306" s="2387">
        <v>273</v>
      </c>
      <c r="L306" s="2388">
        <v>273</v>
      </c>
      <c r="M306" s="2387">
        <v>103</v>
      </c>
      <c r="N306" s="2389">
        <v>170</v>
      </c>
      <c r="O306" s="2659" t="s">
        <v>854</v>
      </c>
      <c r="P306" s="2430">
        <v>0</v>
      </c>
      <c r="Q306" s="350" t="s">
        <v>163</v>
      </c>
      <c r="R306" s="491">
        <v>0</v>
      </c>
      <c r="S306" s="351">
        <v>0</v>
      </c>
      <c r="T306" s="352">
        <v>0</v>
      </c>
      <c r="U306" s="353">
        <v>0</v>
      </c>
      <c r="V306" s="354">
        <v>0</v>
      </c>
      <c r="W306" s="355">
        <v>0</v>
      </c>
      <c r="X306" s="353">
        <v>0</v>
      </c>
      <c r="Y306" s="355">
        <v>0</v>
      </c>
      <c r="Z306" s="356">
        <v>0</v>
      </c>
      <c r="AA306" s="2443">
        <v>958</v>
      </c>
      <c r="AB306" s="2417">
        <v>-8.3253588516746357E-2</v>
      </c>
      <c r="AC306" s="2418">
        <v>-87</v>
      </c>
      <c r="AD306" s="357">
        <v>515</v>
      </c>
      <c r="AE306" s="358">
        <v>443</v>
      </c>
      <c r="AF306" s="353">
        <v>685</v>
      </c>
      <c r="AG306" s="353">
        <v>412</v>
      </c>
      <c r="AH306" s="359">
        <v>273</v>
      </c>
      <c r="AI306" s="353">
        <v>273</v>
      </c>
      <c r="AJ306" s="359">
        <v>103</v>
      </c>
      <c r="AK306" s="360">
        <v>170</v>
      </c>
      <c r="AL306" s="2742">
        <v>772</v>
      </c>
      <c r="AM306" s="361">
        <v>438</v>
      </c>
      <c r="AN306" s="361">
        <v>334</v>
      </c>
      <c r="AO306" s="361">
        <v>583</v>
      </c>
      <c r="AP306" s="362">
        <v>377</v>
      </c>
      <c r="AQ306" s="363">
        <v>206</v>
      </c>
      <c r="AR306" s="361">
        <v>189</v>
      </c>
      <c r="AS306" s="363">
        <v>61</v>
      </c>
      <c r="AT306" s="364">
        <v>128</v>
      </c>
      <c r="AU306" s="2766">
        <v>4</v>
      </c>
      <c r="AV306" s="2789">
        <v>3</v>
      </c>
      <c r="AW306" s="2789">
        <v>1</v>
      </c>
      <c r="AX306" s="2789">
        <v>1</v>
      </c>
      <c r="AY306" s="2792">
        <v>1</v>
      </c>
      <c r="AZ306" s="2792">
        <v>0</v>
      </c>
      <c r="BA306" s="2789">
        <v>3</v>
      </c>
      <c r="BB306" s="2792">
        <v>2</v>
      </c>
      <c r="BC306" s="2793">
        <v>1</v>
      </c>
      <c r="BD306" s="2456">
        <v>17</v>
      </c>
      <c r="BE306" s="366">
        <v>7</v>
      </c>
      <c r="BF306" s="366">
        <v>10</v>
      </c>
      <c r="BG306" s="366">
        <v>11</v>
      </c>
      <c r="BH306" s="367">
        <v>5</v>
      </c>
      <c r="BI306" s="367">
        <v>6</v>
      </c>
      <c r="BJ306" s="366">
        <v>6</v>
      </c>
      <c r="BK306" s="367">
        <v>2</v>
      </c>
      <c r="BL306" s="368">
        <v>4</v>
      </c>
      <c r="BM306" s="2478">
        <v>28</v>
      </c>
      <c r="BN306" s="369">
        <v>10</v>
      </c>
      <c r="BO306" s="369">
        <v>18</v>
      </c>
      <c r="BP306" s="369">
        <v>12</v>
      </c>
      <c r="BQ306" s="370">
        <v>3</v>
      </c>
      <c r="BR306" s="370">
        <v>9</v>
      </c>
      <c r="BS306" s="369">
        <v>16</v>
      </c>
      <c r="BT306" s="370">
        <v>7</v>
      </c>
      <c r="BU306" s="371">
        <v>9</v>
      </c>
      <c r="BV306" s="372">
        <v>45</v>
      </c>
      <c r="BW306" s="373">
        <v>26</v>
      </c>
      <c r="BX306" s="373">
        <v>19</v>
      </c>
      <c r="BY306" s="373">
        <v>19</v>
      </c>
      <c r="BZ306" s="374">
        <v>15</v>
      </c>
      <c r="CA306" s="374">
        <v>4</v>
      </c>
      <c r="CB306" s="373">
        <v>26</v>
      </c>
      <c r="CC306" s="374">
        <v>11</v>
      </c>
      <c r="CD306" s="375">
        <v>15</v>
      </c>
      <c r="CE306" s="2456">
        <v>92</v>
      </c>
      <c r="CF306" s="366">
        <v>31</v>
      </c>
      <c r="CG306" s="366">
        <v>61</v>
      </c>
      <c r="CH306" s="366">
        <v>59</v>
      </c>
      <c r="CI306" s="367">
        <v>11</v>
      </c>
      <c r="CJ306" s="367">
        <v>48</v>
      </c>
      <c r="CK306" s="366">
        <v>33</v>
      </c>
      <c r="CL306" s="367">
        <v>20</v>
      </c>
      <c r="CM306" s="1127">
        <v>13</v>
      </c>
      <c r="CN306" s="1438">
        <v>958</v>
      </c>
      <c r="CO306" s="1878">
        <v>54</v>
      </c>
      <c r="CP306" s="479">
        <v>47</v>
      </c>
      <c r="CQ306" s="480">
        <v>7</v>
      </c>
      <c r="CR306" s="1111">
        <v>87</v>
      </c>
      <c r="CS306" s="471">
        <v>70</v>
      </c>
      <c r="CT306" s="465">
        <v>17</v>
      </c>
      <c r="CU306" s="1116">
        <v>174</v>
      </c>
      <c r="CV306" s="479">
        <v>103</v>
      </c>
      <c r="CW306" s="480">
        <v>71</v>
      </c>
      <c r="CX306" s="1111">
        <v>280</v>
      </c>
      <c r="CY306" s="471">
        <v>135</v>
      </c>
      <c r="CZ306" s="465">
        <v>145</v>
      </c>
      <c r="DA306" s="1116">
        <v>196</v>
      </c>
      <c r="DB306" s="479">
        <v>69</v>
      </c>
      <c r="DC306" s="480">
        <v>127</v>
      </c>
      <c r="DD306" s="1111">
        <v>167</v>
      </c>
      <c r="DE306" s="471">
        <v>91</v>
      </c>
      <c r="DF306" s="459">
        <v>76</v>
      </c>
      <c r="DG306" s="376">
        <v>52</v>
      </c>
      <c r="DH306" s="377">
        <v>7.4253492743232505E-4</v>
      </c>
      <c r="DI306" s="378">
        <v>9.5011405335713575E-2</v>
      </c>
      <c r="DJ306" s="379" t="s">
        <v>163</v>
      </c>
      <c r="DK306" s="307"/>
    </row>
    <row r="307" spans="1:115" s="259" customFormat="1" ht="54.95" customHeight="1" x14ac:dyDescent="0.15">
      <c r="A307" s="2503" t="s">
        <v>1145</v>
      </c>
      <c r="B307" s="2542"/>
      <c r="C307" s="2542"/>
      <c r="D307" s="2320">
        <v>172</v>
      </c>
      <c r="E307" s="2517">
        <v>-0.11794871794871797</v>
      </c>
      <c r="F307" s="2341">
        <v>-23</v>
      </c>
      <c r="G307" s="2239">
        <v>76</v>
      </c>
      <c r="H307" s="2240">
        <v>96</v>
      </c>
      <c r="I307" s="309">
        <v>98</v>
      </c>
      <c r="J307" s="2390">
        <v>53</v>
      </c>
      <c r="K307" s="2390">
        <v>45</v>
      </c>
      <c r="L307" s="2391">
        <v>74</v>
      </c>
      <c r="M307" s="2390">
        <v>23</v>
      </c>
      <c r="N307" s="2626">
        <v>51</v>
      </c>
      <c r="O307" s="2654" t="s">
        <v>854</v>
      </c>
      <c r="P307" s="2431">
        <v>60</v>
      </c>
      <c r="Q307" s="310">
        <v>3.4482758620689724E-2</v>
      </c>
      <c r="R307" s="490">
        <v>2</v>
      </c>
      <c r="S307" s="311">
        <v>18</v>
      </c>
      <c r="T307" s="312">
        <v>42</v>
      </c>
      <c r="U307" s="313">
        <v>20</v>
      </c>
      <c r="V307" s="314">
        <v>2</v>
      </c>
      <c r="W307" s="315">
        <v>18</v>
      </c>
      <c r="X307" s="313">
        <v>40</v>
      </c>
      <c r="Y307" s="315">
        <v>16</v>
      </c>
      <c r="Z307" s="316">
        <v>24</v>
      </c>
      <c r="AA307" s="2696">
        <v>112</v>
      </c>
      <c r="AB307" s="2234">
        <v>-0.18248175182481752</v>
      </c>
      <c r="AC307" s="2713">
        <v>-25</v>
      </c>
      <c r="AD307" s="317">
        <v>58</v>
      </c>
      <c r="AE307" s="318">
        <v>54</v>
      </c>
      <c r="AF307" s="313">
        <v>78</v>
      </c>
      <c r="AG307" s="319">
        <v>51</v>
      </c>
      <c r="AH307" s="320">
        <v>27</v>
      </c>
      <c r="AI307" s="313">
        <v>34</v>
      </c>
      <c r="AJ307" s="320">
        <v>7</v>
      </c>
      <c r="AK307" s="321">
        <v>27</v>
      </c>
      <c r="AL307" s="2743">
        <v>53</v>
      </c>
      <c r="AM307" s="322">
        <v>38</v>
      </c>
      <c r="AN307" s="322">
        <v>15</v>
      </c>
      <c r="AO307" s="323">
        <v>41</v>
      </c>
      <c r="AP307" s="324">
        <v>35</v>
      </c>
      <c r="AQ307" s="325">
        <v>6</v>
      </c>
      <c r="AR307" s="323">
        <v>12</v>
      </c>
      <c r="AS307" s="325">
        <v>3</v>
      </c>
      <c r="AT307" s="326">
        <v>9</v>
      </c>
      <c r="AU307" s="2767">
        <v>0</v>
      </c>
      <c r="AV307" s="2794">
        <v>0</v>
      </c>
      <c r="AW307" s="2794">
        <v>0</v>
      </c>
      <c r="AX307" s="2795">
        <v>0</v>
      </c>
      <c r="AY307" s="2796">
        <v>0</v>
      </c>
      <c r="AZ307" s="2796">
        <v>0</v>
      </c>
      <c r="BA307" s="2795">
        <v>0</v>
      </c>
      <c r="BB307" s="2796">
        <v>0</v>
      </c>
      <c r="BC307" s="2797">
        <v>0</v>
      </c>
      <c r="BD307" s="2457">
        <v>1</v>
      </c>
      <c r="BE307" s="328">
        <v>1</v>
      </c>
      <c r="BF307" s="328">
        <v>0</v>
      </c>
      <c r="BG307" s="329">
        <v>1</v>
      </c>
      <c r="BH307" s="330">
        <v>1</v>
      </c>
      <c r="BI307" s="330">
        <v>0</v>
      </c>
      <c r="BJ307" s="329">
        <v>0</v>
      </c>
      <c r="BK307" s="330">
        <v>0</v>
      </c>
      <c r="BL307" s="331">
        <v>0</v>
      </c>
      <c r="BM307" s="2479">
        <v>6</v>
      </c>
      <c r="BN307" s="332">
        <v>3</v>
      </c>
      <c r="BO307" s="332">
        <v>3</v>
      </c>
      <c r="BP307" s="333">
        <v>6</v>
      </c>
      <c r="BQ307" s="334">
        <v>3</v>
      </c>
      <c r="BR307" s="334">
        <v>3</v>
      </c>
      <c r="BS307" s="333">
        <v>0</v>
      </c>
      <c r="BT307" s="334">
        <v>0</v>
      </c>
      <c r="BU307" s="335">
        <v>0</v>
      </c>
      <c r="BV307" s="336">
        <v>30</v>
      </c>
      <c r="BW307" s="337">
        <v>13</v>
      </c>
      <c r="BX307" s="337">
        <v>17</v>
      </c>
      <c r="BY307" s="338">
        <v>15</v>
      </c>
      <c r="BZ307" s="339">
        <v>12</v>
      </c>
      <c r="CA307" s="339">
        <v>3</v>
      </c>
      <c r="CB307" s="338">
        <v>15</v>
      </c>
      <c r="CC307" s="339">
        <v>1</v>
      </c>
      <c r="CD307" s="340">
        <v>14</v>
      </c>
      <c r="CE307" s="2457">
        <v>22</v>
      </c>
      <c r="CF307" s="341">
        <v>3</v>
      </c>
      <c r="CG307" s="341">
        <v>19</v>
      </c>
      <c r="CH307" s="329">
        <v>15</v>
      </c>
      <c r="CI307" s="342">
        <v>0</v>
      </c>
      <c r="CJ307" s="342">
        <v>15</v>
      </c>
      <c r="CK307" s="329">
        <v>7</v>
      </c>
      <c r="CL307" s="342">
        <v>3</v>
      </c>
      <c r="CM307" s="1126">
        <v>4</v>
      </c>
      <c r="CN307" s="1439">
        <v>172</v>
      </c>
      <c r="CO307" s="1879">
        <v>21</v>
      </c>
      <c r="CP307" s="477">
        <v>15</v>
      </c>
      <c r="CQ307" s="478">
        <v>6</v>
      </c>
      <c r="CR307" s="1110">
        <v>20</v>
      </c>
      <c r="CS307" s="470">
        <v>11</v>
      </c>
      <c r="CT307" s="464">
        <v>9</v>
      </c>
      <c r="CU307" s="1115">
        <v>24</v>
      </c>
      <c r="CV307" s="477">
        <v>12</v>
      </c>
      <c r="CW307" s="478">
        <v>12</v>
      </c>
      <c r="CX307" s="1110">
        <v>35</v>
      </c>
      <c r="CY307" s="470">
        <v>10</v>
      </c>
      <c r="CZ307" s="464">
        <v>25</v>
      </c>
      <c r="DA307" s="1115">
        <v>23</v>
      </c>
      <c r="DB307" s="477">
        <v>9</v>
      </c>
      <c r="DC307" s="478">
        <v>14</v>
      </c>
      <c r="DD307" s="1110">
        <v>49</v>
      </c>
      <c r="DE307" s="470">
        <v>19</v>
      </c>
      <c r="DF307" s="458">
        <v>30</v>
      </c>
      <c r="DG307" s="343">
        <v>92</v>
      </c>
      <c r="DH307" s="344">
        <v>1.3331524793148215E-4</v>
      </c>
      <c r="DI307" s="345">
        <v>1.7058415154219974E-2</v>
      </c>
      <c r="DJ307" s="346" t="s">
        <v>163</v>
      </c>
      <c r="DK307" s="307"/>
    </row>
    <row r="308" spans="1:115" s="380" customFormat="1" ht="54.95" customHeight="1" x14ac:dyDescent="0.15">
      <c r="A308" s="2501" t="s">
        <v>1146</v>
      </c>
      <c r="B308" s="2539"/>
      <c r="C308" s="2539"/>
      <c r="D308" s="2319">
        <v>925</v>
      </c>
      <c r="E308" s="2516">
        <v>0.10778443113772451</v>
      </c>
      <c r="F308" s="2337">
        <v>90</v>
      </c>
      <c r="G308" s="2235">
        <v>670</v>
      </c>
      <c r="H308" s="2236">
        <v>255</v>
      </c>
      <c r="I308" s="349">
        <v>638</v>
      </c>
      <c r="J308" s="2387">
        <v>557</v>
      </c>
      <c r="K308" s="2387">
        <v>81</v>
      </c>
      <c r="L308" s="2388">
        <v>287</v>
      </c>
      <c r="M308" s="2387">
        <v>113</v>
      </c>
      <c r="N308" s="2389">
        <v>174</v>
      </c>
      <c r="O308" s="2659" t="s">
        <v>854</v>
      </c>
      <c r="P308" s="2430">
        <v>58</v>
      </c>
      <c r="Q308" s="350">
        <v>-1.6949152542372836E-2</v>
      </c>
      <c r="R308" s="491">
        <v>-1</v>
      </c>
      <c r="S308" s="351">
        <v>23</v>
      </c>
      <c r="T308" s="352">
        <v>35</v>
      </c>
      <c r="U308" s="353">
        <v>20</v>
      </c>
      <c r="V308" s="354">
        <v>0</v>
      </c>
      <c r="W308" s="355">
        <v>20</v>
      </c>
      <c r="X308" s="353">
        <v>38</v>
      </c>
      <c r="Y308" s="355">
        <v>23</v>
      </c>
      <c r="Z308" s="356">
        <v>15</v>
      </c>
      <c r="AA308" s="2443">
        <v>867</v>
      </c>
      <c r="AB308" s="2237">
        <v>0.11726804123711343</v>
      </c>
      <c r="AC308" s="2418">
        <v>91</v>
      </c>
      <c r="AD308" s="357">
        <v>647</v>
      </c>
      <c r="AE308" s="358">
        <v>220</v>
      </c>
      <c r="AF308" s="353">
        <v>618</v>
      </c>
      <c r="AG308" s="353">
        <v>557</v>
      </c>
      <c r="AH308" s="359">
        <v>61</v>
      </c>
      <c r="AI308" s="353">
        <v>249</v>
      </c>
      <c r="AJ308" s="359">
        <v>90</v>
      </c>
      <c r="AK308" s="360">
        <v>159</v>
      </c>
      <c r="AL308" s="2742">
        <v>614</v>
      </c>
      <c r="AM308" s="361">
        <v>527</v>
      </c>
      <c r="AN308" s="361">
        <v>87</v>
      </c>
      <c r="AO308" s="361">
        <v>488</v>
      </c>
      <c r="AP308" s="362">
        <v>488</v>
      </c>
      <c r="AQ308" s="363">
        <v>0</v>
      </c>
      <c r="AR308" s="361">
        <v>126</v>
      </c>
      <c r="AS308" s="363">
        <v>39</v>
      </c>
      <c r="AT308" s="364">
        <v>87</v>
      </c>
      <c r="AU308" s="2766">
        <v>0</v>
      </c>
      <c r="AV308" s="2789">
        <v>0</v>
      </c>
      <c r="AW308" s="2789">
        <v>0</v>
      </c>
      <c r="AX308" s="2789">
        <v>0</v>
      </c>
      <c r="AY308" s="2792">
        <v>0</v>
      </c>
      <c r="AZ308" s="2792">
        <v>0</v>
      </c>
      <c r="BA308" s="2789">
        <v>0</v>
      </c>
      <c r="BB308" s="2792">
        <v>0</v>
      </c>
      <c r="BC308" s="2793">
        <v>0</v>
      </c>
      <c r="BD308" s="2456">
        <v>2</v>
      </c>
      <c r="BE308" s="366">
        <v>1</v>
      </c>
      <c r="BF308" s="366">
        <v>1</v>
      </c>
      <c r="BG308" s="366">
        <v>2</v>
      </c>
      <c r="BH308" s="367">
        <v>1</v>
      </c>
      <c r="BI308" s="367">
        <v>1</v>
      </c>
      <c r="BJ308" s="366">
        <v>0</v>
      </c>
      <c r="BK308" s="367">
        <v>0</v>
      </c>
      <c r="BL308" s="368">
        <v>0</v>
      </c>
      <c r="BM308" s="2478">
        <v>38</v>
      </c>
      <c r="BN308" s="369">
        <v>25</v>
      </c>
      <c r="BO308" s="369">
        <v>13</v>
      </c>
      <c r="BP308" s="369">
        <v>29</v>
      </c>
      <c r="BQ308" s="370">
        <v>23</v>
      </c>
      <c r="BR308" s="370">
        <v>6</v>
      </c>
      <c r="BS308" s="369">
        <v>9</v>
      </c>
      <c r="BT308" s="370">
        <v>2</v>
      </c>
      <c r="BU308" s="371">
        <v>7</v>
      </c>
      <c r="BV308" s="372">
        <v>101</v>
      </c>
      <c r="BW308" s="373">
        <v>58</v>
      </c>
      <c r="BX308" s="373">
        <v>43</v>
      </c>
      <c r="BY308" s="373">
        <v>47</v>
      </c>
      <c r="BZ308" s="374">
        <v>45</v>
      </c>
      <c r="CA308" s="374">
        <v>2</v>
      </c>
      <c r="CB308" s="373">
        <v>54</v>
      </c>
      <c r="CC308" s="374">
        <v>13</v>
      </c>
      <c r="CD308" s="375">
        <v>41</v>
      </c>
      <c r="CE308" s="2456">
        <v>112</v>
      </c>
      <c r="CF308" s="366">
        <v>36</v>
      </c>
      <c r="CG308" s="366">
        <v>76</v>
      </c>
      <c r="CH308" s="366">
        <v>52</v>
      </c>
      <c r="CI308" s="367">
        <v>0</v>
      </c>
      <c r="CJ308" s="367">
        <v>52</v>
      </c>
      <c r="CK308" s="366">
        <v>60</v>
      </c>
      <c r="CL308" s="367">
        <v>36</v>
      </c>
      <c r="CM308" s="1127">
        <v>24</v>
      </c>
      <c r="CN308" s="1438">
        <v>925</v>
      </c>
      <c r="CO308" s="1878">
        <v>85</v>
      </c>
      <c r="CP308" s="479">
        <v>74</v>
      </c>
      <c r="CQ308" s="480">
        <v>11</v>
      </c>
      <c r="CR308" s="1111">
        <v>169</v>
      </c>
      <c r="CS308" s="471">
        <v>142</v>
      </c>
      <c r="CT308" s="465">
        <v>27</v>
      </c>
      <c r="CU308" s="1116">
        <v>227</v>
      </c>
      <c r="CV308" s="479">
        <v>163</v>
      </c>
      <c r="CW308" s="480">
        <v>64</v>
      </c>
      <c r="CX308" s="1111">
        <v>233</v>
      </c>
      <c r="CY308" s="471">
        <v>165</v>
      </c>
      <c r="CZ308" s="465">
        <v>68</v>
      </c>
      <c r="DA308" s="1116">
        <v>51</v>
      </c>
      <c r="DB308" s="479">
        <v>38</v>
      </c>
      <c r="DC308" s="480">
        <v>13</v>
      </c>
      <c r="DD308" s="1111">
        <v>160</v>
      </c>
      <c r="DE308" s="471">
        <v>88</v>
      </c>
      <c r="DF308" s="459">
        <v>72</v>
      </c>
      <c r="DG308" s="376">
        <v>54</v>
      </c>
      <c r="DH308" s="377">
        <v>7.1695700195709882E-4</v>
      </c>
      <c r="DI308" s="378">
        <v>9.1738569870078349E-2</v>
      </c>
      <c r="DJ308" s="379" t="s">
        <v>163</v>
      </c>
      <c r="DK308" s="307"/>
    </row>
    <row r="309" spans="1:115" s="259" customFormat="1" ht="54.95" customHeight="1" x14ac:dyDescent="0.15">
      <c r="A309" s="2540"/>
      <c r="B309" s="4037" t="s">
        <v>1147</v>
      </c>
      <c r="C309" s="4038"/>
      <c r="D309" s="2314">
        <v>523</v>
      </c>
      <c r="E309" s="2326">
        <v>2.5490196078431282E-2</v>
      </c>
      <c r="F309" s="2338">
        <v>13</v>
      </c>
      <c r="G309" s="2350">
        <v>364</v>
      </c>
      <c r="H309" s="2351">
        <v>159</v>
      </c>
      <c r="I309" s="1136">
        <v>352</v>
      </c>
      <c r="J309" s="2372">
        <v>297</v>
      </c>
      <c r="K309" s="2372">
        <v>55</v>
      </c>
      <c r="L309" s="2373">
        <v>171</v>
      </c>
      <c r="M309" s="2372">
        <v>67</v>
      </c>
      <c r="N309" s="2374">
        <v>104</v>
      </c>
      <c r="O309" s="2660"/>
      <c r="P309" s="2425">
        <v>31</v>
      </c>
      <c r="Q309" s="1137">
        <v>-6.0606060606060552E-2</v>
      </c>
      <c r="R309" s="1138">
        <v>-2</v>
      </c>
      <c r="S309" s="1139">
        <v>11</v>
      </c>
      <c r="T309" s="1140">
        <v>20</v>
      </c>
      <c r="U309" s="1141">
        <v>13</v>
      </c>
      <c r="V309" s="1142">
        <v>0</v>
      </c>
      <c r="W309" s="1143">
        <v>13</v>
      </c>
      <c r="X309" s="1141">
        <v>18</v>
      </c>
      <c r="Y309" s="1143">
        <v>11</v>
      </c>
      <c r="Z309" s="1144">
        <v>7</v>
      </c>
      <c r="AA309" s="2436">
        <v>492</v>
      </c>
      <c r="AB309" s="2407">
        <v>3.1446540880503138E-2</v>
      </c>
      <c r="AC309" s="2408">
        <v>15</v>
      </c>
      <c r="AD309" s="1145">
        <v>353</v>
      </c>
      <c r="AE309" s="1146">
        <v>139</v>
      </c>
      <c r="AF309" s="1141">
        <v>339</v>
      </c>
      <c r="AG309" s="1147">
        <v>297</v>
      </c>
      <c r="AH309" s="1148">
        <v>42</v>
      </c>
      <c r="AI309" s="1141">
        <v>153</v>
      </c>
      <c r="AJ309" s="1148">
        <v>56</v>
      </c>
      <c r="AK309" s="1149">
        <v>97</v>
      </c>
      <c r="AL309" s="2745">
        <v>337</v>
      </c>
      <c r="AM309" s="1150">
        <v>280</v>
      </c>
      <c r="AN309" s="1150">
        <v>57</v>
      </c>
      <c r="AO309" s="1151">
        <v>262</v>
      </c>
      <c r="AP309" s="1152">
        <v>262</v>
      </c>
      <c r="AQ309" s="1153">
        <v>0</v>
      </c>
      <c r="AR309" s="1151">
        <v>75</v>
      </c>
      <c r="AS309" s="1153">
        <v>18</v>
      </c>
      <c r="AT309" s="1154">
        <v>57</v>
      </c>
      <c r="AU309" s="2761">
        <v>0</v>
      </c>
      <c r="AV309" s="2771">
        <v>0</v>
      </c>
      <c r="AW309" s="2771">
        <v>0</v>
      </c>
      <c r="AX309" s="2772">
        <v>0</v>
      </c>
      <c r="AY309" s="2773">
        <v>0</v>
      </c>
      <c r="AZ309" s="2773">
        <v>0</v>
      </c>
      <c r="BA309" s="2772">
        <v>0</v>
      </c>
      <c r="BB309" s="2773">
        <v>0</v>
      </c>
      <c r="BC309" s="2774">
        <v>0</v>
      </c>
      <c r="BD309" s="2451">
        <v>1</v>
      </c>
      <c r="BE309" s="1155">
        <v>1</v>
      </c>
      <c r="BF309" s="1155">
        <v>0</v>
      </c>
      <c r="BG309" s="1156">
        <v>1</v>
      </c>
      <c r="BH309" s="1157">
        <v>1</v>
      </c>
      <c r="BI309" s="1157">
        <v>0</v>
      </c>
      <c r="BJ309" s="1156">
        <v>0</v>
      </c>
      <c r="BK309" s="1157">
        <v>0</v>
      </c>
      <c r="BL309" s="1158">
        <v>0</v>
      </c>
      <c r="BM309" s="2473">
        <v>5</v>
      </c>
      <c r="BN309" s="1159">
        <v>2</v>
      </c>
      <c r="BO309" s="1159">
        <v>3</v>
      </c>
      <c r="BP309" s="1160">
        <v>5</v>
      </c>
      <c r="BQ309" s="1161">
        <v>2</v>
      </c>
      <c r="BR309" s="1161">
        <v>3</v>
      </c>
      <c r="BS309" s="1160">
        <v>0</v>
      </c>
      <c r="BT309" s="1161">
        <v>0</v>
      </c>
      <c r="BU309" s="1162">
        <v>0</v>
      </c>
      <c r="BV309" s="1163">
        <v>63</v>
      </c>
      <c r="BW309" s="1164">
        <v>40</v>
      </c>
      <c r="BX309" s="1164">
        <v>23</v>
      </c>
      <c r="BY309" s="1165">
        <v>34</v>
      </c>
      <c r="BZ309" s="1166">
        <v>32</v>
      </c>
      <c r="CA309" s="1166">
        <v>2</v>
      </c>
      <c r="CB309" s="1165">
        <v>29</v>
      </c>
      <c r="CC309" s="1166">
        <v>8</v>
      </c>
      <c r="CD309" s="1167">
        <v>21</v>
      </c>
      <c r="CE309" s="2451">
        <v>86</v>
      </c>
      <c r="CF309" s="1168">
        <v>30</v>
      </c>
      <c r="CG309" s="1168">
        <v>56</v>
      </c>
      <c r="CH309" s="1156">
        <v>37</v>
      </c>
      <c r="CI309" s="1169">
        <v>0</v>
      </c>
      <c r="CJ309" s="1169">
        <v>37</v>
      </c>
      <c r="CK309" s="1156">
        <v>49</v>
      </c>
      <c r="CL309" s="1169">
        <v>30</v>
      </c>
      <c r="CM309" s="1486">
        <v>19</v>
      </c>
      <c r="CN309" s="1433">
        <v>523</v>
      </c>
      <c r="CO309" s="1872">
        <v>45</v>
      </c>
      <c r="CP309" s="1892">
        <v>42</v>
      </c>
      <c r="CQ309" s="1893">
        <v>3</v>
      </c>
      <c r="CR309" s="1884">
        <v>102</v>
      </c>
      <c r="CS309" s="1170">
        <v>84</v>
      </c>
      <c r="CT309" s="1171">
        <v>18</v>
      </c>
      <c r="CU309" s="1908">
        <v>119</v>
      </c>
      <c r="CV309" s="1892">
        <v>77</v>
      </c>
      <c r="CW309" s="1893">
        <v>42</v>
      </c>
      <c r="CX309" s="1884">
        <v>115</v>
      </c>
      <c r="CY309" s="1170">
        <v>72</v>
      </c>
      <c r="CZ309" s="1171">
        <v>43</v>
      </c>
      <c r="DA309" s="1908">
        <v>33</v>
      </c>
      <c r="DB309" s="1892">
        <v>25</v>
      </c>
      <c r="DC309" s="1893">
        <v>8</v>
      </c>
      <c r="DD309" s="1884">
        <v>109</v>
      </c>
      <c r="DE309" s="1170">
        <v>64</v>
      </c>
      <c r="DF309" s="1172">
        <v>45</v>
      </c>
      <c r="DG309" s="1173" t="s">
        <v>163</v>
      </c>
      <c r="DH309" s="1174">
        <v>4.0537136434979753E-4</v>
      </c>
      <c r="DI309" s="1175">
        <v>5.1869483288703756E-2</v>
      </c>
      <c r="DJ309" s="1176">
        <v>0.5654054054054054</v>
      </c>
      <c r="DK309" s="307"/>
    </row>
    <row r="310" spans="1:115" s="380" customFormat="1" ht="54.95" customHeight="1" x14ac:dyDescent="0.15">
      <c r="A310" s="2545"/>
      <c r="B310" s="4041" t="s">
        <v>1148</v>
      </c>
      <c r="C310" s="4042"/>
      <c r="D310" s="2322">
        <v>402</v>
      </c>
      <c r="E310" s="2588">
        <v>0.23692307692307701</v>
      </c>
      <c r="F310" s="2345">
        <v>77</v>
      </c>
      <c r="G310" s="2360">
        <v>306</v>
      </c>
      <c r="H310" s="2361">
        <v>96</v>
      </c>
      <c r="I310" s="1375">
        <v>286</v>
      </c>
      <c r="J310" s="2395">
        <v>260</v>
      </c>
      <c r="K310" s="2395">
        <v>26</v>
      </c>
      <c r="L310" s="2396">
        <v>116</v>
      </c>
      <c r="M310" s="2395">
        <v>46</v>
      </c>
      <c r="N310" s="2397">
        <v>70</v>
      </c>
      <c r="O310" s="2674"/>
      <c r="P310" s="2433">
        <v>27</v>
      </c>
      <c r="Q310" s="1376">
        <v>3.8461538461538547E-2</v>
      </c>
      <c r="R310" s="1377">
        <v>1</v>
      </c>
      <c r="S310" s="1378">
        <v>12</v>
      </c>
      <c r="T310" s="1379">
        <v>15</v>
      </c>
      <c r="U310" s="1380">
        <v>7</v>
      </c>
      <c r="V310" s="1381">
        <v>0</v>
      </c>
      <c r="W310" s="1382">
        <v>7</v>
      </c>
      <c r="X310" s="1380">
        <v>20</v>
      </c>
      <c r="Y310" s="1382">
        <v>12</v>
      </c>
      <c r="Z310" s="1383">
        <v>8</v>
      </c>
      <c r="AA310" s="2446">
        <v>375</v>
      </c>
      <c r="AB310" s="2709">
        <v>0.25418060200668902</v>
      </c>
      <c r="AC310" s="2422">
        <v>76</v>
      </c>
      <c r="AD310" s="1384">
        <v>294</v>
      </c>
      <c r="AE310" s="1385">
        <v>81</v>
      </c>
      <c r="AF310" s="1380">
        <v>279</v>
      </c>
      <c r="AG310" s="1380">
        <v>260</v>
      </c>
      <c r="AH310" s="1386">
        <v>19</v>
      </c>
      <c r="AI310" s="1380">
        <v>96</v>
      </c>
      <c r="AJ310" s="1386">
        <v>34</v>
      </c>
      <c r="AK310" s="1387">
        <v>62</v>
      </c>
      <c r="AL310" s="2746">
        <v>277</v>
      </c>
      <c r="AM310" s="1388">
        <v>247</v>
      </c>
      <c r="AN310" s="1388">
        <v>30</v>
      </c>
      <c r="AO310" s="1388">
        <v>226</v>
      </c>
      <c r="AP310" s="1389">
        <v>226</v>
      </c>
      <c r="AQ310" s="1390">
        <v>0</v>
      </c>
      <c r="AR310" s="1388">
        <v>51</v>
      </c>
      <c r="AS310" s="1390">
        <v>21</v>
      </c>
      <c r="AT310" s="1391">
        <v>30</v>
      </c>
      <c r="AU310" s="2769">
        <v>0</v>
      </c>
      <c r="AV310" s="2801">
        <v>0</v>
      </c>
      <c r="AW310" s="2801">
        <v>0</v>
      </c>
      <c r="AX310" s="2801">
        <v>0</v>
      </c>
      <c r="AY310" s="2802">
        <v>0</v>
      </c>
      <c r="AZ310" s="2802">
        <v>0</v>
      </c>
      <c r="BA310" s="2801">
        <v>0</v>
      </c>
      <c r="BB310" s="2802">
        <v>0</v>
      </c>
      <c r="BC310" s="2803">
        <v>0</v>
      </c>
      <c r="BD310" s="2459">
        <v>1</v>
      </c>
      <c r="BE310" s="1392">
        <v>0</v>
      </c>
      <c r="BF310" s="1392">
        <v>1</v>
      </c>
      <c r="BG310" s="1392">
        <v>1</v>
      </c>
      <c r="BH310" s="1393">
        <v>0</v>
      </c>
      <c r="BI310" s="1393">
        <v>1</v>
      </c>
      <c r="BJ310" s="1392">
        <v>0</v>
      </c>
      <c r="BK310" s="1393">
        <v>0</v>
      </c>
      <c r="BL310" s="1394">
        <v>0</v>
      </c>
      <c r="BM310" s="2481">
        <v>33</v>
      </c>
      <c r="BN310" s="1395">
        <v>23</v>
      </c>
      <c r="BO310" s="1395">
        <v>10</v>
      </c>
      <c r="BP310" s="1395">
        <v>24</v>
      </c>
      <c r="BQ310" s="1396">
        <v>21</v>
      </c>
      <c r="BR310" s="1396">
        <v>3</v>
      </c>
      <c r="BS310" s="1395">
        <v>9</v>
      </c>
      <c r="BT310" s="1396">
        <v>2</v>
      </c>
      <c r="BU310" s="1397">
        <v>7</v>
      </c>
      <c r="BV310" s="1398">
        <v>38</v>
      </c>
      <c r="BW310" s="1399">
        <v>18</v>
      </c>
      <c r="BX310" s="1399">
        <v>20</v>
      </c>
      <c r="BY310" s="1399">
        <v>13</v>
      </c>
      <c r="BZ310" s="1400">
        <v>13</v>
      </c>
      <c r="CA310" s="1400">
        <v>0</v>
      </c>
      <c r="CB310" s="1399">
        <v>25</v>
      </c>
      <c r="CC310" s="1400">
        <v>5</v>
      </c>
      <c r="CD310" s="1401">
        <v>20</v>
      </c>
      <c r="CE310" s="2459">
        <v>26</v>
      </c>
      <c r="CF310" s="1392">
        <v>6</v>
      </c>
      <c r="CG310" s="1392">
        <v>20</v>
      </c>
      <c r="CH310" s="1392">
        <v>15</v>
      </c>
      <c r="CI310" s="1393">
        <v>0</v>
      </c>
      <c r="CJ310" s="1393">
        <v>15</v>
      </c>
      <c r="CK310" s="1392">
        <v>11</v>
      </c>
      <c r="CL310" s="1393">
        <v>6</v>
      </c>
      <c r="CM310" s="1495">
        <v>5</v>
      </c>
      <c r="CN310" s="1441">
        <v>402</v>
      </c>
      <c r="CO310" s="1881">
        <v>40</v>
      </c>
      <c r="CP310" s="1904">
        <v>32</v>
      </c>
      <c r="CQ310" s="1905">
        <v>8</v>
      </c>
      <c r="CR310" s="1890">
        <v>67</v>
      </c>
      <c r="CS310" s="1402">
        <v>58</v>
      </c>
      <c r="CT310" s="1403">
        <v>9</v>
      </c>
      <c r="CU310" s="1914">
        <v>108</v>
      </c>
      <c r="CV310" s="1904">
        <v>86</v>
      </c>
      <c r="CW310" s="1905">
        <v>22</v>
      </c>
      <c r="CX310" s="1890">
        <v>118</v>
      </c>
      <c r="CY310" s="1402">
        <v>93</v>
      </c>
      <c r="CZ310" s="1403">
        <v>25</v>
      </c>
      <c r="DA310" s="1914">
        <v>18</v>
      </c>
      <c r="DB310" s="1904">
        <v>13</v>
      </c>
      <c r="DC310" s="1905">
        <v>5</v>
      </c>
      <c r="DD310" s="1890">
        <v>51</v>
      </c>
      <c r="DE310" s="1402">
        <v>24</v>
      </c>
      <c r="DF310" s="1404">
        <v>27</v>
      </c>
      <c r="DG310" s="1405" t="s">
        <v>163</v>
      </c>
      <c r="DH310" s="1406">
        <v>3.1158563760730134E-4</v>
      </c>
      <c r="DI310" s="1407">
        <v>3.9869086581374592E-2</v>
      </c>
      <c r="DJ310" s="1408">
        <v>0.4345945945945946</v>
      </c>
      <c r="DK310" s="307"/>
    </row>
    <row r="311" spans="1:115" s="2225" customFormat="1" ht="54.95" customHeight="1" x14ac:dyDescent="0.15">
      <c r="A311" s="2550" t="s">
        <v>1149</v>
      </c>
      <c r="B311" s="2551"/>
      <c r="C311" s="2551"/>
      <c r="D311" s="2320" t="s">
        <v>163</v>
      </c>
      <c r="E311" s="2340" t="s">
        <v>163</v>
      </c>
      <c r="F311" s="2341" t="s">
        <v>163</v>
      </c>
      <c r="G311" s="2239" t="s">
        <v>163</v>
      </c>
      <c r="H311" s="2610" t="s">
        <v>163</v>
      </c>
      <c r="I311" s="2203" t="s">
        <v>163</v>
      </c>
      <c r="J311" s="2645" t="s">
        <v>163</v>
      </c>
      <c r="K311" s="2645" t="s">
        <v>163</v>
      </c>
      <c r="L311" s="2646" t="s">
        <v>163</v>
      </c>
      <c r="M311" s="2645" t="s">
        <v>163</v>
      </c>
      <c r="N311" s="2647" t="s">
        <v>163</v>
      </c>
      <c r="O311" s="2675" t="s">
        <v>856</v>
      </c>
      <c r="P311" s="2431" t="s">
        <v>163</v>
      </c>
      <c r="Q311" s="310" t="s">
        <v>163</v>
      </c>
      <c r="R311" s="490" t="s">
        <v>163</v>
      </c>
      <c r="S311" s="311" t="s">
        <v>163</v>
      </c>
      <c r="T311" s="311" t="s">
        <v>163</v>
      </c>
      <c r="U311" s="313" t="s">
        <v>163</v>
      </c>
      <c r="V311" s="314" t="s">
        <v>163</v>
      </c>
      <c r="W311" s="315" t="s">
        <v>163</v>
      </c>
      <c r="X311" s="313" t="s">
        <v>163</v>
      </c>
      <c r="Y311" s="315" t="s">
        <v>163</v>
      </c>
      <c r="Z311" s="316" t="s">
        <v>163</v>
      </c>
      <c r="AA311" s="2696" t="s">
        <v>163</v>
      </c>
      <c r="AB311" s="2419" t="s">
        <v>163</v>
      </c>
      <c r="AC311" s="2713" t="s">
        <v>163</v>
      </c>
      <c r="AD311" s="317" t="s">
        <v>163</v>
      </c>
      <c r="AE311" s="2204" t="s">
        <v>163</v>
      </c>
      <c r="AF311" s="313" t="s">
        <v>163</v>
      </c>
      <c r="AG311" s="319" t="s">
        <v>163</v>
      </c>
      <c r="AH311" s="320" t="s">
        <v>163</v>
      </c>
      <c r="AI311" s="313" t="s">
        <v>163</v>
      </c>
      <c r="AJ311" s="320" t="s">
        <v>163</v>
      </c>
      <c r="AK311" s="321" t="s">
        <v>163</v>
      </c>
      <c r="AL311" s="2743" t="s">
        <v>163</v>
      </c>
      <c r="AM311" s="322" t="s">
        <v>163</v>
      </c>
      <c r="AN311" s="322" t="s">
        <v>163</v>
      </c>
      <c r="AO311" s="323" t="s">
        <v>163</v>
      </c>
      <c r="AP311" s="2205" t="s">
        <v>163</v>
      </c>
      <c r="AQ311" s="2206" t="s">
        <v>163</v>
      </c>
      <c r="AR311" s="323" t="s">
        <v>163</v>
      </c>
      <c r="AS311" s="2206" t="s">
        <v>163</v>
      </c>
      <c r="AT311" s="2207" t="s">
        <v>163</v>
      </c>
      <c r="AU311" s="2843" t="s">
        <v>163</v>
      </c>
      <c r="AV311" s="2844" t="s">
        <v>163</v>
      </c>
      <c r="AW311" s="2844" t="s">
        <v>163</v>
      </c>
      <c r="AX311" s="2845" t="s">
        <v>163</v>
      </c>
      <c r="AY311" s="2846" t="s">
        <v>163</v>
      </c>
      <c r="AZ311" s="2846" t="s">
        <v>163</v>
      </c>
      <c r="BA311" s="2845" t="s">
        <v>163</v>
      </c>
      <c r="BB311" s="2846" t="s">
        <v>163</v>
      </c>
      <c r="BC311" s="2847" t="s">
        <v>163</v>
      </c>
      <c r="BD311" s="2856" t="s">
        <v>163</v>
      </c>
      <c r="BE311" s="2208" t="s">
        <v>163</v>
      </c>
      <c r="BF311" s="2208" t="s">
        <v>163</v>
      </c>
      <c r="BG311" s="2209" t="s">
        <v>163</v>
      </c>
      <c r="BH311" s="2210" t="s">
        <v>163</v>
      </c>
      <c r="BI311" s="2210" t="s">
        <v>163</v>
      </c>
      <c r="BJ311" s="2209" t="s">
        <v>163</v>
      </c>
      <c r="BK311" s="2210" t="s">
        <v>163</v>
      </c>
      <c r="BL311" s="2211" t="s">
        <v>163</v>
      </c>
      <c r="BM311" s="2866" t="s">
        <v>163</v>
      </c>
      <c r="BN311" s="2212" t="s">
        <v>163</v>
      </c>
      <c r="BO311" s="2212" t="s">
        <v>163</v>
      </c>
      <c r="BP311" s="2213" t="s">
        <v>163</v>
      </c>
      <c r="BQ311" s="2214" t="s">
        <v>163</v>
      </c>
      <c r="BR311" s="2214" t="s">
        <v>163</v>
      </c>
      <c r="BS311" s="2213" t="s">
        <v>163</v>
      </c>
      <c r="BT311" s="2214" t="s">
        <v>163</v>
      </c>
      <c r="BU311" s="2215" t="s">
        <v>163</v>
      </c>
      <c r="BV311" s="2216" t="s">
        <v>163</v>
      </c>
      <c r="BW311" s="2217" t="s">
        <v>163</v>
      </c>
      <c r="BX311" s="2217" t="s">
        <v>163</v>
      </c>
      <c r="BY311" s="2218" t="s">
        <v>163</v>
      </c>
      <c r="BZ311" s="2219" t="s">
        <v>163</v>
      </c>
      <c r="CA311" s="2219" t="s">
        <v>163</v>
      </c>
      <c r="CB311" s="2218" t="s">
        <v>163</v>
      </c>
      <c r="CC311" s="2219" t="s">
        <v>163</v>
      </c>
      <c r="CD311" s="2220" t="s">
        <v>163</v>
      </c>
      <c r="CE311" s="2856" t="s">
        <v>163</v>
      </c>
      <c r="CF311" s="2221" t="s">
        <v>163</v>
      </c>
      <c r="CG311" s="2221" t="s">
        <v>163</v>
      </c>
      <c r="CH311" s="2209" t="s">
        <v>163</v>
      </c>
      <c r="CI311" s="2222" t="s">
        <v>163</v>
      </c>
      <c r="CJ311" s="2222" t="s">
        <v>163</v>
      </c>
      <c r="CK311" s="2209" t="s">
        <v>163</v>
      </c>
      <c r="CL311" s="2222" t="s">
        <v>163</v>
      </c>
      <c r="CM311" s="2223" t="s">
        <v>163</v>
      </c>
      <c r="CN311" s="1439" t="s">
        <v>163</v>
      </c>
      <c r="CO311" s="1879" t="s">
        <v>163</v>
      </c>
      <c r="CP311" s="477" t="s">
        <v>163</v>
      </c>
      <c r="CQ311" s="478" t="s">
        <v>163</v>
      </c>
      <c r="CR311" s="1110" t="s">
        <v>163</v>
      </c>
      <c r="CS311" s="470" t="s">
        <v>163</v>
      </c>
      <c r="CT311" s="464" t="s">
        <v>163</v>
      </c>
      <c r="CU311" s="1115" t="s">
        <v>163</v>
      </c>
      <c r="CV311" s="477" t="s">
        <v>163</v>
      </c>
      <c r="CW311" s="478" t="s">
        <v>163</v>
      </c>
      <c r="CX311" s="1110" t="s">
        <v>163</v>
      </c>
      <c r="CY311" s="470" t="s">
        <v>163</v>
      </c>
      <c r="CZ311" s="464" t="s">
        <v>163</v>
      </c>
      <c r="DA311" s="1115" t="s">
        <v>163</v>
      </c>
      <c r="DB311" s="477" t="s">
        <v>163</v>
      </c>
      <c r="DC311" s="478" t="s">
        <v>163</v>
      </c>
      <c r="DD311" s="1110" t="s">
        <v>163</v>
      </c>
      <c r="DE311" s="470" t="s">
        <v>163</v>
      </c>
      <c r="DF311" s="458" t="s">
        <v>163</v>
      </c>
      <c r="DG311" s="343" t="s">
        <v>163</v>
      </c>
      <c r="DH311" s="344" t="s">
        <v>163</v>
      </c>
      <c r="DI311" s="345" t="s">
        <v>163</v>
      </c>
      <c r="DJ311" s="346" t="s">
        <v>163</v>
      </c>
      <c r="DK311" s="2224"/>
    </row>
    <row r="312" spans="1:115" s="380" customFormat="1" ht="54.95" customHeight="1" x14ac:dyDescent="0.15">
      <c r="A312" s="2501" t="s">
        <v>1150</v>
      </c>
      <c r="B312" s="2539"/>
      <c r="C312" s="2539"/>
      <c r="D312" s="2319">
        <v>2049</v>
      </c>
      <c r="E312" s="2516">
        <v>0.10696920583468406</v>
      </c>
      <c r="F312" s="2337">
        <v>198</v>
      </c>
      <c r="G312" s="2235">
        <v>893</v>
      </c>
      <c r="H312" s="2236">
        <v>1156</v>
      </c>
      <c r="I312" s="349">
        <v>1222</v>
      </c>
      <c r="J312" s="2387">
        <v>564</v>
      </c>
      <c r="K312" s="2387">
        <v>658</v>
      </c>
      <c r="L312" s="2388">
        <v>827</v>
      </c>
      <c r="M312" s="2387">
        <v>329</v>
      </c>
      <c r="N312" s="2389">
        <v>498</v>
      </c>
      <c r="O312" s="2659" t="s">
        <v>854</v>
      </c>
      <c r="P312" s="2430">
        <v>554</v>
      </c>
      <c r="Q312" s="350">
        <v>6.5384615384615374E-2</v>
      </c>
      <c r="R312" s="491">
        <v>34</v>
      </c>
      <c r="S312" s="351">
        <v>158</v>
      </c>
      <c r="T312" s="352">
        <v>396</v>
      </c>
      <c r="U312" s="353">
        <v>277</v>
      </c>
      <c r="V312" s="354">
        <v>13</v>
      </c>
      <c r="W312" s="355">
        <v>264</v>
      </c>
      <c r="X312" s="353">
        <v>277</v>
      </c>
      <c r="Y312" s="355">
        <v>145</v>
      </c>
      <c r="Z312" s="356">
        <v>132</v>
      </c>
      <c r="AA312" s="2443">
        <v>1495</v>
      </c>
      <c r="AB312" s="2237">
        <v>0.12321562734785885</v>
      </c>
      <c r="AC312" s="2418">
        <v>164</v>
      </c>
      <c r="AD312" s="357">
        <v>735</v>
      </c>
      <c r="AE312" s="358">
        <v>760</v>
      </c>
      <c r="AF312" s="353">
        <v>945</v>
      </c>
      <c r="AG312" s="353">
        <v>551</v>
      </c>
      <c r="AH312" s="359">
        <v>394</v>
      </c>
      <c r="AI312" s="353">
        <v>550</v>
      </c>
      <c r="AJ312" s="359">
        <v>184</v>
      </c>
      <c r="AK312" s="360">
        <v>366</v>
      </c>
      <c r="AL312" s="2742">
        <v>728</v>
      </c>
      <c r="AM312" s="361">
        <v>475</v>
      </c>
      <c r="AN312" s="361">
        <v>253</v>
      </c>
      <c r="AO312" s="361">
        <v>454</v>
      </c>
      <c r="AP312" s="362">
        <v>394</v>
      </c>
      <c r="AQ312" s="363">
        <v>60</v>
      </c>
      <c r="AR312" s="361">
        <v>274</v>
      </c>
      <c r="AS312" s="363">
        <v>81</v>
      </c>
      <c r="AT312" s="364">
        <v>193</v>
      </c>
      <c r="AU312" s="2766">
        <v>7</v>
      </c>
      <c r="AV312" s="2789">
        <v>5</v>
      </c>
      <c r="AW312" s="2789">
        <v>2</v>
      </c>
      <c r="AX312" s="2789">
        <v>4</v>
      </c>
      <c r="AY312" s="2792">
        <v>4</v>
      </c>
      <c r="AZ312" s="2792">
        <v>0</v>
      </c>
      <c r="BA312" s="2789">
        <v>3</v>
      </c>
      <c r="BB312" s="2792">
        <v>1</v>
      </c>
      <c r="BC312" s="2793">
        <v>2</v>
      </c>
      <c r="BD312" s="2456">
        <v>88</v>
      </c>
      <c r="BE312" s="366">
        <v>32</v>
      </c>
      <c r="BF312" s="366">
        <v>56</v>
      </c>
      <c r="BG312" s="366">
        <v>69</v>
      </c>
      <c r="BH312" s="367">
        <v>27</v>
      </c>
      <c r="BI312" s="367">
        <v>42</v>
      </c>
      <c r="BJ312" s="366">
        <v>19</v>
      </c>
      <c r="BK312" s="367">
        <v>5</v>
      </c>
      <c r="BL312" s="368">
        <v>14</v>
      </c>
      <c r="BM312" s="2478">
        <v>171</v>
      </c>
      <c r="BN312" s="369">
        <v>64</v>
      </c>
      <c r="BO312" s="369">
        <v>107</v>
      </c>
      <c r="BP312" s="369">
        <v>132</v>
      </c>
      <c r="BQ312" s="370">
        <v>52</v>
      </c>
      <c r="BR312" s="370">
        <v>80</v>
      </c>
      <c r="BS312" s="369">
        <v>39</v>
      </c>
      <c r="BT312" s="370">
        <v>12</v>
      </c>
      <c r="BU312" s="371">
        <v>27</v>
      </c>
      <c r="BV312" s="372">
        <v>120</v>
      </c>
      <c r="BW312" s="373">
        <v>58</v>
      </c>
      <c r="BX312" s="373">
        <v>62</v>
      </c>
      <c r="BY312" s="373">
        <v>55</v>
      </c>
      <c r="BZ312" s="374">
        <v>37</v>
      </c>
      <c r="CA312" s="374">
        <v>18</v>
      </c>
      <c r="CB312" s="373">
        <v>65</v>
      </c>
      <c r="CC312" s="374">
        <v>21</v>
      </c>
      <c r="CD312" s="375">
        <v>44</v>
      </c>
      <c r="CE312" s="2456">
        <v>381</v>
      </c>
      <c r="CF312" s="366">
        <v>101</v>
      </c>
      <c r="CG312" s="366">
        <v>280</v>
      </c>
      <c r="CH312" s="366">
        <v>231</v>
      </c>
      <c r="CI312" s="367">
        <v>37</v>
      </c>
      <c r="CJ312" s="367">
        <v>194</v>
      </c>
      <c r="CK312" s="366">
        <v>150</v>
      </c>
      <c r="CL312" s="367">
        <v>64</v>
      </c>
      <c r="CM312" s="1127">
        <v>86</v>
      </c>
      <c r="CN312" s="1438">
        <v>2049</v>
      </c>
      <c r="CO312" s="1878">
        <v>99</v>
      </c>
      <c r="CP312" s="479">
        <v>46</v>
      </c>
      <c r="CQ312" s="480">
        <v>53</v>
      </c>
      <c r="CR312" s="1111">
        <v>220</v>
      </c>
      <c r="CS312" s="471">
        <v>126</v>
      </c>
      <c r="CT312" s="465">
        <v>94</v>
      </c>
      <c r="CU312" s="1116">
        <v>549</v>
      </c>
      <c r="CV312" s="479">
        <v>194</v>
      </c>
      <c r="CW312" s="480">
        <v>355</v>
      </c>
      <c r="CX312" s="1111">
        <v>410</v>
      </c>
      <c r="CY312" s="471">
        <v>152</v>
      </c>
      <c r="CZ312" s="465">
        <v>258</v>
      </c>
      <c r="DA312" s="1116">
        <v>177</v>
      </c>
      <c r="DB312" s="479">
        <v>89</v>
      </c>
      <c r="DC312" s="480">
        <v>88</v>
      </c>
      <c r="DD312" s="1111">
        <v>594</v>
      </c>
      <c r="DE312" s="471">
        <v>286</v>
      </c>
      <c r="DF312" s="459">
        <v>308</v>
      </c>
      <c r="DG312" s="376">
        <v>35</v>
      </c>
      <c r="DH312" s="377">
        <v>1.5881566454163194E-3</v>
      </c>
      <c r="DI312" s="378">
        <v>0.20321332936626005</v>
      </c>
      <c r="DJ312" s="379" t="s">
        <v>163</v>
      </c>
      <c r="DK312" s="307"/>
    </row>
    <row r="313" spans="1:115" s="259" customFormat="1" ht="54.95" customHeight="1" x14ac:dyDescent="0.15">
      <c r="A313" s="2540"/>
      <c r="B313" s="4037" t="s">
        <v>1151</v>
      </c>
      <c r="C313" s="4038"/>
      <c r="D313" s="2314">
        <v>493</v>
      </c>
      <c r="E313" s="2514">
        <v>0.22332506203473956</v>
      </c>
      <c r="F313" s="2338">
        <v>90</v>
      </c>
      <c r="G313" s="2350">
        <v>193</v>
      </c>
      <c r="H313" s="2351">
        <v>300</v>
      </c>
      <c r="I313" s="1136">
        <v>261</v>
      </c>
      <c r="J313" s="2372">
        <v>90</v>
      </c>
      <c r="K313" s="2372">
        <v>171</v>
      </c>
      <c r="L313" s="2373">
        <v>232</v>
      </c>
      <c r="M313" s="2372">
        <v>103</v>
      </c>
      <c r="N313" s="2374">
        <v>129</v>
      </c>
      <c r="O313" s="2660"/>
      <c r="P313" s="2425">
        <v>248</v>
      </c>
      <c r="Q313" s="1137">
        <v>8.2969432314410563E-2</v>
      </c>
      <c r="R313" s="1138">
        <v>19</v>
      </c>
      <c r="S313" s="1139">
        <v>71</v>
      </c>
      <c r="T313" s="1140">
        <v>177</v>
      </c>
      <c r="U313" s="1141">
        <v>110</v>
      </c>
      <c r="V313" s="1142">
        <v>0</v>
      </c>
      <c r="W313" s="1143">
        <v>110</v>
      </c>
      <c r="X313" s="1141">
        <v>138</v>
      </c>
      <c r="Y313" s="1143">
        <v>71</v>
      </c>
      <c r="Z313" s="1144">
        <v>67</v>
      </c>
      <c r="AA313" s="2436">
        <v>245</v>
      </c>
      <c r="AB313" s="2402">
        <v>0.40804597701149414</v>
      </c>
      <c r="AC313" s="2408">
        <v>71</v>
      </c>
      <c r="AD313" s="1145">
        <v>122</v>
      </c>
      <c r="AE313" s="1146">
        <v>123</v>
      </c>
      <c r="AF313" s="1141">
        <v>151</v>
      </c>
      <c r="AG313" s="1147">
        <v>90</v>
      </c>
      <c r="AH313" s="1148">
        <v>61</v>
      </c>
      <c r="AI313" s="1141">
        <v>94</v>
      </c>
      <c r="AJ313" s="1148">
        <v>32</v>
      </c>
      <c r="AK313" s="1149">
        <v>62</v>
      </c>
      <c r="AL313" s="2745">
        <v>57</v>
      </c>
      <c r="AM313" s="1150">
        <v>39</v>
      </c>
      <c r="AN313" s="1150">
        <v>18</v>
      </c>
      <c r="AO313" s="1151">
        <v>38</v>
      </c>
      <c r="AP313" s="1152">
        <v>36</v>
      </c>
      <c r="AQ313" s="1153">
        <v>2</v>
      </c>
      <c r="AR313" s="1151">
        <v>19</v>
      </c>
      <c r="AS313" s="1153">
        <v>3</v>
      </c>
      <c r="AT313" s="1154">
        <v>16</v>
      </c>
      <c r="AU313" s="2761">
        <v>0</v>
      </c>
      <c r="AV313" s="2771">
        <v>0</v>
      </c>
      <c r="AW313" s="2771">
        <v>0</v>
      </c>
      <c r="AX313" s="2772">
        <v>0</v>
      </c>
      <c r="AY313" s="2773">
        <v>0</v>
      </c>
      <c r="AZ313" s="2773">
        <v>0</v>
      </c>
      <c r="BA313" s="2772">
        <v>0</v>
      </c>
      <c r="BB313" s="2773">
        <v>0</v>
      </c>
      <c r="BC313" s="2774">
        <v>0</v>
      </c>
      <c r="BD313" s="2451">
        <v>9</v>
      </c>
      <c r="BE313" s="1155">
        <v>4</v>
      </c>
      <c r="BF313" s="1155">
        <v>5</v>
      </c>
      <c r="BG313" s="1156">
        <v>6</v>
      </c>
      <c r="BH313" s="1157">
        <v>3</v>
      </c>
      <c r="BI313" s="1157">
        <v>3</v>
      </c>
      <c r="BJ313" s="1156">
        <v>3</v>
      </c>
      <c r="BK313" s="1157">
        <v>1</v>
      </c>
      <c r="BL313" s="1158">
        <v>2</v>
      </c>
      <c r="BM313" s="2473">
        <v>40</v>
      </c>
      <c r="BN313" s="1159">
        <v>20</v>
      </c>
      <c r="BO313" s="1159">
        <v>20</v>
      </c>
      <c r="BP313" s="1160">
        <v>34</v>
      </c>
      <c r="BQ313" s="1161">
        <v>18</v>
      </c>
      <c r="BR313" s="1161">
        <v>16</v>
      </c>
      <c r="BS313" s="1160">
        <v>6</v>
      </c>
      <c r="BT313" s="1161">
        <v>2</v>
      </c>
      <c r="BU313" s="1162">
        <v>4</v>
      </c>
      <c r="BV313" s="1163">
        <v>72</v>
      </c>
      <c r="BW313" s="1164">
        <v>37</v>
      </c>
      <c r="BX313" s="1164">
        <v>35</v>
      </c>
      <c r="BY313" s="1165">
        <v>34</v>
      </c>
      <c r="BZ313" s="1166">
        <v>24</v>
      </c>
      <c r="CA313" s="1166">
        <v>10</v>
      </c>
      <c r="CB313" s="1165">
        <v>38</v>
      </c>
      <c r="CC313" s="1166">
        <v>13</v>
      </c>
      <c r="CD313" s="1167">
        <v>25</v>
      </c>
      <c r="CE313" s="2451">
        <v>67</v>
      </c>
      <c r="CF313" s="1168">
        <v>22</v>
      </c>
      <c r="CG313" s="1168">
        <v>45</v>
      </c>
      <c r="CH313" s="1156">
        <v>39</v>
      </c>
      <c r="CI313" s="1169">
        <v>9</v>
      </c>
      <c r="CJ313" s="1169">
        <v>30</v>
      </c>
      <c r="CK313" s="1156">
        <v>28</v>
      </c>
      <c r="CL313" s="1169">
        <v>13</v>
      </c>
      <c r="CM313" s="1486">
        <v>15</v>
      </c>
      <c r="CN313" s="1433">
        <v>493</v>
      </c>
      <c r="CO313" s="1872">
        <v>18</v>
      </c>
      <c r="CP313" s="1892">
        <v>8</v>
      </c>
      <c r="CQ313" s="1893">
        <v>10</v>
      </c>
      <c r="CR313" s="1884">
        <v>45</v>
      </c>
      <c r="CS313" s="1170">
        <v>18</v>
      </c>
      <c r="CT313" s="1171">
        <v>27</v>
      </c>
      <c r="CU313" s="1908">
        <v>108</v>
      </c>
      <c r="CV313" s="1892">
        <v>30</v>
      </c>
      <c r="CW313" s="1893">
        <v>78</v>
      </c>
      <c r="CX313" s="1884">
        <v>90</v>
      </c>
      <c r="CY313" s="1170">
        <v>26</v>
      </c>
      <c r="CZ313" s="1171">
        <v>64</v>
      </c>
      <c r="DA313" s="1908">
        <v>45</v>
      </c>
      <c r="DB313" s="1892">
        <v>18</v>
      </c>
      <c r="DC313" s="1893">
        <v>27</v>
      </c>
      <c r="DD313" s="1884">
        <v>187</v>
      </c>
      <c r="DE313" s="1170">
        <v>93</v>
      </c>
      <c r="DF313" s="1172">
        <v>94</v>
      </c>
      <c r="DG313" s="1173" t="s">
        <v>163</v>
      </c>
      <c r="DH313" s="1174">
        <v>3.8211870482686455E-4</v>
      </c>
      <c r="DI313" s="1175">
        <v>4.8894178319944463E-2</v>
      </c>
      <c r="DJ313" s="1176">
        <v>0.24060517325524647</v>
      </c>
      <c r="DK313" s="307"/>
    </row>
    <row r="314" spans="1:115" s="380" customFormat="1" ht="54.95" customHeight="1" x14ac:dyDescent="0.15">
      <c r="A314" s="2545"/>
      <c r="B314" s="4041" t="s">
        <v>1152</v>
      </c>
      <c r="C314" s="4041"/>
      <c r="D314" s="2322">
        <v>1556</v>
      </c>
      <c r="E314" s="2344">
        <v>7.4585635359116109E-2</v>
      </c>
      <c r="F314" s="2345">
        <v>108</v>
      </c>
      <c r="G314" s="2360">
        <v>700</v>
      </c>
      <c r="H314" s="2361">
        <v>856</v>
      </c>
      <c r="I314" s="1375">
        <v>961</v>
      </c>
      <c r="J314" s="2395">
        <v>474</v>
      </c>
      <c r="K314" s="2395">
        <v>487</v>
      </c>
      <c r="L314" s="2396">
        <v>595</v>
      </c>
      <c r="M314" s="2395">
        <v>226</v>
      </c>
      <c r="N314" s="2397">
        <v>369</v>
      </c>
      <c r="O314" s="2674"/>
      <c r="P314" s="2433">
        <v>306</v>
      </c>
      <c r="Q314" s="1376">
        <v>5.1546391752577359E-2</v>
      </c>
      <c r="R314" s="1377">
        <v>15</v>
      </c>
      <c r="S314" s="1378">
        <v>87</v>
      </c>
      <c r="T314" s="1379">
        <v>219</v>
      </c>
      <c r="U314" s="1380">
        <v>167</v>
      </c>
      <c r="V314" s="1381">
        <v>13</v>
      </c>
      <c r="W314" s="1382">
        <v>154</v>
      </c>
      <c r="X314" s="1380">
        <v>139</v>
      </c>
      <c r="Y314" s="1382">
        <v>74</v>
      </c>
      <c r="Z314" s="1383">
        <v>65</v>
      </c>
      <c r="AA314" s="2446">
        <v>1250</v>
      </c>
      <c r="AB314" s="2421">
        <v>8.0380293863439922E-2</v>
      </c>
      <c r="AC314" s="2422">
        <v>93</v>
      </c>
      <c r="AD314" s="1384">
        <v>613</v>
      </c>
      <c r="AE314" s="1385">
        <v>637</v>
      </c>
      <c r="AF314" s="1380">
        <v>794</v>
      </c>
      <c r="AG314" s="1380">
        <v>461</v>
      </c>
      <c r="AH314" s="1386">
        <v>333</v>
      </c>
      <c r="AI314" s="1380">
        <v>456</v>
      </c>
      <c r="AJ314" s="1386">
        <v>152</v>
      </c>
      <c r="AK314" s="1387">
        <v>304</v>
      </c>
      <c r="AL314" s="2746">
        <v>671</v>
      </c>
      <c r="AM314" s="1388">
        <v>436</v>
      </c>
      <c r="AN314" s="1388">
        <v>235</v>
      </c>
      <c r="AO314" s="1388">
        <v>416</v>
      </c>
      <c r="AP314" s="1389">
        <v>358</v>
      </c>
      <c r="AQ314" s="1390">
        <v>58</v>
      </c>
      <c r="AR314" s="1388">
        <v>255</v>
      </c>
      <c r="AS314" s="1390">
        <v>78</v>
      </c>
      <c r="AT314" s="1391">
        <v>177</v>
      </c>
      <c r="AU314" s="2769">
        <v>7</v>
      </c>
      <c r="AV314" s="2801">
        <v>5</v>
      </c>
      <c r="AW314" s="2801">
        <v>2</v>
      </c>
      <c r="AX314" s="2801">
        <v>4</v>
      </c>
      <c r="AY314" s="2802">
        <v>4</v>
      </c>
      <c r="AZ314" s="2802">
        <v>0</v>
      </c>
      <c r="BA314" s="2801">
        <v>3</v>
      </c>
      <c r="BB314" s="2802">
        <v>1</v>
      </c>
      <c r="BC314" s="2803">
        <v>2</v>
      </c>
      <c r="BD314" s="2459">
        <v>79</v>
      </c>
      <c r="BE314" s="1392">
        <v>28</v>
      </c>
      <c r="BF314" s="1392">
        <v>51</v>
      </c>
      <c r="BG314" s="1392">
        <v>63</v>
      </c>
      <c r="BH314" s="1393">
        <v>24</v>
      </c>
      <c r="BI314" s="1393">
        <v>39</v>
      </c>
      <c r="BJ314" s="1392">
        <v>16</v>
      </c>
      <c r="BK314" s="1393">
        <v>4</v>
      </c>
      <c r="BL314" s="1394">
        <v>12</v>
      </c>
      <c r="BM314" s="2481">
        <v>131</v>
      </c>
      <c r="BN314" s="1395">
        <v>44</v>
      </c>
      <c r="BO314" s="1395">
        <v>87</v>
      </c>
      <c r="BP314" s="1395">
        <v>98</v>
      </c>
      <c r="BQ314" s="1396">
        <v>34</v>
      </c>
      <c r="BR314" s="1396">
        <v>64</v>
      </c>
      <c r="BS314" s="1395">
        <v>33</v>
      </c>
      <c r="BT314" s="1396">
        <v>10</v>
      </c>
      <c r="BU314" s="1397">
        <v>23</v>
      </c>
      <c r="BV314" s="1398">
        <v>48</v>
      </c>
      <c r="BW314" s="1399">
        <v>21</v>
      </c>
      <c r="BX314" s="1399">
        <v>27</v>
      </c>
      <c r="BY314" s="1399">
        <v>21</v>
      </c>
      <c r="BZ314" s="1400">
        <v>13</v>
      </c>
      <c r="CA314" s="1400">
        <v>8</v>
      </c>
      <c r="CB314" s="1399">
        <v>27</v>
      </c>
      <c r="CC314" s="1400">
        <v>8</v>
      </c>
      <c r="CD314" s="1401">
        <v>19</v>
      </c>
      <c r="CE314" s="2459">
        <v>314</v>
      </c>
      <c r="CF314" s="1392">
        <v>79</v>
      </c>
      <c r="CG314" s="1392">
        <v>235</v>
      </c>
      <c r="CH314" s="1392">
        <v>192</v>
      </c>
      <c r="CI314" s="1393">
        <v>28</v>
      </c>
      <c r="CJ314" s="1393">
        <v>164</v>
      </c>
      <c r="CK314" s="1392">
        <v>122</v>
      </c>
      <c r="CL314" s="1393">
        <v>51</v>
      </c>
      <c r="CM314" s="1495">
        <v>71</v>
      </c>
      <c r="CN314" s="1441">
        <v>1556</v>
      </c>
      <c r="CO314" s="1881">
        <v>81</v>
      </c>
      <c r="CP314" s="1904">
        <v>38</v>
      </c>
      <c r="CQ314" s="1905">
        <v>43</v>
      </c>
      <c r="CR314" s="1890">
        <v>175</v>
      </c>
      <c r="CS314" s="1402">
        <v>108</v>
      </c>
      <c r="CT314" s="1403">
        <v>67</v>
      </c>
      <c r="CU314" s="1914">
        <v>441</v>
      </c>
      <c r="CV314" s="1904">
        <v>164</v>
      </c>
      <c r="CW314" s="1905">
        <v>277</v>
      </c>
      <c r="CX314" s="1890">
        <v>320</v>
      </c>
      <c r="CY314" s="1402">
        <v>126</v>
      </c>
      <c r="CZ314" s="1403">
        <v>194</v>
      </c>
      <c r="DA314" s="1914">
        <v>132</v>
      </c>
      <c r="DB314" s="1904">
        <v>71</v>
      </c>
      <c r="DC314" s="1905">
        <v>61</v>
      </c>
      <c r="DD314" s="1890">
        <v>407</v>
      </c>
      <c r="DE314" s="1402">
        <v>193</v>
      </c>
      <c r="DF314" s="1404">
        <v>214</v>
      </c>
      <c r="DG314" s="1405" t="s">
        <v>163</v>
      </c>
      <c r="DH314" s="1406">
        <v>1.2060379405894549E-3</v>
      </c>
      <c r="DI314" s="1407">
        <v>0.15431915104631558</v>
      </c>
      <c r="DJ314" s="1408">
        <v>0.75939482674475356</v>
      </c>
      <c r="DK314" s="307"/>
    </row>
    <row r="315" spans="1:115" s="259" customFormat="1" ht="54.95" customHeight="1" x14ac:dyDescent="0.15">
      <c r="A315" s="2503" t="s">
        <v>1153</v>
      </c>
      <c r="B315" s="2542"/>
      <c r="C315" s="2542"/>
      <c r="D315" s="2320">
        <v>247</v>
      </c>
      <c r="E315" s="2340">
        <v>6.9264069264069361E-2</v>
      </c>
      <c r="F315" s="2341">
        <v>16</v>
      </c>
      <c r="G315" s="2239">
        <v>150</v>
      </c>
      <c r="H315" s="2240">
        <v>97</v>
      </c>
      <c r="I315" s="309">
        <v>122</v>
      </c>
      <c r="J315" s="2390">
        <v>113</v>
      </c>
      <c r="K315" s="2390">
        <v>9</v>
      </c>
      <c r="L315" s="2391">
        <v>125</v>
      </c>
      <c r="M315" s="2390">
        <v>37</v>
      </c>
      <c r="N315" s="2626">
        <v>88</v>
      </c>
      <c r="O315" s="2654" t="s">
        <v>856</v>
      </c>
      <c r="P315" s="2431">
        <v>6</v>
      </c>
      <c r="Q315" s="310">
        <v>-0.1428571428571429</v>
      </c>
      <c r="R315" s="490">
        <v>-1</v>
      </c>
      <c r="S315" s="311">
        <v>3</v>
      </c>
      <c r="T315" s="312">
        <v>3</v>
      </c>
      <c r="U315" s="313">
        <v>2</v>
      </c>
      <c r="V315" s="314">
        <v>0</v>
      </c>
      <c r="W315" s="315">
        <v>2</v>
      </c>
      <c r="X315" s="313">
        <v>4</v>
      </c>
      <c r="Y315" s="315">
        <v>3</v>
      </c>
      <c r="Z315" s="316">
        <v>1</v>
      </c>
      <c r="AA315" s="2696">
        <v>241</v>
      </c>
      <c r="AB315" s="2419">
        <v>7.5892857142857206E-2</v>
      </c>
      <c r="AC315" s="2713">
        <v>17</v>
      </c>
      <c r="AD315" s="317">
        <v>147</v>
      </c>
      <c r="AE315" s="318">
        <v>94</v>
      </c>
      <c r="AF315" s="313">
        <v>120</v>
      </c>
      <c r="AG315" s="319">
        <v>113</v>
      </c>
      <c r="AH315" s="320">
        <v>7</v>
      </c>
      <c r="AI315" s="313">
        <v>121</v>
      </c>
      <c r="AJ315" s="320">
        <v>34</v>
      </c>
      <c r="AK315" s="321">
        <v>87</v>
      </c>
      <c r="AL315" s="2743">
        <v>173</v>
      </c>
      <c r="AM315" s="322">
        <v>118</v>
      </c>
      <c r="AN315" s="322">
        <v>55</v>
      </c>
      <c r="AO315" s="323">
        <v>97</v>
      </c>
      <c r="AP315" s="324">
        <v>95</v>
      </c>
      <c r="AQ315" s="325">
        <v>2</v>
      </c>
      <c r="AR315" s="323">
        <v>76</v>
      </c>
      <c r="AS315" s="325">
        <v>23</v>
      </c>
      <c r="AT315" s="326">
        <v>53</v>
      </c>
      <c r="AU315" s="2767">
        <v>0</v>
      </c>
      <c r="AV315" s="2794">
        <v>0</v>
      </c>
      <c r="AW315" s="2794">
        <v>0</v>
      </c>
      <c r="AX315" s="2795">
        <v>0</v>
      </c>
      <c r="AY315" s="2796">
        <v>0</v>
      </c>
      <c r="AZ315" s="2796">
        <v>0</v>
      </c>
      <c r="BA315" s="2795">
        <v>0</v>
      </c>
      <c r="BB315" s="2796">
        <v>0</v>
      </c>
      <c r="BC315" s="2797">
        <v>0</v>
      </c>
      <c r="BD315" s="2457">
        <v>1</v>
      </c>
      <c r="BE315" s="328">
        <v>0</v>
      </c>
      <c r="BF315" s="328">
        <v>1</v>
      </c>
      <c r="BG315" s="329">
        <v>1</v>
      </c>
      <c r="BH315" s="330">
        <v>0</v>
      </c>
      <c r="BI315" s="330">
        <v>1</v>
      </c>
      <c r="BJ315" s="329">
        <v>0</v>
      </c>
      <c r="BK315" s="330">
        <v>0</v>
      </c>
      <c r="BL315" s="331">
        <v>0</v>
      </c>
      <c r="BM315" s="2479">
        <v>2</v>
      </c>
      <c r="BN315" s="332">
        <v>2</v>
      </c>
      <c r="BO315" s="332">
        <v>0</v>
      </c>
      <c r="BP315" s="333">
        <v>2</v>
      </c>
      <c r="BQ315" s="334">
        <v>2</v>
      </c>
      <c r="BR315" s="334">
        <v>0</v>
      </c>
      <c r="BS315" s="333">
        <v>0</v>
      </c>
      <c r="BT315" s="334">
        <v>0</v>
      </c>
      <c r="BU315" s="335">
        <v>0</v>
      </c>
      <c r="BV315" s="336">
        <v>33</v>
      </c>
      <c r="BW315" s="337">
        <v>20</v>
      </c>
      <c r="BX315" s="337">
        <v>13</v>
      </c>
      <c r="BY315" s="338">
        <v>18</v>
      </c>
      <c r="BZ315" s="339">
        <v>14</v>
      </c>
      <c r="CA315" s="339">
        <v>4</v>
      </c>
      <c r="CB315" s="338">
        <v>15</v>
      </c>
      <c r="CC315" s="339">
        <v>6</v>
      </c>
      <c r="CD315" s="340">
        <v>9</v>
      </c>
      <c r="CE315" s="2457">
        <v>32</v>
      </c>
      <c r="CF315" s="341">
        <v>7</v>
      </c>
      <c r="CG315" s="341">
        <v>25</v>
      </c>
      <c r="CH315" s="329">
        <v>2</v>
      </c>
      <c r="CI315" s="342">
        <v>2</v>
      </c>
      <c r="CJ315" s="342">
        <v>0</v>
      </c>
      <c r="CK315" s="329">
        <v>30</v>
      </c>
      <c r="CL315" s="342">
        <v>5</v>
      </c>
      <c r="CM315" s="1126">
        <v>25</v>
      </c>
      <c r="CN315" s="1439">
        <v>247</v>
      </c>
      <c r="CO315" s="1879">
        <v>16</v>
      </c>
      <c r="CP315" s="477">
        <v>13</v>
      </c>
      <c r="CQ315" s="478">
        <v>3</v>
      </c>
      <c r="CR315" s="1110">
        <v>35</v>
      </c>
      <c r="CS315" s="470">
        <v>32</v>
      </c>
      <c r="CT315" s="464">
        <v>3</v>
      </c>
      <c r="CU315" s="1115">
        <v>74</v>
      </c>
      <c r="CV315" s="477">
        <v>42</v>
      </c>
      <c r="CW315" s="478">
        <v>32</v>
      </c>
      <c r="CX315" s="1110">
        <v>45</v>
      </c>
      <c r="CY315" s="470">
        <v>22</v>
      </c>
      <c r="CZ315" s="464">
        <v>23</v>
      </c>
      <c r="DA315" s="1115">
        <v>6</v>
      </c>
      <c r="DB315" s="477">
        <v>3</v>
      </c>
      <c r="DC315" s="478">
        <v>3</v>
      </c>
      <c r="DD315" s="1110">
        <v>71</v>
      </c>
      <c r="DE315" s="470">
        <v>38</v>
      </c>
      <c r="DF315" s="458">
        <v>33</v>
      </c>
      <c r="DG315" s="343">
        <v>82</v>
      </c>
      <c r="DH315" s="344">
        <v>1.9144689673881451E-4</v>
      </c>
      <c r="DI315" s="345">
        <v>2.4496677576118217E-2</v>
      </c>
      <c r="DJ315" s="346" t="s">
        <v>163</v>
      </c>
      <c r="DK315" s="307"/>
    </row>
    <row r="316" spans="1:115" s="380" customFormat="1" ht="54.95" customHeight="1" x14ac:dyDescent="0.15">
      <c r="A316" s="2501" t="s">
        <v>1154</v>
      </c>
      <c r="B316" s="2539"/>
      <c r="C316" s="2539"/>
      <c r="D316" s="2319">
        <v>332</v>
      </c>
      <c r="E316" s="2336">
        <v>9.5709570957095647E-2</v>
      </c>
      <c r="F316" s="2337">
        <v>29</v>
      </c>
      <c r="G316" s="2235">
        <v>163</v>
      </c>
      <c r="H316" s="2236">
        <v>169</v>
      </c>
      <c r="I316" s="349">
        <v>238</v>
      </c>
      <c r="J316" s="2387">
        <v>131</v>
      </c>
      <c r="K316" s="2387">
        <v>107</v>
      </c>
      <c r="L316" s="2388">
        <v>94</v>
      </c>
      <c r="M316" s="2387">
        <v>32</v>
      </c>
      <c r="N316" s="2389">
        <v>62</v>
      </c>
      <c r="O316" s="2659" t="s">
        <v>854</v>
      </c>
      <c r="P316" s="2430">
        <v>24</v>
      </c>
      <c r="Q316" s="350" t="s">
        <v>163</v>
      </c>
      <c r="R316" s="491">
        <v>24</v>
      </c>
      <c r="S316" s="351">
        <v>10</v>
      </c>
      <c r="T316" s="352">
        <v>14</v>
      </c>
      <c r="U316" s="353">
        <v>8</v>
      </c>
      <c r="V316" s="354">
        <v>0</v>
      </c>
      <c r="W316" s="355">
        <v>8</v>
      </c>
      <c r="X316" s="353">
        <v>16</v>
      </c>
      <c r="Y316" s="355">
        <v>10</v>
      </c>
      <c r="Z316" s="356">
        <v>6</v>
      </c>
      <c r="AA316" s="2443">
        <v>308</v>
      </c>
      <c r="AB316" s="2417">
        <v>1.650165016501659E-2</v>
      </c>
      <c r="AC316" s="2418">
        <v>5</v>
      </c>
      <c r="AD316" s="357">
        <v>153</v>
      </c>
      <c r="AE316" s="358">
        <v>155</v>
      </c>
      <c r="AF316" s="353">
        <v>230</v>
      </c>
      <c r="AG316" s="353">
        <v>131</v>
      </c>
      <c r="AH316" s="359">
        <v>99</v>
      </c>
      <c r="AI316" s="353">
        <v>78</v>
      </c>
      <c r="AJ316" s="359">
        <v>22</v>
      </c>
      <c r="AK316" s="360">
        <v>56</v>
      </c>
      <c r="AL316" s="2742">
        <v>85</v>
      </c>
      <c r="AM316" s="361">
        <v>64</v>
      </c>
      <c r="AN316" s="361">
        <v>21</v>
      </c>
      <c r="AO316" s="361">
        <v>76</v>
      </c>
      <c r="AP316" s="362">
        <v>62</v>
      </c>
      <c r="AQ316" s="363">
        <v>14</v>
      </c>
      <c r="AR316" s="361">
        <v>9</v>
      </c>
      <c r="AS316" s="363">
        <v>2</v>
      </c>
      <c r="AT316" s="364">
        <v>7</v>
      </c>
      <c r="AU316" s="2766">
        <v>1</v>
      </c>
      <c r="AV316" s="2789">
        <v>1</v>
      </c>
      <c r="AW316" s="2789">
        <v>0</v>
      </c>
      <c r="AX316" s="2789">
        <v>1</v>
      </c>
      <c r="AY316" s="2792">
        <v>1</v>
      </c>
      <c r="AZ316" s="2792">
        <v>0</v>
      </c>
      <c r="BA316" s="2789">
        <v>0</v>
      </c>
      <c r="BB316" s="2792">
        <v>0</v>
      </c>
      <c r="BC316" s="2793">
        <v>0</v>
      </c>
      <c r="BD316" s="2456">
        <v>9</v>
      </c>
      <c r="BE316" s="366">
        <v>3</v>
      </c>
      <c r="BF316" s="366">
        <v>6</v>
      </c>
      <c r="BG316" s="366">
        <v>6</v>
      </c>
      <c r="BH316" s="367">
        <v>2</v>
      </c>
      <c r="BI316" s="367">
        <v>4</v>
      </c>
      <c r="BJ316" s="366">
        <v>3</v>
      </c>
      <c r="BK316" s="367">
        <v>1</v>
      </c>
      <c r="BL316" s="368">
        <v>2</v>
      </c>
      <c r="BM316" s="2478">
        <v>18</v>
      </c>
      <c r="BN316" s="369">
        <v>7</v>
      </c>
      <c r="BO316" s="369">
        <v>11</v>
      </c>
      <c r="BP316" s="369">
        <v>16</v>
      </c>
      <c r="BQ316" s="370">
        <v>6</v>
      </c>
      <c r="BR316" s="370">
        <v>10</v>
      </c>
      <c r="BS316" s="369">
        <v>2</v>
      </c>
      <c r="BT316" s="370">
        <v>1</v>
      </c>
      <c r="BU316" s="371">
        <v>1</v>
      </c>
      <c r="BV316" s="372">
        <v>143</v>
      </c>
      <c r="BW316" s="373">
        <v>60</v>
      </c>
      <c r="BX316" s="373">
        <v>83</v>
      </c>
      <c r="BY316" s="373">
        <v>102</v>
      </c>
      <c r="BZ316" s="374">
        <v>54</v>
      </c>
      <c r="CA316" s="374">
        <v>48</v>
      </c>
      <c r="CB316" s="373">
        <v>41</v>
      </c>
      <c r="CC316" s="374">
        <v>6</v>
      </c>
      <c r="CD316" s="375">
        <v>35</v>
      </c>
      <c r="CE316" s="2456">
        <v>52</v>
      </c>
      <c r="CF316" s="366">
        <v>18</v>
      </c>
      <c r="CG316" s="366">
        <v>34</v>
      </c>
      <c r="CH316" s="366">
        <v>29</v>
      </c>
      <c r="CI316" s="367">
        <v>6</v>
      </c>
      <c r="CJ316" s="367">
        <v>23</v>
      </c>
      <c r="CK316" s="366">
        <v>23</v>
      </c>
      <c r="CL316" s="367">
        <v>12</v>
      </c>
      <c r="CM316" s="1127">
        <v>11</v>
      </c>
      <c r="CN316" s="1438">
        <v>332</v>
      </c>
      <c r="CO316" s="1878">
        <v>35</v>
      </c>
      <c r="CP316" s="479">
        <v>26</v>
      </c>
      <c r="CQ316" s="480">
        <v>9</v>
      </c>
      <c r="CR316" s="1111">
        <v>39</v>
      </c>
      <c r="CS316" s="471">
        <v>27</v>
      </c>
      <c r="CT316" s="465">
        <v>12</v>
      </c>
      <c r="CU316" s="1116">
        <v>63</v>
      </c>
      <c r="CV316" s="479">
        <v>30</v>
      </c>
      <c r="CW316" s="480">
        <v>33</v>
      </c>
      <c r="CX316" s="1111">
        <v>67</v>
      </c>
      <c r="CY316" s="471">
        <v>27</v>
      </c>
      <c r="CZ316" s="465">
        <v>40</v>
      </c>
      <c r="DA316" s="1116">
        <v>72</v>
      </c>
      <c r="DB316" s="479">
        <v>29</v>
      </c>
      <c r="DC316" s="480">
        <v>43</v>
      </c>
      <c r="DD316" s="1111">
        <v>56</v>
      </c>
      <c r="DE316" s="471">
        <v>24</v>
      </c>
      <c r="DF316" s="459">
        <v>32</v>
      </c>
      <c r="DG316" s="376">
        <v>77</v>
      </c>
      <c r="DH316" s="377">
        <v>2.5732943205379117E-4</v>
      </c>
      <c r="DI316" s="378">
        <v>3.2926708320936228E-2</v>
      </c>
      <c r="DJ316" s="379" t="s">
        <v>163</v>
      </c>
      <c r="DK316" s="307"/>
    </row>
    <row r="317" spans="1:115" s="259" customFormat="1" ht="54.95" customHeight="1" thickBot="1" x14ac:dyDescent="0.2">
      <c r="A317" s="2528" t="s">
        <v>1155</v>
      </c>
      <c r="B317" s="2543"/>
      <c r="C317" s="2543"/>
      <c r="D317" s="2553">
        <v>71</v>
      </c>
      <c r="E317" s="2589">
        <v>-0.12345679012345678</v>
      </c>
      <c r="F317" s="2577">
        <v>-10</v>
      </c>
      <c r="G317" s="2599">
        <v>31</v>
      </c>
      <c r="H317" s="2600">
        <v>40</v>
      </c>
      <c r="I317" s="1443">
        <v>39</v>
      </c>
      <c r="J317" s="2627">
        <v>17</v>
      </c>
      <c r="K317" s="2627">
        <v>22</v>
      </c>
      <c r="L317" s="2628">
        <v>32</v>
      </c>
      <c r="M317" s="2627">
        <v>14</v>
      </c>
      <c r="N317" s="2629">
        <v>18</v>
      </c>
      <c r="O317" s="2665" t="s">
        <v>854</v>
      </c>
      <c r="P317" s="2685">
        <v>9</v>
      </c>
      <c r="Q317" s="1445">
        <v>0</v>
      </c>
      <c r="R317" s="1446">
        <v>0</v>
      </c>
      <c r="S317" s="1447">
        <v>2</v>
      </c>
      <c r="T317" s="1448">
        <v>7</v>
      </c>
      <c r="U317" s="1449">
        <v>6</v>
      </c>
      <c r="V317" s="1450">
        <v>1</v>
      </c>
      <c r="W317" s="1451">
        <v>5</v>
      </c>
      <c r="X317" s="1449">
        <v>3</v>
      </c>
      <c r="Y317" s="1451">
        <v>1</v>
      </c>
      <c r="Z317" s="1452">
        <v>2</v>
      </c>
      <c r="AA317" s="2698">
        <v>62</v>
      </c>
      <c r="AB317" s="2710">
        <v>-0.13888888888888884</v>
      </c>
      <c r="AC317" s="2716">
        <v>-10</v>
      </c>
      <c r="AD317" s="1453">
        <v>29</v>
      </c>
      <c r="AE317" s="1454">
        <v>33</v>
      </c>
      <c r="AF317" s="1449">
        <v>33</v>
      </c>
      <c r="AG317" s="1455">
        <v>16</v>
      </c>
      <c r="AH317" s="1456">
        <v>17</v>
      </c>
      <c r="AI317" s="1449">
        <v>29</v>
      </c>
      <c r="AJ317" s="1456">
        <v>13</v>
      </c>
      <c r="AK317" s="1457">
        <v>16</v>
      </c>
      <c r="AL317" s="2747">
        <v>1</v>
      </c>
      <c r="AM317" s="1458">
        <v>1</v>
      </c>
      <c r="AN317" s="1458">
        <v>0</v>
      </c>
      <c r="AO317" s="1459">
        <v>1</v>
      </c>
      <c r="AP317" s="1460">
        <v>1</v>
      </c>
      <c r="AQ317" s="1461">
        <v>0</v>
      </c>
      <c r="AR317" s="1459">
        <v>0</v>
      </c>
      <c r="AS317" s="1461">
        <v>0</v>
      </c>
      <c r="AT317" s="1462">
        <v>0</v>
      </c>
      <c r="AU317" s="2812">
        <v>0</v>
      </c>
      <c r="AV317" s="2813">
        <v>0</v>
      </c>
      <c r="AW317" s="2813">
        <v>0</v>
      </c>
      <c r="AX317" s="2814">
        <v>0</v>
      </c>
      <c r="AY317" s="2815">
        <v>0</v>
      </c>
      <c r="AZ317" s="2815">
        <v>0</v>
      </c>
      <c r="BA317" s="2814">
        <v>0</v>
      </c>
      <c r="BB317" s="2815">
        <v>0</v>
      </c>
      <c r="BC317" s="2816">
        <v>0</v>
      </c>
      <c r="BD317" s="2850">
        <v>3</v>
      </c>
      <c r="BE317" s="1463">
        <v>3</v>
      </c>
      <c r="BF317" s="1463">
        <v>0</v>
      </c>
      <c r="BG317" s="1464">
        <v>2</v>
      </c>
      <c r="BH317" s="1465">
        <v>2</v>
      </c>
      <c r="BI317" s="1465">
        <v>0</v>
      </c>
      <c r="BJ317" s="1464">
        <v>1</v>
      </c>
      <c r="BK317" s="1465">
        <v>1</v>
      </c>
      <c r="BL317" s="1466">
        <v>0</v>
      </c>
      <c r="BM317" s="2860">
        <v>3</v>
      </c>
      <c r="BN317" s="1467">
        <v>1</v>
      </c>
      <c r="BO317" s="1467">
        <v>2</v>
      </c>
      <c r="BP317" s="1468">
        <v>3</v>
      </c>
      <c r="BQ317" s="1469">
        <v>1</v>
      </c>
      <c r="BR317" s="1469">
        <v>2</v>
      </c>
      <c r="BS317" s="1468">
        <v>0</v>
      </c>
      <c r="BT317" s="1469">
        <v>0</v>
      </c>
      <c r="BU317" s="1470">
        <v>0</v>
      </c>
      <c r="BV317" s="1471">
        <v>39</v>
      </c>
      <c r="BW317" s="1472">
        <v>17</v>
      </c>
      <c r="BX317" s="1472">
        <v>22</v>
      </c>
      <c r="BY317" s="1473">
        <v>20</v>
      </c>
      <c r="BZ317" s="1474">
        <v>11</v>
      </c>
      <c r="CA317" s="1474">
        <v>9</v>
      </c>
      <c r="CB317" s="1473">
        <v>19</v>
      </c>
      <c r="CC317" s="1474">
        <v>6</v>
      </c>
      <c r="CD317" s="1475">
        <v>13</v>
      </c>
      <c r="CE317" s="2850">
        <v>16</v>
      </c>
      <c r="CF317" s="1476">
        <v>7</v>
      </c>
      <c r="CG317" s="1476">
        <v>9</v>
      </c>
      <c r="CH317" s="1464">
        <v>7</v>
      </c>
      <c r="CI317" s="1477">
        <v>1</v>
      </c>
      <c r="CJ317" s="1477">
        <v>6</v>
      </c>
      <c r="CK317" s="1464">
        <v>9</v>
      </c>
      <c r="CL317" s="1477">
        <v>6</v>
      </c>
      <c r="CM317" s="1498">
        <v>3</v>
      </c>
      <c r="CN317" s="1442">
        <v>71</v>
      </c>
      <c r="CO317" s="1922">
        <v>5</v>
      </c>
      <c r="CP317" s="1927">
        <v>2</v>
      </c>
      <c r="CQ317" s="1928">
        <v>3</v>
      </c>
      <c r="CR317" s="1924">
        <v>7</v>
      </c>
      <c r="CS317" s="1478">
        <v>3</v>
      </c>
      <c r="CT317" s="1479">
        <v>4</v>
      </c>
      <c r="CU317" s="1930">
        <v>13</v>
      </c>
      <c r="CV317" s="1927">
        <v>6</v>
      </c>
      <c r="CW317" s="1928">
        <v>7</v>
      </c>
      <c r="CX317" s="1924">
        <v>17</v>
      </c>
      <c r="CY317" s="1478">
        <v>5</v>
      </c>
      <c r="CZ317" s="1479">
        <v>12</v>
      </c>
      <c r="DA317" s="1930">
        <v>3</v>
      </c>
      <c r="DB317" s="1927">
        <v>2</v>
      </c>
      <c r="DC317" s="1928">
        <v>1</v>
      </c>
      <c r="DD317" s="1924">
        <v>26</v>
      </c>
      <c r="DE317" s="1478">
        <v>13</v>
      </c>
      <c r="DF317" s="1480">
        <v>13</v>
      </c>
      <c r="DG317" s="1481">
        <v>127</v>
      </c>
      <c r="DH317" s="1482">
        <v>5.5031294204274612E-5</v>
      </c>
      <c r="DI317" s="1483">
        <v>7.0415550927303379E-3</v>
      </c>
      <c r="DJ317" s="1484" t="s">
        <v>163</v>
      </c>
      <c r="DK317" s="307"/>
    </row>
    <row r="318" spans="1:115" s="226" customFormat="1" ht="31.5" customHeight="1" thickTop="1" x14ac:dyDescent="0.15">
      <c r="A318" s="231" t="s">
        <v>894</v>
      </c>
      <c r="D318" s="215"/>
      <c r="E318" s="220"/>
      <c r="F318" s="232"/>
      <c r="G318" s="215"/>
      <c r="H318" s="222"/>
      <c r="I318" s="233"/>
      <c r="J318" s="217"/>
      <c r="K318" s="220"/>
      <c r="L318" s="222"/>
      <c r="M318" s="222"/>
      <c r="N318" s="222"/>
      <c r="O318" s="223"/>
      <c r="P318" s="222"/>
      <c r="Q318" s="222"/>
      <c r="R318" s="222"/>
      <c r="S318" s="222"/>
      <c r="T318" s="224"/>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6" t="s">
        <v>2179</v>
      </c>
      <c r="AZ318" s="2226"/>
      <c r="BA318" s="222"/>
      <c r="BC318" s="234"/>
      <c r="BD318" s="217"/>
      <c r="BE318" s="235"/>
      <c r="DD318" s="271"/>
      <c r="DJ318" s="235" t="s">
        <v>894</v>
      </c>
    </row>
    <row r="319" spans="1:115" customFormat="1" ht="21.75" customHeight="1" thickBot="1" x14ac:dyDescent="0.2"/>
    <row r="320" spans="1:115" s="265" customFormat="1" ht="37.5" customHeight="1" thickTop="1" thickBot="1" x14ac:dyDescent="0.2">
      <c r="A320" s="4011" t="s">
        <v>2014</v>
      </c>
      <c r="B320" s="4012"/>
      <c r="C320" s="4013"/>
      <c r="D320" s="4043" t="s">
        <v>1672</v>
      </c>
      <c r="E320" s="4044"/>
      <c r="F320" s="4044"/>
      <c r="G320" s="4044"/>
      <c r="H320" s="4044"/>
      <c r="I320" s="4044"/>
      <c r="J320" s="4044"/>
      <c r="K320" s="4044"/>
      <c r="L320" s="4044"/>
      <c r="M320" s="4044"/>
      <c r="N320" s="4045"/>
      <c r="O320" s="3996" t="s">
        <v>849</v>
      </c>
      <c r="P320" s="4046" t="s">
        <v>1670</v>
      </c>
      <c r="Q320" s="4047"/>
      <c r="R320" s="4047"/>
      <c r="S320" s="4047"/>
      <c r="T320" s="4047"/>
      <c r="U320" s="4047"/>
      <c r="V320" s="4047"/>
      <c r="W320" s="4047"/>
      <c r="X320" s="4047"/>
      <c r="Y320" s="4047"/>
      <c r="Z320" s="4048"/>
      <c r="AA320" s="4032" t="s">
        <v>1671</v>
      </c>
      <c r="AB320" s="4033"/>
      <c r="AC320" s="4033"/>
      <c r="AD320" s="4033"/>
      <c r="AE320" s="4033"/>
      <c r="AF320" s="4033"/>
      <c r="AG320" s="4033"/>
      <c r="AH320" s="4033"/>
      <c r="AI320" s="4033"/>
      <c r="AJ320" s="4033"/>
      <c r="AK320" s="4034"/>
      <c r="AL320" s="4020" t="s">
        <v>932</v>
      </c>
      <c r="AM320" s="4021"/>
      <c r="AN320" s="4021"/>
      <c r="AO320" s="4021"/>
      <c r="AP320" s="4021"/>
      <c r="AQ320" s="4021"/>
      <c r="AR320" s="4021"/>
      <c r="AS320" s="4021"/>
      <c r="AT320" s="4022"/>
      <c r="AU320" s="4023" t="s">
        <v>845</v>
      </c>
      <c r="AV320" s="4024"/>
      <c r="AW320" s="4024"/>
      <c r="AX320" s="4024"/>
      <c r="AY320" s="4024"/>
      <c r="AZ320" s="4024"/>
      <c r="BA320" s="4024"/>
      <c r="BB320" s="4024"/>
      <c r="BC320" s="4025"/>
      <c r="BD320" s="4026" t="s">
        <v>850</v>
      </c>
      <c r="BE320" s="4027"/>
      <c r="BF320" s="4027"/>
      <c r="BG320" s="4027"/>
      <c r="BH320" s="4027"/>
      <c r="BI320" s="4027"/>
      <c r="BJ320" s="4027"/>
      <c r="BK320" s="4027"/>
      <c r="BL320" s="4028"/>
      <c r="BM320" s="4029" t="s">
        <v>2253</v>
      </c>
      <c r="BN320" s="4030"/>
      <c r="BO320" s="4030"/>
      <c r="BP320" s="4030"/>
      <c r="BQ320" s="4030"/>
      <c r="BR320" s="4030"/>
      <c r="BS320" s="4030"/>
      <c r="BT320" s="4030"/>
      <c r="BU320" s="4031"/>
      <c r="BV320" s="3987" t="s">
        <v>846</v>
      </c>
      <c r="BW320" s="3988"/>
      <c r="BX320" s="3988"/>
      <c r="BY320" s="3988"/>
      <c r="BZ320" s="3988"/>
      <c r="CA320" s="3988"/>
      <c r="CB320" s="3988"/>
      <c r="CC320" s="3988"/>
      <c r="CD320" s="3989"/>
      <c r="CE320" s="3990" t="s">
        <v>847</v>
      </c>
      <c r="CF320" s="3991"/>
      <c r="CG320" s="3991"/>
      <c r="CH320" s="3991"/>
      <c r="CI320" s="3991"/>
      <c r="CJ320" s="3991"/>
      <c r="CK320" s="3991"/>
      <c r="CL320" s="3991"/>
      <c r="CM320" s="3992"/>
      <c r="CN320" s="3993" t="s">
        <v>931</v>
      </c>
      <c r="CO320" s="3994"/>
      <c r="CP320" s="3994"/>
      <c r="CQ320" s="3994"/>
      <c r="CR320" s="3994"/>
      <c r="CS320" s="3994"/>
      <c r="CT320" s="3994"/>
      <c r="CU320" s="3994"/>
      <c r="CV320" s="3994"/>
      <c r="CW320" s="3994"/>
      <c r="CX320" s="3994"/>
      <c r="CY320" s="3994"/>
      <c r="CZ320" s="3994"/>
      <c r="DA320" s="3994"/>
      <c r="DB320" s="3994"/>
      <c r="DC320" s="3994"/>
      <c r="DD320" s="3994"/>
      <c r="DE320" s="3994"/>
      <c r="DF320" s="3995"/>
      <c r="DG320" s="3999" t="s">
        <v>2180</v>
      </c>
      <c r="DH320" s="4002" t="s">
        <v>853</v>
      </c>
      <c r="DI320" s="4005" t="s">
        <v>2251</v>
      </c>
      <c r="DJ320" s="3984" t="s">
        <v>933</v>
      </c>
      <c r="DK320" s="264"/>
    </row>
    <row r="321" spans="1:115" s="280" customFormat="1" ht="81" customHeight="1" x14ac:dyDescent="0.15">
      <c r="A321" s="4014"/>
      <c r="B321" s="4015"/>
      <c r="C321" s="4016"/>
      <c r="D321" s="3944" t="s">
        <v>1218</v>
      </c>
      <c r="E321" s="3850" t="s">
        <v>2191</v>
      </c>
      <c r="F321" s="3851"/>
      <c r="G321" s="3844" t="s">
        <v>2210</v>
      </c>
      <c r="H321" s="3845"/>
      <c r="I321" s="3846" t="s">
        <v>2192</v>
      </c>
      <c r="J321" s="3847"/>
      <c r="K321" s="3848"/>
      <c r="L321" s="3846" t="s">
        <v>2193</v>
      </c>
      <c r="M321" s="3847"/>
      <c r="N321" s="3849"/>
      <c r="O321" s="3997"/>
      <c r="P321" s="3952" t="s">
        <v>1217</v>
      </c>
      <c r="Q321" s="3852" t="s">
        <v>2191</v>
      </c>
      <c r="R321" s="3853"/>
      <c r="S321" s="3842" t="s">
        <v>2210</v>
      </c>
      <c r="T321" s="3843"/>
      <c r="U321" s="3963" t="s">
        <v>2194</v>
      </c>
      <c r="V321" s="3964"/>
      <c r="W321" s="3965"/>
      <c r="X321" s="3963" t="s">
        <v>2195</v>
      </c>
      <c r="Y321" s="3964"/>
      <c r="Z321" s="4008"/>
      <c r="AA321" s="4009" t="s">
        <v>2252</v>
      </c>
      <c r="AB321" s="3903" t="s">
        <v>2191</v>
      </c>
      <c r="AC321" s="3904"/>
      <c r="AD321" s="3905" t="s">
        <v>2210</v>
      </c>
      <c r="AE321" s="3906"/>
      <c r="AF321" s="3898" t="s">
        <v>2196</v>
      </c>
      <c r="AG321" s="3899"/>
      <c r="AH321" s="3900"/>
      <c r="AI321" s="3969" t="s">
        <v>2197</v>
      </c>
      <c r="AJ321" s="3899"/>
      <c r="AK321" s="3970"/>
      <c r="AL321" s="3967" t="s">
        <v>1662</v>
      </c>
      <c r="AM321" s="3971" t="s">
        <v>2210</v>
      </c>
      <c r="AN321" s="3972"/>
      <c r="AO321" s="3894" t="s">
        <v>2198</v>
      </c>
      <c r="AP321" s="3895"/>
      <c r="AQ321" s="3896"/>
      <c r="AR321" s="3894" t="s">
        <v>2199</v>
      </c>
      <c r="AS321" s="3895"/>
      <c r="AT321" s="3897"/>
      <c r="AU321" s="3890" t="s">
        <v>1663</v>
      </c>
      <c r="AV321" s="3892" t="s">
        <v>2210</v>
      </c>
      <c r="AW321" s="3893"/>
      <c r="AX321" s="3887" t="s">
        <v>2200</v>
      </c>
      <c r="AY321" s="3888"/>
      <c r="AZ321" s="3907"/>
      <c r="BA321" s="3887" t="s">
        <v>2201</v>
      </c>
      <c r="BB321" s="3888"/>
      <c r="BC321" s="3889"/>
      <c r="BD321" s="3866" t="s">
        <v>1664</v>
      </c>
      <c r="BE321" s="3871" t="s">
        <v>2210</v>
      </c>
      <c r="BF321" s="3872"/>
      <c r="BG321" s="3859" t="s">
        <v>2202</v>
      </c>
      <c r="BH321" s="3860"/>
      <c r="BI321" s="3865"/>
      <c r="BJ321" s="3859" t="s">
        <v>2203</v>
      </c>
      <c r="BK321" s="3860"/>
      <c r="BL321" s="3884"/>
      <c r="BM321" s="3878" t="s">
        <v>1666</v>
      </c>
      <c r="BN321" s="3885" t="s">
        <v>2210</v>
      </c>
      <c r="BO321" s="3886"/>
      <c r="BP321" s="3880" t="s">
        <v>2204</v>
      </c>
      <c r="BQ321" s="3881"/>
      <c r="BR321" s="3882"/>
      <c r="BS321" s="3880" t="s">
        <v>2205</v>
      </c>
      <c r="BT321" s="3881"/>
      <c r="BU321" s="3883"/>
      <c r="BV321" s="3874" t="s">
        <v>1665</v>
      </c>
      <c r="BW321" s="3876" t="s">
        <v>2210</v>
      </c>
      <c r="BX321" s="3877"/>
      <c r="BY321" s="3868" t="s">
        <v>2206</v>
      </c>
      <c r="BZ321" s="3869"/>
      <c r="CA321" s="3873"/>
      <c r="CB321" s="3868" t="s">
        <v>2207</v>
      </c>
      <c r="CC321" s="3869"/>
      <c r="CD321" s="3870"/>
      <c r="CE321" s="3866" t="s">
        <v>1667</v>
      </c>
      <c r="CF321" s="3871" t="s">
        <v>2210</v>
      </c>
      <c r="CG321" s="3872"/>
      <c r="CH321" s="3859" t="s">
        <v>2208</v>
      </c>
      <c r="CI321" s="3860"/>
      <c r="CJ321" s="3865"/>
      <c r="CK321" s="3859" t="s">
        <v>2209</v>
      </c>
      <c r="CL321" s="3860"/>
      <c r="CM321" s="3980"/>
      <c r="CN321" s="3981" t="s">
        <v>1216</v>
      </c>
      <c r="CO321" s="3983" t="s">
        <v>1644</v>
      </c>
      <c r="CP321" s="3855"/>
      <c r="CQ321" s="3863"/>
      <c r="CR321" s="3855" t="s">
        <v>1645</v>
      </c>
      <c r="CS321" s="3855"/>
      <c r="CT321" s="3864"/>
      <c r="CU321" s="3854" t="s">
        <v>1646</v>
      </c>
      <c r="CV321" s="3855"/>
      <c r="CW321" s="3864"/>
      <c r="CX321" s="3855" t="s">
        <v>1647</v>
      </c>
      <c r="CY321" s="3855"/>
      <c r="CZ321" s="3864"/>
      <c r="DA321" s="3854" t="s">
        <v>1648</v>
      </c>
      <c r="DB321" s="3855"/>
      <c r="DC321" s="3864"/>
      <c r="DD321" s="3854" t="s">
        <v>1649</v>
      </c>
      <c r="DE321" s="3855"/>
      <c r="DF321" s="3979"/>
      <c r="DG321" s="4000"/>
      <c r="DH321" s="4003"/>
      <c r="DI321" s="4006"/>
      <c r="DJ321" s="3985"/>
      <c r="DK321" s="279"/>
    </row>
    <row r="322" spans="1:115" s="280" customFormat="1" ht="81" customHeight="1" thickBot="1" x14ac:dyDescent="0.2">
      <c r="A322" s="4017"/>
      <c r="B322" s="4018"/>
      <c r="C322" s="4019"/>
      <c r="D322" s="3945"/>
      <c r="E322" s="2278" t="s">
        <v>2188</v>
      </c>
      <c r="F322" s="2279" t="s">
        <v>2190</v>
      </c>
      <c r="G322" s="2286" t="s">
        <v>2214</v>
      </c>
      <c r="H322" s="2281" t="s">
        <v>2213</v>
      </c>
      <c r="I322" s="2257" t="s">
        <v>1485</v>
      </c>
      <c r="J322" s="2258" t="s">
        <v>2219</v>
      </c>
      <c r="K322" s="2258" t="s">
        <v>2220</v>
      </c>
      <c r="L322" s="2257" t="s">
        <v>1485</v>
      </c>
      <c r="M322" s="2258" t="s">
        <v>2221</v>
      </c>
      <c r="N322" s="2277" t="s">
        <v>2222</v>
      </c>
      <c r="O322" s="3998"/>
      <c r="P322" s="3953"/>
      <c r="Q322" s="2299" t="s">
        <v>2187</v>
      </c>
      <c r="R322" s="2300" t="s">
        <v>2189</v>
      </c>
      <c r="S322" s="2293" t="s">
        <v>2212</v>
      </c>
      <c r="T322" s="2287" t="s">
        <v>2211</v>
      </c>
      <c r="U322" s="2272" t="s">
        <v>1485</v>
      </c>
      <c r="V322" s="2275" t="s">
        <v>2223</v>
      </c>
      <c r="W322" s="2275" t="s">
        <v>2224</v>
      </c>
      <c r="X322" s="2272" t="s">
        <v>1485</v>
      </c>
      <c r="Y322" s="2275" t="s">
        <v>2225</v>
      </c>
      <c r="Z322" s="2306" t="s">
        <v>2226</v>
      </c>
      <c r="AA322" s="4010"/>
      <c r="AB322" s="2302" t="s">
        <v>2187</v>
      </c>
      <c r="AC322" s="2303" t="s">
        <v>2189</v>
      </c>
      <c r="AD322" s="2301" t="s">
        <v>2185</v>
      </c>
      <c r="AE322" s="2285" t="s">
        <v>2186</v>
      </c>
      <c r="AF322" s="2271" t="s">
        <v>1485</v>
      </c>
      <c r="AG322" s="2273" t="s">
        <v>2227</v>
      </c>
      <c r="AH322" s="2273" t="s">
        <v>2228</v>
      </c>
      <c r="AI322" s="2272" t="s">
        <v>1485</v>
      </c>
      <c r="AJ322" s="2273" t="s">
        <v>2229</v>
      </c>
      <c r="AK322" s="2274" t="s">
        <v>2230</v>
      </c>
      <c r="AL322" s="3968"/>
      <c r="AM322" s="2284" t="s">
        <v>2167</v>
      </c>
      <c r="AN322" s="2284" t="s">
        <v>2168</v>
      </c>
      <c r="AO322" s="2267" t="s">
        <v>1485</v>
      </c>
      <c r="AP322" s="2268" t="s">
        <v>2231</v>
      </c>
      <c r="AQ322" s="2269" t="s">
        <v>2232</v>
      </c>
      <c r="AR322" s="2267" t="s">
        <v>1485</v>
      </c>
      <c r="AS322" s="2269" t="s">
        <v>2233</v>
      </c>
      <c r="AT322" s="2270" t="s">
        <v>2234</v>
      </c>
      <c r="AU322" s="3891"/>
      <c r="AV322" s="2283" t="s">
        <v>2169</v>
      </c>
      <c r="AW322" s="2283" t="s">
        <v>2170</v>
      </c>
      <c r="AX322" s="2264" t="s">
        <v>1485</v>
      </c>
      <c r="AY322" s="2265" t="s">
        <v>2235</v>
      </c>
      <c r="AZ322" s="2265" t="s">
        <v>2236</v>
      </c>
      <c r="BA322" s="2264" t="s">
        <v>1485</v>
      </c>
      <c r="BB322" s="2265" t="s">
        <v>2237</v>
      </c>
      <c r="BC322" s="2266" t="s">
        <v>2238</v>
      </c>
      <c r="BD322" s="3867"/>
      <c r="BE322" s="2280" t="s">
        <v>2171</v>
      </c>
      <c r="BF322" s="2280" t="s">
        <v>2172</v>
      </c>
      <c r="BG322" s="2256" t="s">
        <v>1485</v>
      </c>
      <c r="BH322" s="2254" t="s">
        <v>2215</v>
      </c>
      <c r="BI322" s="2254" t="s">
        <v>2216</v>
      </c>
      <c r="BJ322" s="2256" t="s">
        <v>1485</v>
      </c>
      <c r="BK322" s="2254" t="s">
        <v>2217</v>
      </c>
      <c r="BL322" s="2263" t="s">
        <v>2218</v>
      </c>
      <c r="BM322" s="3879"/>
      <c r="BN322" s="2282" t="s">
        <v>2173</v>
      </c>
      <c r="BO322" s="2282" t="s">
        <v>2174</v>
      </c>
      <c r="BP322" s="2260" t="s">
        <v>1485</v>
      </c>
      <c r="BQ322" s="2261" t="s">
        <v>2239</v>
      </c>
      <c r="BR322" s="2261" t="s">
        <v>2240</v>
      </c>
      <c r="BS322" s="2260" t="s">
        <v>1485</v>
      </c>
      <c r="BT322" s="2261" t="s">
        <v>2241</v>
      </c>
      <c r="BU322" s="2262" t="s">
        <v>2242</v>
      </c>
      <c r="BV322" s="3875"/>
      <c r="BW322" s="2281" t="s">
        <v>2175</v>
      </c>
      <c r="BX322" s="2281" t="s">
        <v>2176</v>
      </c>
      <c r="BY322" s="2257" t="s">
        <v>1485</v>
      </c>
      <c r="BZ322" s="2258" t="s">
        <v>2243</v>
      </c>
      <c r="CA322" s="2258" t="s">
        <v>2244</v>
      </c>
      <c r="CB322" s="2257" t="s">
        <v>1485</v>
      </c>
      <c r="CC322" s="2258" t="s">
        <v>2245</v>
      </c>
      <c r="CD322" s="2259" t="s">
        <v>2246</v>
      </c>
      <c r="CE322" s="3867"/>
      <c r="CF322" s="2280" t="s">
        <v>2177</v>
      </c>
      <c r="CG322" s="2280" t="s">
        <v>2178</v>
      </c>
      <c r="CH322" s="2256" t="s">
        <v>1485</v>
      </c>
      <c r="CI322" s="2254" t="s">
        <v>2247</v>
      </c>
      <c r="CJ322" s="2254" t="s">
        <v>2248</v>
      </c>
      <c r="CK322" s="2256" t="s">
        <v>1485</v>
      </c>
      <c r="CL322" s="2254" t="s">
        <v>2249</v>
      </c>
      <c r="CM322" s="2255" t="s">
        <v>2250</v>
      </c>
      <c r="CN322" s="3982"/>
      <c r="CO322" s="2307" t="s">
        <v>1485</v>
      </c>
      <c r="CP322" s="1972" t="s">
        <v>2183</v>
      </c>
      <c r="CQ322" s="2308" t="s">
        <v>2184</v>
      </c>
      <c r="CR322" s="2309" t="s">
        <v>1485</v>
      </c>
      <c r="CS322" s="1972" t="s">
        <v>2182</v>
      </c>
      <c r="CT322" s="1971" t="s">
        <v>2184</v>
      </c>
      <c r="CU322" s="2310" t="s">
        <v>1485</v>
      </c>
      <c r="CV322" s="1970" t="s">
        <v>2182</v>
      </c>
      <c r="CW322" s="1971" t="s">
        <v>2184</v>
      </c>
      <c r="CX322" s="2310" t="s">
        <v>1485</v>
      </c>
      <c r="CY322" s="1970" t="s">
        <v>2182</v>
      </c>
      <c r="CZ322" s="1971" t="s">
        <v>2184</v>
      </c>
      <c r="DA322" s="2310" t="s">
        <v>1485</v>
      </c>
      <c r="DB322" s="1970" t="s">
        <v>2182</v>
      </c>
      <c r="DC322" s="1971" t="s">
        <v>2184</v>
      </c>
      <c r="DD322" s="2311" t="s">
        <v>1485</v>
      </c>
      <c r="DE322" s="1972" t="s">
        <v>2182</v>
      </c>
      <c r="DF322" s="2312" t="s">
        <v>2184</v>
      </c>
      <c r="DG322" s="4001"/>
      <c r="DH322" s="4004"/>
      <c r="DI322" s="4007"/>
      <c r="DJ322" s="3986"/>
      <c r="DK322" s="279"/>
    </row>
    <row r="323" spans="1:115" s="380" customFormat="1" ht="50.1" customHeight="1" x14ac:dyDescent="0.15">
      <c r="A323" s="2530" t="s">
        <v>1156</v>
      </c>
      <c r="B323" s="2544"/>
      <c r="C323" s="2544"/>
      <c r="D323" s="2554">
        <v>249</v>
      </c>
      <c r="E323" s="2578">
        <v>-7.7777777777777724E-2</v>
      </c>
      <c r="F323" s="2579">
        <v>-21</v>
      </c>
      <c r="G323" s="2603">
        <v>215</v>
      </c>
      <c r="H323" s="2604">
        <v>34</v>
      </c>
      <c r="I323" s="1752">
        <v>219</v>
      </c>
      <c r="J323" s="2630">
        <v>206</v>
      </c>
      <c r="K323" s="2630">
        <v>13</v>
      </c>
      <c r="L323" s="2631">
        <v>30</v>
      </c>
      <c r="M323" s="2630">
        <v>9</v>
      </c>
      <c r="N323" s="2632">
        <v>21</v>
      </c>
      <c r="O323" s="2672" t="s">
        <v>854</v>
      </c>
      <c r="P323" s="2686">
        <v>3</v>
      </c>
      <c r="Q323" s="1850">
        <v>0</v>
      </c>
      <c r="R323" s="1851">
        <v>0</v>
      </c>
      <c r="S323" s="283">
        <v>2</v>
      </c>
      <c r="T323" s="1852">
        <v>1</v>
      </c>
      <c r="U323" s="285">
        <v>3</v>
      </c>
      <c r="V323" s="1853">
        <v>2</v>
      </c>
      <c r="W323" s="1854">
        <v>1</v>
      </c>
      <c r="X323" s="285">
        <v>0</v>
      </c>
      <c r="Y323" s="1854">
        <v>0</v>
      </c>
      <c r="Z323" s="1855">
        <v>0</v>
      </c>
      <c r="AA323" s="2699">
        <v>246</v>
      </c>
      <c r="AB323" s="2717">
        <v>-7.8651685393258397E-2</v>
      </c>
      <c r="AC323" s="2718">
        <v>-21</v>
      </c>
      <c r="AD323" s="1734">
        <v>213</v>
      </c>
      <c r="AE323" s="1735">
        <v>33</v>
      </c>
      <c r="AF323" s="285">
        <v>216</v>
      </c>
      <c r="AG323" s="285">
        <v>204</v>
      </c>
      <c r="AH323" s="286">
        <v>12</v>
      </c>
      <c r="AI323" s="285">
        <v>30</v>
      </c>
      <c r="AJ323" s="286">
        <v>9</v>
      </c>
      <c r="AK323" s="290">
        <v>21</v>
      </c>
      <c r="AL323" s="2748">
        <v>204</v>
      </c>
      <c r="AM323" s="1736">
        <v>195</v>
      </c>
      <c r="AN323" s="1736">
        <v>9</v>
      </c>
      <c r="AO323" s="1736">
        <v>193</v>
      </c>
      <c r="AP323" s="1856">
        <v>190</v>
      </c>
      <c r="AQ323" s="1857">
        <v>3</v>
      </c>
      <c r="AR323" s="1736">
        <v>11</v>
      </c>
      <c r="AS323" s="1857">
        <v>5</v>
      </c>
      <c r="AT323" s="1858">
        <v>6</v>
      </c>
      <c r="AU323" s="2817">
        <v>0</v>
      </c>
      <c r="AV323" s="2818">
        <v>0</v>
      </c>
      <c r="AW323" s="2818">
        <v>0</v>
      </c>
      <c r="AX323" s="2818">
        <v>0</v>
      </c>
      <c r="AY323" s="2830">
        <v>0</v>
      </c>
      <c r="AZ323" s="2830">
        <v>0</v>
      </c>
      <c r="BA323" s="2818">
        <v>0</v>
      </c>
      <c r="BB323" s="2830">
        <v>0</v>
      </c>
      <c r="BC323" s="2831">
        <v>0</v>
      </c>
      <c r="BD323" s="2851">
        <v>1</v>
      </c>
      <c r="BE323" s="1740">
        <v>1</v>
      </c>
      <c r="BF323" s="1740">
        <v>0</v>
      </c>
      <c r="BG323" s="1740">
        <v>1</v>
      </c>
      <c r="BH323" s="1859">
        <v>1</v>
      </c>
      <c r="BI323" s="1859">
        <v>0</v>
      </c>
      <c r="BJ323" s="1740">
        <v>0</v>
      </c>
      <c r="BK323" s="1859">
        <v>0</v>
      </c>
      <c r="BL323" s="1860">
        <v>0</v>
      </c>
      <c r="BM323" s="2861">
        <v>0</v>
      </c>
      <c r="BN323" s="1861">
        <v>0</v>
      </c>
      <c r="BO323" s="1861">
        <v>0</v>
      </c>
      <c r="BP323" s="1861">
        <v>0</v>
      </c>
      <c r="BQ323" s="1862">
        <v>0</v>
      </c>
      <c r="BR323" s="1862">
        <v>0</v>
      </c>
      <c r="BS323" s="1861">
        <v>0</v>
      </c>
      <c r="BT323" s="1862">
        <v>0</v>
      </c>
      <c r="BU323" s="1863">
        <v>0</v>
      </c>
      <c r="BV323" s="1750">
        <v>29</v>
      </c>
      <c r="BW323" s="1751">
        <v>13</v>
      </c>
      <c r="BX323" s="1751">
        <v>16</v>
      </c>
      <c r="BY323" s="1751">
        <v>14</v>
      </c>
      <c r="BZ323" s="1864">
        <v>11</v>
      </c>
      <c r="CA323" s="1864">
        <v>3</v>
      </c>
      <c r="CB323" s="1751">
        <v>15</v>
      </c>
      <c r="CC323" s="1864">
        <v>2</v>
      </c>
      <c r="CD323" s="1865">
        <v>13</v>
      </c>
      <c r="CE323" s="2851">
        <v>12</v>
      </c>
      <c r="CF323" s="1740">
        <v>4</v>
      </c>
      <c r="CG323" s="1740">
        <v>8</v>
      </c>
      <c r="CH323" s="1740">
        <v>8</v>
      </c>
      <c r="CI323" s="1859">
        <v>2</v>
      </c>
      <c r="CJ323" s="1859">
        <v>6</v>
      </c>
      <c r="CK323" s="1740">
        <v>4</v>
      </c>
      <c r="CL323" s="1859">
        <v>2</v>
      </c>
      <c r="CM323" s="1866">
        <v>2</v>
      </c>
      <c r="CN323" s="1726">
        <v>249</v>
      </c>
      <c r="CO323" s="1951">
        <v>34</v>
      </c>
      <c r="CP323" s="1954">
        <v>31</v>
      </c>
      <c r="CQ323" s="1955">
        <v>3</v>
      </c>
      <c r="CR323" s="1953">
        <v>75</v>
      </c>
      <c r="CS323" s="1867">
        <v>70</v>
      </c>
      <c r="CT323" s="1868">
        <v>5</v>
      </c>
      <c r="CU323" s="1958">
        <v>71</v>
      </c>
      <c r="CV323" s="1954">
        <v>65</v>
      </c>
      <c r="CW323" s="1955">
        <v>6</v>
      </c>
      <c r="CX323" s="1953">
        <v>44</v>
      </c>
      <c r="CY323" s="1867">
        <v>35</v>
      </c>
      <c r="CZ323" s="1868">
        <v>9</v>
      </c>
      <c r="DA323" s="1958">
        <v>9</v>
      </c>
      <c r="DB323" s="1954">
        <v>7</v>
      </c>
      <c r="DC323" s="1955">
        <v>2</v>
      </c>
      <c r="DD323" s="1953">
        <v>16</v>
      </c>
      <c r="DE323" s="1867">
        <v>7</v>
      </c>
      <c r="DF323" s="1869">
        <v>9</v>
      </c>
      <c r="DG323" s="1762">
        <v>81</v>
      </c>
      <c r="DH323" s="1763">
        <v>1.9299707404034336E-4</v>
      </c>
      <c r="DI323" s="1764">
        <v>3.093167701863354E-2</v>
      </c>
      <c r="DJ323" s="1765" t="s">
        <v>163</v>
      </c>
      <c r="DK323" s="307"/>
    </row>
    <row r="324" spans="1:115" s="259" customFormat="1" ht="50.1" customHeight="1" x14ac:dyDescent="0.15">
      <c r="A324" s="2503" t="s">
        <v>1157</v>
      </c>
      <c r="B324" s="2542"/>
      <c r="C324" s="2542"/>
      <c r="D324" s="2320">
        <v>71</v>
      </c>
      <c r="E324" s="2517">
        <v>-0.13414634146341464</v>
      </c>
      <c r="F324" s="2341">
        <v>-11</v>
      </c>
      <c r="G324" s="2239">
        <v>50</v>
      </c>
      <c r="H324" s="2240">
        <v>21</v>
      </c>
      <c r="I324" s="309">
        <v>55</v>
      </c>
      <c r="J324" s="2390">
        <v>44</v>
      </c>
      <c r="K324" s="2390">
        <v>11</v>
      </c>
      <c r="L324" s="2391">
        <v>16</v>
      </c>
      <c r="M324" s="2390">
        <v>6</v>
      </c>
      <c r="N324" s="2626">
        <v>10</v>
      </c>
      <c r="O324" s="2654" t="s">
        <v>856</v>
      </c>
      <c r="P324" s="2431">
        <v>0</v>
      </c>
      <c r="Q324" s="310" t="s">
        <v>163</v>
      </c>
      <c r="R324" s="490">
        <v>0</v>
      </c>
      <c r="S324" s="311">
        <v>0</v>
      </c>
      <c r="T324" s="312">
        <v>0</v>
      </c>
      <c r="U324" s="313">
        <v>0</v>
      </c>
      <c r="V324" s="314">
        <v>0</v>
      </c>
      <c r="W324" s="315">
        <v>0</v>
      </c>
      <c r="X324" s="313">
        <v>0</v>
      </c>
      <c r="Y324" s="315">
        <v>0</v>
      </c>
      <c r="Z324" s="316">
        <v>0</v>
      </c>
      <c r="AA324" s="2696">
        <v>71</v>
      </c>
      <c r="AB324" s="2234">
        <v>-0.13414634146341464</v>
      </c>
      <c r="AC324" s="2713">
        <v>-11</v>
      </c>
      <c r="AD324" s="317">
        <v>50</v>
      </c>
      <c r="AE324" s="318">
        <v>21</v>
      </c>
      <c r="AF324" s="313">
        <v>55</v>
      </c>
      <c r="AG324" s="319">
        <v>44</v>
      </c>
      <c r="AH324" s="320">
        <v>11</v>
      </c>
      <c r="AI324" s="313">
        <v>16</v>
      </c>
      <c r="AJ324" s="320">
        <v>6</v>
      </c>
      <c r="AK324" s="321">
        <v>10</v>
      </c>
      <c r="AL324" s="2743">
        <v>35</v>
      </c>
      <c r="AM324" s="322">
        <v>29</v>
      </c>
      <c r="AN324" s="322">
        <v>6</v>
      </c>
      <c r="AO324" s="323">
        <v>31</v>
      </c>
      <c r="AP324" s="324">
        <v>29</v>
      </c>
      <c r="AQ324" s="325">
        <v>2</v>
      </c>
      <c r="AR324" s="323">
        <v>4</v>
      </c>
      <c r="AS324" s="325">
        <v>0</v>
      </c>
      <c r="AT324" s="326">
        <v>4</v>
      </c>
      <c r="AU324" s="2767">
        <v>0</v>
      </c>
      <c r="AV324" s="2794">
        <v>0</v>
      </c>
      <c r="AW324" s="2794">
        <v>0</v>
      </c>
      <c r="AX324" s="2795">
        <v>0</v>
      </c>
      <c r="AY324" s="2796">
        <v>0</v>
      </c>
      <c r="AZ324" s="2796">
        <v>0</v>
      </c>
      <c r="BA324" s="2795">
        <v>0</v>
      </c>
      <c r="BB324" s="2796">
        <v>0</v>
      </c>
      <c r="BC324" s="2797">
        <v>0</v>
      </c>
      <c r="BD324" s="2457">
        <v>0</v>
      </c>
      <c r="BE324" s="328">
        <v>0</v>
      </c>
      <c r="BF324" s="328">
        <v>0</v>
      </c>
      <c r="BG324" s="329">
        <v>0</v>
      </c>
      <c r="BH324" s="330">
        <v>0</v>
      </c>
      <c r="BI324" s="330">
        <v>0</v>
      </c>
      <c r="BJ324" s="329">
        <v>0</v>
      </c>
      <c r="BK324" s="330">
        <v>0</v>
      </c>
      <c r="BL324" s="331">
        <v>0</v>
      </c>
      <c r="BM324" s="2479">
        <v>0</v>
      </c>
      <c r="BN324" s="332">
        <v>0</v>
      </c>
      <c r="BO324" s="332">
        <v>0</v>
      </c>
      <c r="BP324" s="333">
        <v>0</v>
      </c>
      <c r="BQ324" s="334">
        <v>0</v>
      </c>
      <c r="BR324" s="334">
        <v>0</v>
      </c>
      <c r="BS324" s="333">
        <v>0</v>
      </c>
      <c r="BT324" s="334">
        <v>0</v>
      </c>
      <c r="BU324" s="335">
        <v>0</v>
      </c>
      <c r="BV324" s="336">
        <v>14</v>
      </c>
      <c r="BW324" s="337">
        <v>9</v>
      </c>
      <c r="BX324" s="337">
        <v>5</v>
      </c>
      <c r="BY324" s="338">
        <v>12</v>
      </c>
      <c r="BZ324" s="339">
        <v>9</v>
      </c>
      <c r="CA324" s="339">
        <v>3</v>
      </c>
      <c r="CB324" s="338">
        <v>2</v>
      </c>
      <c r="CC324" s="339">
        <v>0</v>
      </c>
      <c r="CD324" s="340">
        <v>2</v>
      </c>
      <c r="CE324" s="2457">
        <v>22</v>
      </c>
      <c r="CF324" s="341">
        <v>12</v>
      </c>
      <c r="CG324" s="341">
        <v>10</v>
      </c>
      <c r="CH324" s="329">
        <v>12</v>
      </c>
      <c r="CI324" s="342">
        <v>6</v>
      </c>
      <c r="CJ324" s="342">
        <v>6</v>
      </c>
      <c r="CK324" s="329">
        <v>10</v>
      </c>
      <c r="CL324" s="342">
        <v>6</v>
      </c>
      <c r="CM324" s="1126">
        <v>4</v>
      </c>
      <c r="CN324" s="1439">
        <v>71</v>
      </c>
      <c r="CO324" s="1879">
        <v>8</v>
      </c>
      <c r="CP324" s="477">
        <v>8</v>
      </c>
      <c r="CQ324" s="478">
        <v>0</v>
      </c>
      <c r="CR324" s="1110">
        <v>11</v>
      </c>
      <c r="CS324" s="470">
        <v>11</v>
      </c>
      <c r="CT324" s="464">
        <v>0</v>
      </c>
      <c r="CU324" s="1115">
        <v>13</v>
      </c>
      <c r="CV324" s="477">
        <v>8</v>
      </c>
      <c r="CW324" s="478">
        <v>5</v>
      </c>
      <c r="CX324" s="1110">
        <v>21</v>
      </c>
      <c r="CY324" s="470">
        <v>13</v>
      </c>
      <c r="CZ324" s="464">
        <v>8</v>
      </c>
      <c r="DA324" s="1115">
        <v>6</v>
      </c>
      <c r="DB324" s="477">
        <v>5</v>
      </c>
      <c r="DC324" s="478">
        <v>1</v>
      </c>
      <c r="DD324" s="1110">
        <v>12</v>
      </c>
      <c r="DE324" s="470">
        <v>5</v>
      </c>
      <c r="DF324" s="458">
        <v>7</v>
      </c>
      <c r="DG324" s="343">
        <v>127</v>
      </c>
      <c r="DH324" s="344">
        <v>5.5031294204274612E-5</v>
      </c>
      <c r="DI324" s="345">
        <v>8.8198757763975153E-3</v>
      </c>
      <c r="DJ324" s="346" t="s">
        <v>163</v>
      </c>
      <c r="DK324" s="307"/>
    </row>
    <row r="325" spans="1:115" s="380" customFormat="1" ht="50.1" customHeight="1" x14ac:dyDescent="0.15">
      <c r="A325" s="2501" t="s">
        <v>1158</v>
      </c>
      <c r="B325" s="2539"/>
      <c r="C325" s="2539"/>
      <c r="D325" s="2319">
        <v>279</v>
      </c>
      <c r="E325" s="2336">
        <v>9.8425196850393748E-2</v>
      </c>
      <c r="F325" s="2337">
        <v>25</v>
      </c>
      <c r="G325" s="2235">
        <v>155</v>
      </c>
      <c r="H325" s="2236">
        <v>124</v>
      </c>
      <c r="I325" s="349">
        <v>208</v>
      </c>
      <c r="J325" s="2387">
        <v>123</v>
      </c>
      <c r="K325" s="2387">
        <v>85</v>
      </c>
      <c r="L325" s="2388">
        <v>71</v>
      </c>
      <c r="M325" s="2387">
        <v>32</v>
      </c>
      <c r="N325" s="2389">
        <v>39</v>
      </c>
      <c r="O325" s="2659" t="s">
        <v>856</v>
      </c>
      <c r="P325" s="2430">
        <v>26</v>
      </c>
      <c r="Q325" s="350">
        <v>0.13043478260869557</v>
      </c>
      <c r="R325" s="491">
        <v>3</v>
      </c>
      <c r="S325" s="351">
        <v>12</v>
      </c>
      <c r="T325" s="352">
        <v>14</v>
      </c>
      <c r="U325" s="353">
        <v>11</v>
      </c>
      <c r="V325" s="354">
        <v>2</v>
      </c>
      <c r="W325" s="355">
        <v>9</v>
      </c>
      <c r="X325" s="353">
        <v>15</v>
      </c>
      <c r="Y325" s="355">
        <v>10</v>
      </c>
      <c r="Z325" s="356">
        <v>5</v>
      </c>
      <c r="AA325" s="2443">
        <v>253</v>
      </c>
      <c r="AB325" s="2417">
        <v>9.5238095238095344E-2</v>
      </c>
      <c r="AC325" s="2418">
        <v>22</v>
      </c>
      <c r="AD325" s="357">
        <v>143</v>
      </c>
      <c r="AE325" s="358">
        <v>110</v>
      </c>
      <c r="AF325" s="353">
        <v>197</v>
      </c>
      <c r="AG325" s="353">
        <v>121</v>
      </c>
      <c r="AH325" s="359">
        <v>76</v>
      </c>
      <c r="AI325" s="353">
        <v>56</v>
      </c>
      <c r="AJ325" s="359">
        <v>22</v>
      </c>
      <c r="AK325" s="360">
        <v>34</v>
      </c>
      <c r="AL325" s="2742">
        <v>54</v>
      </c>
      <c r="AM325" s="361">
        <v>42</v>
      </c>
      <c r="AN325" s="361">
        <v>12</v>
      </c>
      <c r="AO325" s="361">
        <v>50</v>
      </c>
      <c r="AP325" s="362">
        <v>41</v>
      </c>
      <c r="AQ325" s="363">
        <v>9</v>
      </c>
      <c r="AR325" s="361">
        <v>4</v>
      </c>
      <c r="AS325" s="363">
        <v>1</v>
      </c>
      <c r="AT325" s="364">
        <v>3</v>
      </c>
      <c r="AU325" s="2766">
        <v>4</v>
      </c>
      <c r="AV325" s="2789">
        <v>2</v>
      </c>
      <c r="AW325" s="2789">
        <v>2</v>
      </c>
      <c r="AX325" s="2789">
        <v>1</v>
      </c>
      <c r="AY325" s="2792">
        <v>1</v>
      </c>
      <c r="AZ325" s="2792">
        <v>0</v>
      </c>
      <c r="BA325" s="2789">
        <v>3</v>
      </c>
      <c r="BB325" s="2792">
        <v>1</v>
      </c>
      <c r="BC325" s="2793">
        <v>2</v>
      </c>
      <c r="BD325" s="2456">
        <v>25</v>
      </c>
      <c r="BE325" s="366">
        <v>11</v>
      </c>
      <c r="BF325" s="366">
        <v>14</v>
      </c>
      <c r="BG325" s="366">
        <v>15</v>
      </c>
      <c r="BH325" s="367">
        <v>8</v>
      </c>
      <c r="BI325" s="367">
        <v>7</v>
      </c>
      <c r="BJ325" s="366">
        <v>10</v>
      </c>
      <c r="BK325" s="367">
        <v>3</v>
      </c>
      <c r="BL325" s="368">
        <v>7</v>
      </c>
      <c r="BM325" s="2478">
        <v>10</v>
      </c>
      <c r="BN325" s="369">
        <v>3</v>
      </c>
      <c r="BO325" s="369">
        <v>7</v>
      </c>
      <c r="BP325" s="369">
        <v>8</v>
      </c>
      <c r="BQ325" s="370">
        <v>2</v>
      </c>
      <c r="BR325" s="370">
        <v>6</v>
      </c>
      <c r="BS325" s="369">
        <v>2</v>
      </c>
      <c r="BT325" s="370">
        <v>1</v>
      </c>
      <c r="BU325" s="371">
        <v>1</v>
      </c>
      <c r="BV325" s="372">
        <v>125</v>
      </c>
      <c r="BW325" s="373">
        <v>67</v>
      </c>
      <c r="BX325" s="373">
        <v>58</v>
      </c>
      <c r="BY325" s="373">
        <v>95</v>
      </c>
      <c r="BZ325" s="374">
        <v>54</v>
      </c>
      <c r="CA325" s="374">
        <v>41</v>
      </c>
      <c r="CB325" s="373">
        <v>30</v>
      </c>
      <c r="CC325" s="374">
        <v>13</v>
      </c>
      <c r="CD325" s="375">
        <v>17</v>
      </c>
      <c r="CE325" s="2456">
        <v>35</v>
      </c>
      <c r="CF325" s="366">
        <v>18</v>
      </c>
      <c r="CG325" s="366">
        <v>17</v>
      </c>
      <c r="CH325" s="366">
        <v>28</v>
      </c>
      <c r="CI325" s="367">
        <v>15</v>
      </c>
      <c r="CJ325" s="367">
        <v>13</v>
      </c>
      <c r="CK325" s="366">
        <v>7</v>
      </c>
      <c r="CL325" s="367">
        <v>3</v>
      </c>
      <c r="CM325" s="1127">
        <v>4</v>
      </c>
      <c r="CN325" s="1438">
        <v>279</v>
      </c>
      <c r="CO325" s="1878">
        <v>25</v>
      </c>
      <c r="CP325" s="479">
        <v>20</v>
      </c>
      <c r="CQ325" s="480">
        <v>5</v>
      </c>
      <c r="CR325" s="1111">
        <v>17</v>
      </c>
      <c r="CS325" s="471">
        <v>13</v>
      </c>
      <c r="CT325" s="465">
        <v>4</v>
      </c>
      <c r="CU325" s="1116">
        <v>49</v>
      </c>
      <c r="CV325" s="479">
        <v>25</v>
      </c>
      <c r="CW325" s="480">
        <v>24</v>
      </c>
      <c r="CX325" s="1111">
        <v>69</v>
      </c>
      <c r="CY325" s="471">
        <v>37</v>
      </c>
      <c r="CZ325" s="465">
        <v>32</v>
      </c>
      <c r="DA325" s="1116">
        <v>74</v>
      </c>
      <c r="DB325" s="479">
        <v>36</v>
      </c>
      <c r="DC325" s="480">
        <v>38</v>
      </c>
      <c r="DD325" s="1111">
        <v>45</v>
      </c>
      <c r="DE325" s="471">
        <v>24</v>
      </c>
      <c r="DF325" s="459">
        <v>21</v>
      </c>
      <c r="DG325" s="376">
        <v>78</v>
      </c>
      <c r="DH325" s="377">
        <v>2.1624973356327629E-4</v>
      </c>
      <c r="DI325" s="378">
        <v>3.4658385093167703E-2</v>
      </c>
      <c r="DJ325" s="379" t="s">
        <v>163</v>
      </c>
      <c r="DK325" s="307"/>
    </row>
    <row r="326" spans="1:115" s="259" customFormat="1" ht="50.1" customHeight="1" x14ac:dyDescent="0.15">
      <c r="A326" s="2503" t="s">
        <v>1159</v>
      </c>
      <c r="B326" s="2542"/>
      <c r="C326" s="2542"/>
      <c r="D326" s="2320">
        <v>1019</v>
      </c>
      <c r="E326" s="2340">
        <v>3.3468559837728229E-2</v>
      </c>
      <c r="F326" s="2341">
        <v>33</v>
      </c>
      <c r="G326" s="2239">
        <v>514</v>
      </c>
      <c r="H326" s="2240">
        <v>505</v>
      </c>
      <c r="I326" s="309">
        <v>595</v>
      </c>
      <c r="J326" s="2390">
        <v>346</v>
      </c>
      <c r="K326" s="2390">
        <v>249</v>
      </c>
      <c r="L326" s="2391">
        <v>424</v>
      </c>
      <c r="M326" s="2390">
        <v>168</v>
      </c>
      <c r="N326" s="2626">
        <v>256</v>
      </c>
      <c r="O326" s="2654" t="s">
        <v>854</v>
      </c>
      <c r="P326" s="2431">
        <v>226</v>
      </c>
      <c r="Q326" s="310">
        <v>2.7272727272727337E-2</v>
      </c>
      <c r="R326" s="490">
        <v>6</v>
      </c>
      <c r="S326" s="311">
        <v>73</v>
      </c>
      <c r="T326" s="312">
        <v>153</v>
      </c>
      <c r="U326" s="313">
        <v>95</v>
      </c>
      <c r="V326" s="314">
        <v>11</v>
      </c>
      <c r="W326" s="315">
        <v>84</v>
      </c>
      <c r="X326" s="313">
        <v>131</v>
      </c>
      <c r="Y326" s="315">
        <v>62</v>
      </c>
      <c r="Z326" s="316">
        <v>69</v>
      </c>
      <c r="AA326" s="2696">
        <v>793</v>
      </c>
      <c r="AB326" s="2419">
        <v>3.5248041775456818E-2</v>
      </c>
      <c r="AC326" s="2713">
        <v>27</v>
      </c>
      <c r="AD326" s="317">
        <v>441</v>
      </c>
      <c r="AE326" s="318">
        <v>352</v>
      </c>
      <c r="AF326" s="313">
        <v>500</v>
      </c>
      <c r="AG326" s="319">
        <v>335</v>
      </c>
      <c r="AH326" s="320">
        <v>165</v>
      </c>
      <c r="AI326" s="313">
        <v>293</v>
      </c>
      <c r="AJ326" s="320">
        <v>106</v>
      </c>
      <c r="AK326" s="321">
        <v>187</v>
      </c>
      <c r="AL326" s="2743">
        <v>274</v>
      </c>
      <c r="AM326" s="322">
        <v>206</v>
      </c>
      <c r="AN326" s="322">
        <v>68</v>
      </c>
      <c r="AO326" s="323">
        <v>206</v>
      </c>
      <c r="AP326" s="324">
        <v>186</v>
      </c>
      <c r="AQ326" s="325">
        <v>20</v>
      </c>
      <c r="AR326" s="323">
        <v>68</v>
      </c>
      <c r="AS326" s="325">
        <v>20</v>
      </c>
      <c r="AT326" s="326">
        <v>48</v>
      </c>
      <c r="AU326" s="2767">
        <v>46</v>
      </c>
      <c r="AV326" s="2794">
        <v>27</v>
      </c>
      <c r="AW326" s="2794">
        <v>19</v>
      </c>
      <c r="AX326" s="2795">
        <v>25</v>
      </c>
      <c r="AY326" s="2796">
        <v>25</v>
      </c>
      <c r="AZ326" s="2796">
        <v>0</v>
      </c>
      <c r="BA326" s="2795">
        <v>21</v>
      </c>
      <c r="BB326" s="2796">
        <v>2</v>
      </c>
      <c r="BC326" s="2797">
        <v>19</v>
      </c>
      <c r="BD326" s="2457">
        <v>71</v>
      </c>
      <c r="BE326" s="328">
        <v>26</v>
      </c>
      <c r="BF326" s="328">
        <v>45</v>
      </c>
      <c r="BG326" s="329">
        <v>40</v>
      </c>
      <c r="BH326" s="330">
        <v>14</v>
      </c>
      <c r="BI326" s="330">
        <v>26</v>
      </c>
      <c r="BJ326" s="329">
        <v>31</v>
      </c>
      <c r="BK326" s="330">
        <v>12</v>
      </c>
      <c r="BL326" s="331">
        <v>19</v>
      </c>
      <c r="BM326" s="2479">
        <v>58</v>
      </c>
      <c r="BN326" s="332">
        <v>32</v>
      </c>
      <c r="BO326" s="332">
        <v>26</v>
      </c>
      <c r="BP326" s="333">
        <v>48</v>
      </c>
      <c r="BQ326" s="334">
        <v>28</v>
      </c>
      <c r="BR326" s="334">
        <v>20</v>
      </c>
      <c r="BS326" s="333">
        <v>10</v>
      </c>
      <c r="BT326" s="334">
        <v>4</v>
      </c>
      <c r="BU326" s="335">
        <v>6</v>
      </c>
      <c r="BV326" s="336">
        <v>155</v>
      </c>
      <c r="BW326" s="337">
        <v>84</v>
      </c>
      <c r="BX326" s="337">
        <v>71</v>
      </c>
      <c r="BY326" s="338">
        <v>86</v>
      </c>
      <c r="BZ326" s="339">
        <v>65</v>
      </c>
      <c r="CA326" s="339">
        <v>21</v>
      </c>
      <c r="CB326" s="338">
        <v>69</v>
      </c>
      <c r="CC326" s="339">
        <v>19</v>
      </c>
      <c r="CD326" s="340">
        <v>50</v>
      </c>
      <c r="CE326" s="2457">
        <v>189</v>
      </c>
      <c r="CF326" s="341">
        <v>66</v>
      </c>
      <c r="CG326" s="341">
        <v>123</v>
      </c>
      <c r="CH326" s="329">
        <v>95</v>
      </c>
      <c r="CI326" s="342">
        <v>17</v>
      </c>
      <c r="CJ326" s="342">
        <v>78</v>
      </c>
      <c r="CK326" s="329">
        <v>94</v>
      </c>
      <c r="CL326" s="342">
        <v>49</v>
      </c>
      <c r="CM326" s="1126">
        <v>45</v>
      </c>
      <c r="CN326" s="1439">
        <v>1019</v>
      </c>
      <c r="CO326" s="1879">
        <v>55</v>
      </c>
      <c r="CP326" s="477">
        <v>27</v>
      </c>
      <c r="CQ326" s="478">
        <v>28</v>
      </c>
      <c r="CR326" s="1110">
        <v>125</v>
      </c>
      <c r="CS326" s="470">
        <v>75</v>
      </c>
      <c r="CT326" s="464">
        <v>50</v>
      </c>
      <c r="CU326" s="1115">
        <v>217</v>
      </c>
      <c r="CV326" s="477">
        <v>97</v>
      </c>
      <c r="CW326" s="478">
        <v>120</v>
      </c>
      <c r="CX326" s="1110">
        <v>216</v>
      </c>
      <c r="CY326" s="470">
        <v>116</v>
      </c>
      <c r="CZ326" s="464">
        <v>100</v>
      </c>
      <c r="DA326" s="1115">
        <v>111</v>
      </c>
      <c r="DB326" s="477">
        <v>67</v>
      </c>
      <c r="DC326" s="478">
        <v>44</v>
      </c>
      <c r="DD326" s="1110">
        <v>295</v>
      </c>
      <c r="DE326" s="470">
        <v>132</v>
      </c>
      <c r="DF326" s="458">
        <v>163</v>
      </c>
      <c r="DG326" s="343">
        <v>48</v>
      </c>
      <c r="DH326" s="344">
        <v>7.8981533512895532E-4</v>
      </c>
      <c r="DI326" s="345">
        <v>0.12658385093167701</v>
      </c>
      <c r="DJ326" s="346" t="s">
        <v>163</v>
      </c>
      <c r="DK326" s="307"/>
    </row>
    <row r="327" spans="1:115" s="380" customFormat="1" ht="50.1" customHeight="1" x14ac:dyDescent="0.15">
      <c r="A327" s="2501" t="s">
        <v>1160</v>
      </c>
      <c r="B327" s="2539"/>
      <c r="C327" s="2539"/>
      <c r="D327" s="2319">
        <v>254</v>
      </c>
      <c r="E327" s="2336">
        <v>-7.2992700729927029E-2</v>
      </c>
      <c r="F327" s="2337">
        <v>-20</v>
      </c>
      <c r="G327" s="2235">
        <v>155</v>
      </c>
      <c r="H327" s="2236">
        <v>99</v>
      </c>
      <c r="I327" s="349">
        <v>203</v>
      </c>
      <c r="J327" s="2387">
        <v>131</v>
      </c>
      <c r="K327" s="2387">
        <v>72</v>
      </c>
      <c r="L327" s="2388">
        <v>51</v>
      </c>
      <c r="M327" s="2387">
        <v>24</v>
      </c>
      <c r="N327" s="2389">
        <v>27</v>
      </c>
      <c r="O327" s="2659" t="s">
        <v>854</v>
      </c>
      <c r="P327" s="2430">
        <v>0</v>
      </c>
      <c r="Q327" s="350" t="s">
        <v>163</v>
      </c>
      <c r="R327" s="491">
        <v>0</v>
      </c>
      <c r="S327" s="351">
        <v>0</v>
      </c>
      <c r="T327" s="352">
        <v>0</v>
      </c>
      <c r="U327" s="353">
        <v>0</v>
      </c>
      <c r="V327" s="354">
        <v>0</v>
      </c>
      <c r="W327" s="355">
        <v>0</v>
      </c>
      <c r="X327" s="353">
        <v>0</v>
      </c>
      <c r="Y327" s="355">
        <v>0</v>
      </c>
      <c r="Z327" s="356">
        <v>0</v>
      </c>
      <c r="AA327" s="2443">
        <v>254</v>
      </c>
      <c r="AB327" s="2417">
        <v>-7.2992700729927029E-2</v>
      </c>
      <c r="AC327" s="2418">
        <v>-20</v>
      </c>
      <c r="AD327" s="357">
        <v>155</v>
      </c>
      <c r="AE327" s="358">
        <v>99</v>
      </c>
      <c r="AF327" s="353">
        <v>203</v>
      </c>
      <c r="AG327" s="353">
        <v>131</v>
      </c>
      <c r="AH327" s="359">
        <v>72</v>
      </c>
      <c r="AI327" s="353">
        <v>51</v>
      </c>
      <c r="AJ327" s="359">
        <v>24</v>
      </c>
      <c r="AK327" s="360">
        <v>27</v>
      </c>
      <c r="AL327" s="2742">
        <v>63</v>
      </c>
      <c r="AM327" s="361">
        <v>51</v>
      </c>
      <c r="AN327" s="361">
        <v>12</v>
      </c>
      <c r="AO327" s="361">
        <v>58</v>
      </c>
      <c r="AP327" s="362">
        <v>49</v>
      </c>
      <c r="AQ327" s="363">
        <v>9</v>
      </c>
      <c r="AR327" s="361">
        <v>5</v>
      </c>
      <c r="AS327" s="363">
        <v>2</v>
      </c>
      <c r="AT327" s="364">
        <v>3</v>
      </c>
      <c r="AU327" s="2766">
        <v>0</v>
      </c>
      <c r="AV327" s="2789">
        <v>0</v>
      </c>
      <c r="AW327" s="2789">
        <v>0</v>
      </c>
      <c r="AX327" s="2789">
        <v>0</v>
      </c>
      <c r="AY327" s="2792">
        <v>0</v>
      </c>
      <c r="AZ327" s="2792">
        <v>0</v>
      </c>
      <c r="BA327" s="2789">
        <v>0</v>
      </c>
      <c r="BB327" s="2792">
        <v>0</v>
      </c>
      <c r="BC327" s="2793">
        <v>0</v>
      </c>
      <c r="BD327" s="2456">
        <v>9</v>
      </c>
      <c r="BE327" s="366">
        <v>6</v>
      </c>
      <c r="BF327" s="366">
        <v>3</v>
      </c>
      <c r="BG327" s="366">
        <v>6</v>
      </c>
      <c r="BH327" s="367">
        <v>5</v>
      </c>
      <c r="BI327" s="367">
        <v>1</v>
      </c>
      <c r="BJ327" s="366">
        <v>3</v>
      </c>
      <c r="BK327" s="367">
        <v>1</v>
      </c>
      <c r="BL327" s="368">
        <v>2</v>
      </c>
      <c r="BM327" s="2478">
        <v>10</v>
      </c>
      <c r="BN327" s="369">
        <v>3</v>
      </c>
      <c r="BO327" s="369">
        <v>7</v>
      </c>
      <c r="BP327" s="369">
        <v>10</v>
      </c>
      <c r="BQ327" s="370">
        <v>3</v>
      </c>
      <c r="BR327" s="370">
        <v>7</v>
      </c>
      <c r="BS327" s="369">
        <v>0</v>
      </c>
      <c r="BT327" s="370">
        <v>0</v>
      </c>
      <c r="BU327" s="371">
        <v>0</v>
      </c>
      <c r="BV327" s="372">
        <v>141</v>
      </c>
      <c r="BW327" s="373">
        <v>79</v>
      </c>
      <c r="BX327" s="373">
        <v>62</v>
      </c>
      <c r="BY327" s="373">
        <v>105</v>
      </c>
      <c r="BZ327" s="374">
        <v>61</v>
      </c>
      <c r="CA327" s="374">
        <v>44</v>
      </c>
      <c r="CB327" s="373">
        <v>36</v>
      </c>
      <c r="CC327" s="374">
        <v>18</v>
      </c>
      <c r="CD327" s="375">
        <v>18</v>
      </c>
      <c r="CE327" s="2456">
        <v>31</v>
      </c>
      <c r="CF327" s="366">
        <v>16</v>
      </c>
      <c r="CG327" s="366">
        <v>15</v>
      </c>
      <c r="CH327" s="366">
        <v>24</v>
      </c>
      <c r="CI327" s="367">
        <v>13</v>
      </c>
      <c r="CJ327" s="367">
        <v>11</v>
      </c>
      <c r="CK327" s="366">
        <v>7</v>
      </c>
      <c r="CL327" s="367">
        <v>3</v>
      </c>
      <c r="CM327" s="1127">
        <v>4</v>
      </c>
      <c r="CN327" s="1438">
        <v>254</v>
      </c>
      <c r="CO327" s="1878">
        <v>19</v>
      </c>
      <c r="CP327" s="479">
        <v>16</v>
      </c>
      <c r="CQ327" s="480">
        <v>3</v>
      </c>
      <c r="CR327" s="1111">
        <v>33</v>
      </c>
      <c r="CS327" s="471">
        <v>29</v>
      </c>
      <c r="CT327" s="465">
        <v>4</v>
      </c>
      <c r="CU327" s="1116">
        <v>56</v>
      </c>
      <c r="CV327" s="479">
        <v>37</v>
      </c>
      <c r="CW327" s="480">
        <v>19</v>
      </c>
      <c r="CX327" s="1111">
        <v>71</v>
      </c>
      <c r="CY327" s="471">
        <v>32</v>
      </c>
      <c r="CZ327" s="465">
        <v>39</v>
      </c>
      <c r="DA327" s="1116">
        <v>40</v>
      </c>
      <c r="DB327" s="479">
        <v>18</v>
      </c>
      <c r="DC327" s="480">
        <v>22</v>
      </c>
      <c r="DD327" s="1111">
        <v>35</v>
      </c>
      <c r="DE327" s="471">
        <v>23</v>
      </c>
      <c r="DF327" s="459">
        <v>12</v>
      </c>
      <c r="DG327" s="376">
        <v>79</v>
      </c>
      <c r="DH327" s="377">
        <v>1.9687251729416552E-4</v>
      </c>
      <c r="DI327" s="378">
        <v>3.1552795031055902E-2</v>
      </c>
      <c r="DJ327" s="379" t="s">
        <v>163</v>
      </c>
      <c r="DK327" s="307"/>
    </row>
    <row r="328" spans="1:115" s="259" customFormat="1" ht="50.1" customHeight="1" x14ac:dyDescent="0.15">
      <c r="A328" s="2503" t="s">
        <v>1161</v>
      </c>
      <c r="B328" s="2542"/>
      <c r="C328" s="2542"/>
      <c r="D328" s="2320">
        <v>1</v>
      </c>
      <c r="E328" s="2340">
        <v>0</v>
      </c>
      <c r="F328" s="2341">
        <v>0</v>
      </c>
      <c r="G328" s="2239">
        <v>1</v>
      </c>
      <c r="H328" s="2240">
        <v>0</v>
      </c>
      <c r="I328" s="309">
        <v>1</v>
      </c>
      <c r="J328" s="2390">
        <v>1</v>
      </c>
      <c r="K328" s="2390">
        <v>0</v>
      </c>
      <c r="L328" s="2391">
        <v>0</v>
      </c>
      <c r="M328" s="2390">
        <v>0</v>
      </c>
      <c r="N328" s="2626">
        <v>0</v>
      </c>
      <c r="O328" s="2654" t="s">
        <v>854</v>
      </c>
      <c r="P328" s="2431">
        <v>0</v>
      </c>
      <c r="Q328" s="310" t="s">
        <v>163</v>
      </c>
      <c r="R328" s="490">
        <v>0</v>
      </c>
      <c r="S328" s="311">
        <v>0</v>
      </c>
      <c r="T328" s="312">
        <v>0</v>
      </c>
      <c r="U328" s="313">
        <v>0</v>
      </c>
      <c r="V328" s="314">
        <v>0</v>
      </c>
      <c r="W328" s="315">
        <v>0</v>
      </c>
      <c r="X328" s="313">
        <v>0</v>
      </c>
      <c r="Y328" s="315">
        <v>0</v>
      </c>
      <c r="Z328" s="316">
        <v>0</v>
      </c>
      <c r="AA328" s="2696">
        <v>1</v>
      </c>
      <c r="AB328" s="2419">
        <v>0</v>
      </c>
      <c r="AC328" s="2713">
        <v>0</v>
      </c>
      <c r="AD328" s="317">
        <v>1</v>
      </c>
      <c r="AE328" s="318">
        <v>0</v>
      </c>
      <c r="AF328" s="313">
        <v>1</v>
      </c>
      <c r="AG328" s="319">
        <v>1</v>
      </c>
      <c r="AH328" s="320">
        <v>0</v>
      </c>
      <c r="AI328" s="313">
        <v>0</v>
      </c>
      <c r="AJ328" s="320">
        <v>0</v>
      </c>
      <c r="AK328" s="321">
        <v>0</v>
      </c>
      <c r="AL328" s="2743">
        <v>0</v>
      </c>
      <c r="AM328" s="322">
        <v>0</v>
      </c>
      <c r="AN328" s="322">
        <v>0</v>
      </c>
      <c r="AO328" s="323">
        <v>0</v>
      </c>
      <c r="AP328" s="324">
        <v>0</v>
      </c>
      <c r="AQ328" s="325">
        <v>0</v>
      </c>
      <c r="AR328" s="323">
        <v>0</v>
      </c>
      <c r="AS328" s="325">
        <v>0</v>
      </c>
      <c r="AT328" s="326">
        <v>0</v>
      </c>
      <c r="AU328" s="2767">
        <v>0</v>
      </c>
      <c r="AV328" s="2794">
        <v>0</v>
      </c>
      <c r="AW328" s="2794">
        <v>0</v>
      </c>
      <c r="AX328" s="2795">
        <v>0</v>
      </c>
      <c r="AY328" s="2796">
        <v>0</v>
      </c>
      <c r="AZ328" s="2796">
        <v>0</v>
      </c>
      <c r="BA328" s="2795">
        <v>0</v>
      </c>
      <c r="BB328" s="2796">
        <v>0</v>
      </c>
      <c r="BC328" s="2797">
        <v>0</v>
      </c>
      <c r="BD328" s="2457">
        <v>0</v>
      </c>
      <c r="BE328" s="328">
        <v>0</v>
      </c>
      <c r="BF328" s="328">
        <v>0</v>
      </c>
      <c r="BG328" s="329">
        <v>0</v>
      </c>
      <c r="BH328" s="330">
        <v>0</v>
      </c>
      <c r="BI328" s="330">
        <v>0</v>
      </c>
      <c r="BJ328" s="329">
        <v>0</v>
      </c>
      <c r="BK328" s="330">
        <v>0</v>
      </c>
      <c r="BL328" s="331">
        <v>0</v>
      </c>
      <c r="BM328" s="2479">
        <v>0</v>
      </c>
      <c r="BN328" s="332">
        <v>0</v>
      </c>
      <c r="BO328" s="332">
        <v>0</v>
      </c>
      <c r="BP328" s="333">
        <v>0</v>
      </c>
      <c r="BQ328" s="334">
        <v>0</v>
      </c>
      <c r="BR328" s="334">
        <v>0</v>
      </c>
      <c r="BS328" s="333">
        <v>0</v>
      </c>
      <c r="BT328" s="334">
        <v>0</v>
      </c>
      <c r="BU328" s="335">
        <v>0</v>
      </c>
      <c r="BV328" s="336">
        <v>1</v>
      </c>
      <c r="BW328" s="337">
        <v>1</v>
      </c>
      <c r="BX328" s="337">
        <v>0</v>
      </c>
      <c r="BY328" s="338">
        <v>1</v>
      </c>
      <c r="BZ328" s="339">
        <v>1</v>
      </c>
      <c r="CA328" s="339">
        <v>0</v>
      </c>
      <c r="CB328" s="338">
        <v>0</v>
      </c>
      <c r="CC328" s="339">
        <v>0</v>
      </c>
      <c r="CD328" s="340">
        <v>0</v>
      </c>
      <c r="CE328" s="2457">
        <v>0</v>
      </c>
      <c r="CF328" s="341">
        <v>0</v>
      </c>
      <c r="CG328" s="341">
        <v>0</v>
      </c>
      <c r="CH328" s="329">
        <v>0</v>
      </c>
      <c r="CI328" s="342">
        <v>0</v>
      </c>
      <c r="CJ328" s="342">
        <v>0</v>
      </c>
      <c r="CK328" s="329">
        <v>0</v>
      </c>
      <c r="CL328" s="342">
        <v>0</v>
      </c>
      <c r="CM328" s="1126">
        <v>0</v>
      </c>
      <c r="CN328" s="1439">
        <v>1</v>
      </c>
      <c r="CO328" s="1879">
        <v>1</v>
      </c>
      <c r="CP328" s="477">
        <v>1</v>
      </c>
      <c r="CQ328" s="478">
        <v>0</v>
      </c>
      <c r="CR328" s="1110">
        <v>0</v>
      </c>
      <c r="CS328" s="470">
        <v>0</v>
      </c>
      <c r="CT328" s="464">
        <v>0</v>
      </c>
      <c r="CU328" s="1115">
        <v>0</v>
      </c>
      <c r="CV328" s="477">
        <v>0</v>
      </c>
      <c r="CW328" s="478">
        <v>0</v>
      </c>
      <c r="CX328" s="1110">
        <v>0</v>
      </c>
      <c r="CY328" s="470">
        <v>0</v>
      </c>
      <c r="CZ328" s="464">
        <v>0</v>
      </c>
      <c r="DA328" s="1115">
        <v>0</v>
      </c>
      <c r="DB328" s="477">
        <v>0</v>
      </c>
      <c r="DC328" s="478">
        <v>0</v>
      </c>
      <c r="DD328" s="1110">
        <v>0</v>
      </c>
      <c r="DE328" s="470">
        <v>0</v>
      </c>
      <c r="DF328" s="458">
        <v>0</v>
      </c>
      <c r="DG328" s="343">
        <v>199</v>
      </c>
      <c r="DH328" s="344">
        <v>7.7508865076443116E-7</v>
      </c>
      <c r="DI328" s="345">
        <v>1.2422360248447205E-4</v>
      </c>
      <c r="DJ328" s="346" t="s">
        <v>163</v>
      </c>
      <c r="DK328" s="307"/>
    </row>
    <row r="329" spans="1:115" s="380" customFormat="1" ht="50.1" customHeight="1" x14ac:dyDescent="0.15">
      <c r="A329" s="2501" t="s">
        <v>1162</v>
      </c>
      <c r="B329" s="2539"/>
      <c r="C329" s="2539"/>
      <c r="D329" s="2319">
        <v>339</v>
      </c>
      <c r="E329" s="2336">
        <v>8.9285714285713969E-3</v>
      </c>
      <c r="F329" s="2337">
        <v>3</v>
      </c>
      <c r="G329" s="2235">
        <v>157</v>
      </c>
      <c r="H329" s="2236">
        <v>182</v>
      </c>
      <c r="I329" s="349">
        <v>227</v>
      </c>
      <c r="J329" s="2387">
        <v>107</v>
      </c>
      <c r="K329" s="2387">
        <v>120</v>
      </c>
      <c r="L329" s="2388">
        <v>112</v>
      </c>
      <c r="M329" s="2387">
        <v>50</v>
      </c>
      <c r="N329" s="2389">
        <v>62</v>
      </c>
      <c r="O329" s="2659" t="s">
        <v>856</v>
      </c>
      <c r="P329" s="2430">
        <v>14</v>
      </c>
      <c r="Q329" s="350">
        <v>0.27272727272727271</v>
      </c>
      <c r="R329" s="491">
        <v>3</v>
      </c>
      <c r="S329" s="351">
        <v>4</v>
      </c>
      <c r="T329" s="352">
        <v>10</v>
      </c>
      <c r="U329" s="353">
        <v>5</v>
      </c>
      <c r="V329" s="354">
        <v>0</v>
      </c>
      <c r="W329" s="355">
        <v>5</v>
      </c>
      <c r="X329" s="353">
        <v>9</v>
      </c>
      <c r="Y329" s="355">
        <v>4</v>
      </c>
      <c r="Z329" s="356">
        <v>5</v>
      </c>
      <c r="AA329" s="2443">
        <v>325</v>
      </c>
      <c r="AB329" s="2417">
        <v>0</v>
      </c>
      <c r="AC329" s="2418">
        <v>0</v>
      </c>
      <c r="AD329" s="357">
        <v>153</v>
      </c>
      <c r="AE329" s="358">
        <v>172</v>
      </c>
      <c r="AF329" s="353">
        <v>222</v>
      </c>
      <c r="AG329" s="353">
        <v>107</v>
      </c>
      <c r="AH329" s="359">
        <v>115</v>
      </c>
      <c r="AI329" s="353">
        <v>103</v>
      </c>
      <c r="AJ329" s="359">
        <v>46</v>
      </c>
      <c r="AK329" s="360">
        <v>57</v>
      </c>
      <c r="AL329" s="2742">
        <v>43</v>
      </c>
      <c r="AM329" s="361">
        <v>33</v>
      </c>
      <c r="AN329" s="361">
        <v>10</v>
      </c>
      <c r="AO329" s="361">
        <v>36</v>
      </c>
      <c r="AP329" s="362">
        <v>32</v>
      </c>
      <c r="AQ329" s="363">
        <v>4</v>
      </c>
      <c r="AR329" s="361">
        <v>7</v>
      </c>
      <c r="AS329" s="363">
        <v>1</v>
      </c>
      <c r="AT329" s="364">
        <v>6</v>
      </c>
      <c r="AU329" s="2766">
        <v>0</v>
      </c>
      <c r="AV329" s="2789">
        <v>0</v>
      </c>
      <c r="AW329" s="2789">
        <v>0</v>
      </c>
      <c r="AX329" s="2789">
        <v>0</v>
      </c>
      <c r="AY329" s="2792">
        <v>0</v>
      </c>
      <c r="AZ329" s="2792">
        <v>0</v>
      </c>
      <c r="BA329" s="2789">
        <v>0</v>
      </c>
      <c r="BB329" s="2792">
        <v>0</v>
      </c>
      <c r="BC329" s="2793">
        <v>0</v>
      </c>
      <c r="BD329" s="2456">
        <v>28</v>
      </c>
      <c r="BE329" s="366">
        <v>13</v>
      </c>
      <c r="BF329" s="366">
        <v>15</v>
      </c>
      <c r="BG329" s="366">
        <v>15</v>
      </c>
      <c r="BH329" s="367">
        <v>8</v>
      </c>
      <c r="BI329" s="367">
        <v>7</v>
      </c>
      <c r="BJ329" s="366">
        <v>13</v>
      </c>
      <c r="BK329" s="367">
        <v>5</v>
      </c>
      <c r="BL329" s="368">
        <v>8</v>
      </c>
      <c r="BM329" s="2478">
        <v>7</v>
      </c>
      <c r="BN329" s="369">
        <v>2</v>
      </c>
      <c r="BO329" s="369">
        <v>5</v>
      </c>
      <c r="BP329" s="369">
        <v>6</v>
      </c>
      <c r="BQ329" s="370">
        <v>2</v>
      </c>
      <c r="BR329" s="370">
        <v>4</v>
      </c>
      <c r="BS329" s="369">
        <v>1</v>
      </c>
      <c r="BT329" s="370">
        <v>0</v>
      </c>
      <c r="BU329" s="371">
        <v>1</v>
      </c>
      <c r="BV329" s="372">
        <v>150</v>
      </c>
      <c r="BW329" s="373">
        <v>60</v>
      </c>
      <c r="BX329" s="373">
        <v>90</v>
      </c>
      <c r="BY329" s="373">
        <v>117</v>
      </c>
      <c r="BZ329" s="374">
        <v>49</v>
      </c>
      <c r="CA329" s="374">
        <v>68</v>
      </c>
      <c r="CB329" s="373">
        <v>33</v>
      </c>
      <c r="CC329" s="374">
        <v>11</v>
      </c>
      <c r="CD329" s="375">
        <v>22</v>
      </c>
      <c r="CE329" s="2456">
        <v>97</v>
      </c>
      <c r="CF329" s="366">
        <v>45</v>
      </c>
      <c r="CG329" s="366">
        <v>52</v>
      </c>
      <c r="CH329" s="366">
        <v>48</v>
      </c>
      <c r="CI329" s="367">
        <v>16</v>
      </c>
      <c r="CJ329" s="367">
        <v>32</v>
      </c>
      <c r="CK329" s="366">
        <v>49</v>
      </c>
      <c r="CL329" s="367">
        <v>29</v>
      </c>
      <c r="CM329" s="1127">
        <v>20</v>
      </c>
      <c r="CN329" s="1438">
        <v>339</v>
      </c>
      <c r="CO329" s="1878">
        <v>14</v>
      </c>
      <c r="CP329" s="479">
        <v>12</v>
      </c>
      <c r="CQ329" s="480">
        <v>2</v>
      </c>
      <c r="CR329" s="1111">
        <v>28</v>
      </c>
      <c r="CS329" s="471">
        <v>12</v>
      </c>
      <c r="CT329" s="465">
        <v>16</v>
      </c>
      <c r="CU329" s="1116">
        <v>56</v>
      </c>
      <c r="CV329" s="479">
        <v>24</v>
      </c>
      <c r="CW329" s="480">
        <v>32</v>
      </c>
      <c r="CX329" s="1111">
        <v>76</v>
      </c>
      <c r="CY329" s="471">
        <v>30</v>
      </c>
      <c r="CZ329" s="465">
        <v>46</v>
      </c>
      <c r="DA329" s="1116">
        <v>55</v>
      </c>
      <c r="DB329" s="479">
        <v>24</v>
      </c>
      <c r="DC329" s="480">
        <v>31</v>
      </c>
      <c r="DD329" s="1111">
        <v>110</v>
      </c>
      <c r="DE329" s="471">
        <v>55</v>
      </c>
      <c r="DF329" s="459">
        <v>55</v>
      </c>
      <c r="DG329" s="376">
        <v>76</v>
      </c>
      <c r="DH329" s="377">
        <v>2.6275505260914218E-4</v>
      </c>
      <c r="DI329" s="378">
        <v>4.2111801242236027E-2</v>
      </c>
      <c r="DJ329" s="379" t="s">
        <v>163</v>
      </c>
      <c r="DK329" s="307"/>
    </row>
    <row r="330" spans="1:115" s="259" customFormat="1" ht="50.1" customHeight="1" x14ac:dyDescent="0.15">
      <c r="A330" s="2503" t="s">
        <v>1163</v>
      </c>
      <c r="B330" s="2542"/>
      <c r="C330" s="2542"/>
      <c r="D330" s="2320">
        <v>2</v>
      </c>
      <c r="E330" s="2517">
        <v>-0.33333333333333337</v>
      </c>
      <c r="F330" s="2341">
        <v>-1</v>
      </c>
      <c r="G330" s="2239">
        <v>2</v>
      </c>
      <c r="H330" s="2240">
        <v>0</v>
      </c>
      <c r="I330" s="309">
        <v>2</v>
      </c>
      <c r="J330" s="2390">
        <v>2</v>
      </c>
      <c r="K330" s="2390">
        <v>0</v>
      </c>
      <c r="L330" s="2391">
        <v>0</v>
      </c>
      <c r="M330" s="2390">
        <v>0</v>
      </c>
      <c r="N330" s="2626">
        <v>0</v>
      </c>
      <c r="O330" s="2654" t="s">
        <v>854</v>
      </c>
      <c r="P330" s="2431">
        <v>0</v>
      </c>
      <c r="Q330" s="310" t="s">
        <v>163</v>
      </c>
      <c r="R330" s="490">
        <v>0</v>
      </c>
      <c r="S330" s="311">
        <v>0</v>
      </c>
      <c r="T330" s="312">
        <v>0</v>
      </c>
      <c r="U330" s="313">
        <v>0</v>
      </c>
      <c r="V330" s="314">
        <v>0</v>
      </c>
      <c r="W330" s="315">
        <v>0</v>
      </c>
      <c r="X330" s="313">
        <v>0</v>
      </c>
      <c r="Y330" s="315">
        <v>0</v>
      </c>
      <c r="Z330" s="316">
        <v>0</v>
      </c>
      <c r="AA330" s="2696">
        <v>2</v>
      </c>
      <c r="AB330" s="2234">
        <v>-0.33333333333333337</v>
      </c>
      <c r="AC330" s="2713">
        <v>-1</v>
      </c>
      <c r="AD330" s="317">
        <v>2</v>
      </c>
      <c r="AE330" s="318">
        <v>0</v>
      </c>
      <c r="AF330" s="313">
        <v>2</v>
      </c>
      <c r="AG330" s="319">
        <v>2</v>
      </c>
      <c r="AH330" s="320">
        <v>0</v>
      </c>
      <c r="AI330" s="313">
        <v>0</v>
      </c>
      <c r="AJ330" s="320">
        <v>0</v>
      </c>
      <c r="AK330" s="321">
        <v>0</v>
      </c>
      <c r="AL330" s="2743">
        <v>1</v>
      </c>
      <c r="AM330" s="322">
        <v>1</v>
      </c>
      <c r="AN330" s="322">
        <v>0</v>
      </c>
      <c r="AO330" s="323">
        <v>1</v>
      </c>
      <c r="AP330" s="324">
        <v>1</v>
      </c>
      <c r="AQ330" s="325">
        <v>0</v>
      </c>
      <c r="AR330" s="323">
        <v>0</v>
      </c>
      <c r="AS330" s="325">
        <v>0</v>
      </c>
      <c r="AT330" s="326">
        <v>0</v>
      </c>
      <c r="AU330" s="2767">
        <v>0</v>
      </c>
      <c r="AV330" s="2794">
        <v>0</v>
      </c>
      <c r="AW330" s="2794">
        <v>0</v>
      </c>
      <c r="AX330" s="2795">
        <v>0</v>
      </c>
      <c r="AY330" s="2796">
        <v>0</v>
      </c>
      <c r="AZ330" s="2796">
        <v>0</v>
      </c>
      <c r="BA330" s="2795">
        <v>0</v>
      </c>
      <c r="BB330" s="2796">
        <v>0</v>
      </c>
      <c r="BC330" s="2797">
        <v>0</v>
      </c>
      <c r="BD330" s="2457">
        <v>0</v>
      </c>
      <c r="BE330" s="328">
        <v>0</v>
      </c>
      <c r="BF330" s="328">
        <v>0</v>
      </c>
      <c r="BG330" s="329">
        <v>0</v>
      </c>
      <c r="BH330" s="330">
        <v>0</v>
      </c>
      <c r="BI330" s="330">
        <v>0</v>
      </c>
      <c r="BJ330" s="329">
        <v>0</v>
      </c>
      <c r="BK330" s="330">
        <v>0</v>
      </c>
      <c r="BL330" s="331">
        <v>0</v>
      </c>
      <c r="BM330" s="2479">
        <v>0</v>
      </c>
      <c r="BN330" s="332">
        <v>0</v>
      </c>
      <c r="BO330" s="332">
        <v>0</v>
      </c>
      <c r="BP330" s="333">
        <v>0</v>
      </c>
      <c r="BQ330" s="334">
        <v>0</v>
      </c>
      <c r="BR330" s="334">
        <v>0</v>
      </c>
      <c r="BS330" s="333">
        <v>0</v>
      </c>
      <c r="BT330" s="334">
        <v>0</v>
      </c>
      <c r="BU330" s="335">
        <v>0</v>
      </c>
      <c r="BV330" s="336">
        <v>0</v>
      </c>
      <c r="BW330" s="337">
        <v>0</v>
      </c>
      <c r="BX330" s="337">
        <v>0</v>
      </c>
      <c r="BY330" s="338">
        <v>0</v>
      </c>
      <c r="BZ330" s="339">
        <v>0</v>
      </c>
      <c r="CA330" s="339">
        <v>0</v>
      </c>
      <c r="CB330" s="338">
        <v>0</v>
      </c>
      <c r="CC330" s="339">
        <v>0</v>
      </c>
      <c r="CD330" s="340">
        <v>0</v>
      </c>
      <c r="CE330" s="2457">
        <v>1</v>
      </c>
      <c r="CF330" s="341">
        <v>1</v>
      </c>
      <c r="CG330" s="341">
        <v>0</v>
      </c>
      <c r="CH330" s="329">
        <v>1</v>
      </c>
      <c r="CI330" s="342">
        <v>1</v>
      </c>
      <c r="CJ330" s="342">
        <v>0</v>
      </c>
      <c r="CK330" s="329">
        <v>0</v>
      </c>
      <c r="CL330" s="342">
        <v>0</v>
      </c>
      <c r="CM330" s="1126">
        <v>0</v>
      </c>
      <c r="CN330" s="1439">
        <v>2</v>
      </c>
      <c r="CO330" s="1879">
        <v>2</v>
      </c>
      <c r="CP330" s="477">
        <v>2</v>
      </c>
      <c r="CQ330" s="478">
        <v>0</v>
      </c>
      <c r="CR330" s="1110">
        <v>0</v>
      </c>
      <c r="CS330" s="470">
        <v>0</v>
      </c>
      <c r="CT330" s="464">
        <v>0</v>
      </c>
      <c r="CU330" s="1115">
        <v>0</v>
      </c>
      <c r="CV330" s="477">
        <v>0</v>
      </c>
      <c r="CW330" s="478">
        <v>0</v>
      </c>
      <c r="CX330" s="1110">
        <v>0</v>
      </c>
      <c r="CY330" s="470">
        <v>0</v>
      </c>
      <c r="CZ330" s="464">
        <v>0</v>
      </c>
      <c r="DA330" s="1115">
        <v>0</v>
      </c>
      <c r="DB330" s="477">
        <v>0</v>
      </c>
      <c r="DC330" s="478">
        <v>0</v>
      </c>
      <c r="DD330" s="1110">
        <v>0</v>
      </c>
      <c r="DE330" s="470">
        <v>0</v>
      </c>
      <c r="DF330" s="458">
        <v>0</v>
      </c>
      <c r="DG330" s="343">
        <v>193</v>
      </c>
      <c r="DH330" s="344">
        <v>1.5501773015288623E-6</v>
      </c>
      <c r="DI330" s="345">
        <v>2.4844720496894411E-4</v>
      </c>
      <c r="DJ330" s="346" t="s">
        <v>163</v>
      </c>
      <c r="DK330" s="307"/>
    </row>
    <row r="331" spans="1:115" s="380" customFormat="1" ht="50.1" customHeight="1" x14ac:dyDescent="0.15">
      <c r="A331" s="2501" t="s">
        <v>1164</v>
      </c>
      <c r="B331" s="2539"/>
      <c r="C331" s="2539"/>
      <c r="D331" s="2319">
        <v>65</v>
      </c>
      <c r="E331" s="2336">
        <v>3.1746031746031855E-2</v>
      </c>
      <c r="F331" s="2337">
        <v>2</v>
      </c>
      <c r="G331" s="2235">
        <v>26</v>
      </c>
      <c r="H331" s="2236">
        <v>39</v>
      </c>
      <c r="I331" s="349">
        <v>45</v>
      </c>
      <c r="J331" s="2387">
        <v>17</v>
      </c>
      <c r="K331" s="2387">
        <v>28</v>
      </c>
      <c r="L331" s="2388">
        <v>20</v>
      </c>
      <c r="M331" s="2387">
        <v>9</v>
      </c>
      <c r="N331" s="2389">
        <v>11</v>
      </c>
      <c r="O331" s="2659" t="s">
        <v>856</v>
      </c>
      <c r="P331" s="2430">
        <v>0</v>
      </c>
      <c r="Q331" s="350" t="s">
        <v>163</v>
      </c>
      <c r="R331" s="491">
        <v>0</v>
      </c>
      <c r="S331" s="351">
        <v>0</v>
      </c>
      <c r="T331" s="352">
        <v>0</v>
      </c>
      <c r="U331" s="353">
        <v>0</v>
      </c>
      <c r="V331" s="354">
        <v>0</v>
      </c>
      <c r="W331" s="355">
        <v>0</v>
      </c>
      <c r="X331" s="353">
        <v>0</v>
      </c>
      <c r="Y331" s="355">
        <v>0</v>
      </c>
      <c r="Z331" s="356">
        <v>0</v>
      </c>
      <c r="AA331" s="2443">
        <v>65</v>
      </c>
      <c r="AB331" s="2417">
        <v>3.1746031746031855E-2</v>
      </c>
      <c r="AC331" s="2418">
        <v>2</v>
      </c>
      <c r="AD331" s="357">
        <v>26</v>
      </c>
      <c r="AE331" s="358">
        <v>39</v>
      </c>
      <c r="AF331" s="353">
        <v>45</v>
      </c>
      <c r="AG331" s="353">
        <v>17</v>
      </c>
      <c r="AH331" s="359">
        <v>28</v>
      </c>
      <c r="AI331" s="353">
        <v>20</v>
      </c>
      <c r="AJ331" s="359">
        <v>9</v>
      </c>
      <c r="AK331" s="360">
        <v>11</v>
      </c>
      <c r="AL331" s="2742">
        <v>0</v>
      </c>
      <c r="AM331" s="361">
        <v>0</v>
      </c>
      <c r="AN331" s="361">
        <v>0</v>
      </c>
      <c r="AO331" s="361">
        <v>0</v>
      </c>
      <c r="AP331" s="362">
        <v>0</v>
      </c>
      <c r="AQ331" s="363">
        <v>0</v>
      </c>
      <c r="AR331" s="361">
        <v>0</v>
      </c>
      <c r="AS331" s="363">
        <v>0</v>
      </c>
      <c r="AT331" s="364">
        <v>0</v>
      </c>
      <c r="AU331" s="2766">
        <v>0</v>
      </c>
      <c r="AV331" s="2789">
        <v>0</v>
      </c>
      <c r="AW331" s="2789">
        <v>0</v>
      </c>
      <c r="AX331" s="2789">
        <v>0</v>
      </c>
      <c r="AY331" s="2792">
        <v>0</v>
      </c>
      <c r="AZ331" s="2792">
        <v>0</v>
      </c>
      <c r="BA331" s="2789">
        <v>0</v>
      </c>
      <c r="BB331" s="2792">
        <v>0</v>
      </c>
      <c r="BC331" s="2793">
        <v>0</v>
      </c>
      <c r="BD331" s="2456">
        <v>0</v>
      </c>
      <c r="BE331" s="366">
        <v>0</v>
      </c>
      <c r="BF331" s="366">
        <v>0</v>
      </c>
      <c r="BG331" s="366">
        <v>0</v>
      </c>
      <c r="BH331" s="367">
        <v>0</v>
      </c>
      <c r="BI331" s="367">
        <v>0</v>
      </c>
      <c r="BJ331" s="366">
        <v>0</v>
      </c>
      <c r="BK331" s="367">
        <v>0</v>
      </c>
      <c r="BL331" s="368">
        <v>0</v>
      </c>
      <c r="BM331" s="2478">
        <v>4</v>
      </c>
      <c r="BN331" s="369">
        <v>4</v>
      </c>
      <c r="BO331" s="369">
        <v>0</v>
      </c>
      <c r="BP331" s="369">
        <v>4</v>
      </c>
      <c r="BQ331" s="370">
        <v>4</v>
      </c>
      <c r="BR331" s="370">
        <v>0</v>
      </c>
      <c r="BS331" s="369">
        <v>0</v>
      </c>
      <c r="BT331" s="370">
        <v>0</v>
      </c>
      <c r="BU331" s="371">
        <v>0</v>
      </c>
      <c r="BV331" s="372">
        <v>47</v>
      </c>
      <c r="BW331" s="373">
        <v>16</v>
      </c>
      <c r="BX331" s="373">
        <v>31</v>
      </c>
      <c r="BY331" s="373">
        <v>34</v>
      </c>
      <c r="BZ331" s="374">
        <v>13</v>
      </c>
      <c r="CA331" s="374">
        <v>21</v>
      </c>
      <c r="CB331" s="373">
        <v>13</v>
      </c>
      <c r="CC331" s="374">
        <v>3</v>
      </c>
      <c r="CD331" s="375">
        <v>10</v>
      </c>
      <c r="CE331" s="2456">
        <v>14</v>
      </c>
      <c r="CF331" s="366">
        <v>6</v>
      </c>
      <c r="CG331" s="366">
        <v>8</v>
      </c>
      <c r="CH331" s="366">
        <v>7</v>
      </c>
      <c r="CI331" s="367">
        <v>0</v>
      </c>
      <c r="CJ331" s="367">
        <v>7</v>
      </c>
      <c r="CK331" s="366">
        <v>7</v>
      </c>
      <c r="CL331" s="367">
        <v>6</v>
      </c>
      <c r="CM331" s="1127">
        <v>1</v>
      </c>
      <c r="CN331" s="1438">
        <v>65</v>
      </c>
      <c r="CO331" s="1878">
        <v>5</v>
      </c>
      <c r="CP331" s="479">
        <v>2</v>
      </c>
      <c r="CQ331" s="480">
        <v>3</v>
      </c>
      <c r="CR331" s="1111">
        <v>3</v>
      </c>
      <c r="CS331" s="471">
        <v>3</v>
      </c>
      <c r="CT331" s="465">
        <v>0</v>
      </c>
      <c r="CU331" s="1116">
        <v>12</v>
      </c>
      <c r="CV331" s="479">
        <v>4</v>
      </c>
      <c r="CW331" s="480">
        <v>8</v>
      </c>
      <c r="CX331" s="1111">
        <v>23</v>
      </c>
      <c r="CY331" s="471">
        <v>8</v>
      </c>
      <c r="CZ331" s="465">
        <v>15</v>
      </c>
      <c r="DA331" s="1116">
        <v>8</v>
      </c>
      <c r="DB331" s="479">
        <v>2</v>
      </c>
      <c r="DC331" s="480">
        <v>6</v>
      </c>
      <c r="DD331" s="1111">
        <v>14</v>
      </c>
      <c r="DE331" s="471">
        <v>7</v>
      </c>
      <c r="DF331" s="459">
        <v>7</v>
      </c>
      <c r="DG331" s="376">
        <v>131</v>
      </c>
      <c r="DH331" s="377">
        <v>5.0380762299688029E-5</v>
      </c>
      <c r="DI331" s="378">
        <v>8.0745341614906832E-3</v>
      </c>
      <c r="DJ331" s="379" t="s">
        <v>163</v>
      </c>
      <c r="DK331" s="307"/>
    </row>
    <row r="332" spans="1:115" s="259" customFormat="1" ht="50.1" customHeight="1" x14ac:dyDescent="0.15">
      <c r="A332" s="2503" t="s">
        <v>1165</v>
      </c>
      <c r="B332" s="2542"/>
      <c r="C332" s="2542"/>
      <c r="D332" s="2320">
        <v>74</v>
      </c>
      <c r="E332" s="2517">
        <v>0.23333333333333339</v>
      </c>
      <c r="F332" s="2341">
        <v>14</v>
      </c>
      <c r="G332" s="2239">
        <v>42</v>
      </c>
      <c r="H332" s="2240">
        <v>32</v>
      </c>
      <c r="I332" s="309">
        <v>61</v>
      </c>
      <c r="J332" s="2390">
        <v>36</v>
      </c>
      <c r="K332" s="2390">
        <v>25</v>
      </c>
      <c r="L332" s="2391">
        <v>13</v>
      </c>
      <c r="M332" s="2390">
        <v>6</v>
      </c>
      <c r="N332" s="2626">
        <v>7</v>
      </c>
      <c r="O332" s="2654" t="s">
        <v>856</v>
      </c>
      <c r="P332" s="2431">
        <v>0</v>
      </c>
      <c r="Q332" s="310" t="s">
        <v>163</v>
      </c>
      <c r="R332" s="490">
        <v>0</v>
      </c>
      <c r="S332" s="311">
        <v>0</v>
      </c>
      <c r="T332" s="312">
        <v>0</v>
      </c>
      <c r="U332" s="313">
        <v>0</v>
      </c>
      <c r="V332" s="314">
        <v>0</v>
      </c>
      <c r="W332" s="315">
        <v>0</v>
      </c>
      <c r="X332" s="313">
        <v>0</v>
      </c>
      <c r="Y332" s="315">
        <v>0</v>
      </c>
      <c r="Z332" s="316">
        <v>0</v>
      </c>
      <c r="AA332" s="2696">
        <v>74</v>
      </c>
      <c r="AB332" s="2234">
        <v>0.23333333333333339</v>
      </c>
      <c r="AC332" s="2713">
        <v>14</v>
      </c>
      <c r="AD332" s="317">
        <v>42</v>
      </c>
      <c r="AE332" s="318">
        <v>32</v>
      </c>
      <c r="AF332" s="313">
        <v>61</v>
      </c>
      <c r="AG332" s="319">
        <v>36</v>
      </c>
      <c r="AH332" s="320">
        <v>25</v>
      </c>
      <c r="AI332" s="313">
        <v>13</v>
      </c>
      <c r="AJ332" s="320">
        <v>6</v>
      </c>
      <c r="AK332" s="321">
        <v>7</v>
      </c>
      <c r="AL332" s="2743">
        <v>5</v>
      </c>
      <c r="AM332" s="322">
        <v>4</v>
      </c>
      <c r="AN332" s="322">
        <v>1</v>
      </c>
      <c r="AO332" s="323">
        <v>5</v>
      </c>
      <c r="AP332" s="324">
        <v>4</v>
      </c>
      <c r="AQ332" s="325">
        <v>1</v>
      </c>
      <c r="AR332" s="323">
        <v>0</v>
      </c>
      <c r="AS332" s="325">
        <v>0</v>
      </c>
      <c r="AT332" s="326">
        <v>0</v>
      </c>
      <c r="AU332" s="2767">
        <v>0</v>
      </c>
      <c r="AV332" s="2794">
        <v>0</v>
      </c>
      <c r="AW332" s="2794">
        <v>0</v>
      </c>
      <c r="AX332" s="2795">
        <v>0</v>
      </c>
      <c r="AY332" s="2796">
        <v>0</v>
      </c>
      <c r="AZ332" s="2796">
        <v>0</v>
      </c>
      <c r="BA332" s="2795">
        <v>0</v>
      </c>
      <c r="BB332" s="2796">
        <v>0</v>
      </c>
      <c r="BC332" s="2797">
        <v>0</v>
      </c>
      <c r="BD332" s="2457">
        <v>2</v>
      </c>
      <c r="BE332" s="328">
        <v>2</v>
      </c>
      <c r="BF332" s="328">
        <v>0</v>
      </c>
      <c r="BG332" s="329">
        <v>2</v>
      </c>
      <c r="BH332" s="330">
        <v>2</v>
      </c>
      <c r="BI332" s="330">
        <v>0</v>
      </c>
      <c r="BJ332" s="329">
        <v>0</v>
      </c>
      <c r="BK332" s="330">
        <v>0</v>
      </c>
      <c r="BL332" s="331">
        <v>0</v>
      </c>
      <c r="BM332" s="2479">
        <v>3</v>
      </c>
      <c r="BN332" s="332">
        <v>1</v>
      </c>
      <c r="BO332" s="332">
        <v>2</v>
      </c>
      <c r="BP332" s="333">
        <v>3</v>
      </c>
      <c r="BQ332" s="334">
        <v>1</v>
      </c>
      <c r="BR332" s="334">
        <v>2</v>
      </c>
      <c r="BS332" s="333">
        <v>0</v>
      </c>
      <c r="BT332" s="334">
        <v>0</v>
      </c>
      <c r="BU332" s="335">
        <v>0</v>
      </c>
      <c r="BV332" s="336">
        <v>58</v>
      </c>
      <c r="BW332" s="337">
        <v>33</v>
      </c>
      <c r="BX332" s="337">
        <v>25</v>
      </c>
      <c r="BY332" s="338">
        <v>49</v>
      </c>
      <c r="BZ332" s="339">
        <v>29</v>
      </c>
      <c r="CA332" s="339">
        <v>20</v>
      </c>
      <c r="CB332" s="338">
        <v>9</v>
      </c>
      <c r="CC332" s="339">
        <v>4</v>
      </c>
      <c r="CD332" s="340">
        <v>5</v>
      </c>
      <c r="CE332" s="2457">
        <v>6</v>
      </c>
      <c r="CF332" s="341">
        <v>2</v>
      </c>
      <c r="CG332" s="341">
        <v>4</v>
      </c>
      <c r="CH332" s="329">
        <v>2</v>
      </c>
      <c r="CI332" s="342">
        <v>0</v>
      </c>
      <c r="CJ332" s="342">
        <v>2</v>
      </c>
      <c r="CK332" s="329">
        <v>4</v>
      </c>
      <c r="CL332" s="342">
        <v>2</v>
      </c>
      <c r="CM332" s="1126">
        <v>2</v>
      </c>
      <c r="CN332" s="1439">
        <v>74</v>
      </c>
      <c r="CO332" s="1879">
        <v>11</v>
      </c>
      <c r="CP332" s="477">
        <v>9</v>
      </c>
      <c r="CQ332" s="478">
        <v>2</v>
      </c>
      <c r="CR332" s="1110">
        <v>2</v>
      </c>
      <c r="CS332" s="470">
        <v>2</v>
      </c>
      <c r="CT332" s="464">
        <v>0</v>
      </c>
      <c r="CU332" s="1115">
        <v>12</v>
      </c>
      <c r="CV332" s="477">
        <v>6</v>
      </c>
      <c r="CW332" s="478">
        <v>6</v>
      </c>
      <c r="CX332" s="1110">
        <v>18</v>
      </c>
      <c r="CY332" s="470">
        <v>9</v>
      </c>
      <c r="CZ332" s="464">
        <v>9</v>
      </c>
      <c r="DA332" s="1115">
        <v>21</v>
      </c>
      <c r="DB332" s="477">
        <v>11</v>
      </c>
      <c r="DC332" s="478">
        <v>10</v>
      </c>
      <c r="DD332" s="1110">
        <v>10</v>
      </c>
      <c r="DE332" s="470">
        <v>5</v>
      </c>
      <c r="DF332" s="458">
        <v>5</v>
      </c>
      <c r="DG332" s="343">
        <v>125</v>
      </c>
      <c r="DH332" s="344">
        <v>5.7356560156567911E-5</v>
      </c>
      <c r="DI332" s="345">
        <v>9.1925465838509322E-3</v>
      </c>
      <c r="DJ332" s="346" t="s">
        <v>163</v>
      </c>
      <c r="DK332" s="307"/>
    </row>
    <row r="333" spans="1:115" s="380" customFormat="1" ht="50.1" customHeight="1" x14ac:dyDescent="0.15">
      <c r="A333" s="2501" t="s">
        <v>1166</v>
      </c>
      <c r="B333" s="2539"/>
      <c r="C333" s="2539"/>
      <c r="D333" s="2319">
        <v>8</v>
      </c>
      <c r="E333" s="2516">
        <v>0.33333333333333326</v>
      </c>
      <c r="F333" s="2337">
        <v>2</v>
      </c>
      <c r="G333" s="2235">
        <v>3</v>
      </c>
      <c r="H333" s="2236">
        <v>5</v>
      </c>
      <c r="I333" s="349">
        <v>5</v>
      </c>
      <c r="J333" s="2387">
        <v>3</v>
      </c>
      <c r="K333" s="2387">
        <v>2</v>
      </c>
      <c r="L333" s="2388">
        <v>3</v>
      </c>
      <c r="M333" s="2387">
        <v>0</v>
      </c>
      <c r="N333" s="2389">
        <v>3</v>
      </c>
      <c r="O333" s="2659" t="s">
        <v>854</v>
      </c>
      <c r="P333" s="2430">
        <v>0</v>
      </c>
      <c r="Q333" s="350" t="s">
        <v>163</v>
      </c>
      <c r="R333" s="491">
        <v>0</v>
      </c>
      <c r="S333" s="351">
        <v>0</v>
      </c>
      <c r="T333" s="352">
        <v>0</v>
      </c>
      <c r="U333" s="353">
        <v>0</v>
      </c>
      <c r="V333" s="354">
        <v>0</v>
      </c>
      <c r="W333" s="355">
        <v>0</v>
      </c>
      <c r="X333" s="353">
        <v>0</v>
      </c>
      <c r="Y333" s="355">
        <v>0</v>
      </c>
      <c r="Z333" s="356">
        <v>0</v>
      </c>
      <c r="AA333" s="2443">
        <v>8</v>
      </c>
      <c r="AB333" s="2237">
        <v>0.33333333333333326</v>
      </c>
      <c r="AC333" s="2418">
        <v>2</v>
      </c>
      <c r="AD333" s="357">
        <v>3</v>
      </c>
      <c r="AE333" s="358">
        <v>5</v>
      </c>
      <c r="AF333" s="353">
        <v>5</v>
      </c>
      <c r="AG333" s="353">
        <v>3</v>
      </c>
      <c r="AH333" s="359">
        <v>2</v>
      </c>
      <c r="AI333" s="353">
        <v>3</v>
      </c>
      <c r="AJ333" s="359">
        <v>0</v>
      </c>
      <c r="AK333" s="360">
        <v>3</v>
      </c>
      <c r="AL333" s="2742">
        <v>1</v>
      </c>
      <c r="AM333" s="361">
        <v>1</v>
      </c>
      <c r="AN333" s="361">
        <v>0</v>
      </c>
      <c r="AO333" s="361">
        <v>1</v>
      </c>
      <c r="AP333" s="362">
        <v>1</v>
      </c>
      <c r="AQ333" s="363">
        <v>0</v>
      </c>
      <c r="AR333" s="361">
        <v>0</v>
      </c>
      <c r="AS333" s="363">
        <v>0</v>
      </c>
      <c r="AT333" s="364">
        <v>0</v>
      </c>
      <c r="AU333" s="2766">
        <v>0</v>
      </c>
      <c r="AV333" s="2789">
        <v>0</v>
      </c>
      <c r="AW333" s="2789">
        <v>0</v>
      </c>
      <c r="AX333" s="2789">
        <v>0</v>
      </c>
      <c r="AY333" s="2792">
        <v>0</v>
      </c>
      <c r="AZ333" s="2792">
        <v>0</v>
      </c>
      <c r="BA333" s="2789">
        <v>0</v>
      </c>
      <c r="BB333" s="2792">
        <v>0</v>
      </c>
      <c r="BC333" s="2793">
        <v>0</v>
      </c>
      <c r="BD333" s="2456">
        <v>1</v>
      </c>
      <c r="BE333" s="366">
        <v>1</v>
      </c>
      <c r="BF333" s="366">
        <v>0</v>
      </c>
      <c r="BG333" s="366">
        <v>1</v>
      </c>
      <c r="BH333" s="367">
        <v>1</v>
      </c>
      <c r="BI333" s="367">
        <v>0</v>
      </c>
      <c r="BJ333" s="366">
        <v>0</v>
      </c>
      <c r="BK333" s="367">
        <v>0</v>
      </c>
      <c r="BL333" s="368">
        <v>0</v>
      </c>
      <c r="BM333" s="2478">
        <v>3</v>
      </c>
      <c r="BN333" s="369">
        <v>1</v>
      </c>
      <c r="BO333" s="369">
        <v>2</v>
      </c>
      <c r="BP333" s="369">
        <v>1</v>
      </c>
      <c r="BQ333" s="370">
        <v>1</v>
      </c>
      <c r="BR333" s="370">
        <v>0</v>
      </c>
      <c r="BS333" s="369">
        <v>2</v>
      </c>
      <c r="BT333" s="370">
        <v>0</v>
      </c>
      <c r="BU333" s="371">
        <v>2</v>
      </c>
      <c r="BV333" s="372">
        <v>2</v>
      </c>
      <c r="BW333" s="373">
        <v>0</v>
      </c>
      <c r="BX333" s="373">
        <v>2</v>
      </c>
      <c r="BY333" s="373">
        <v>1</v>
      </c>
      <c r="BZ333" s="374">
        <v>0</v>
      </c>
      <c r="CA333" s="374">
        <v>1</v>
      </c>
      <c r="CB333" s="373">
        <v>1</v>
      </c>
      <c r="CC333" s="374">
        <v>0</v>
      </c>
      <c r="CD333" s="375">
        <v>1</v>
      </c>
      <c r="CE333" s="2456">
        <v>1</v>
      </c>
      <c r="CF333" s="366">
        <v>0</v>
      </c>
      <c r="CG333" s="366">
        <v>1</v>
      </c>
      <c r="CH333" s="366">
        <v>1</v>
      </c>
      <c r="CI333" s="367">
        <v>0</v>
      </c>
      <c r="CJ333" s="367">
        <v>1</v>
      </c>
      <c r="CK333" s="366">
        <v>0</v>
      </c>
      <c r="CL333" s="367">
        <v>0</v>
      </c>
      <c r="CM333" s="1127">
        <v>0</v>
      </c>
      <c r="CN333" s="1438">
        <v>8</v>
      </c>
      <c r="CO333" s="1878">
        <v>2</v>
      </c>
      <c r="CP333" s="479">
        <v>1</v>
      </c>
      <c r="CQ333" s="480">
        <v>1</v>
      </c>
      <c r="CR333" s="1111">
        <v>1</v>
      </c>
      <c r="CS333" s="471">
        <v>0</v>
      </c>
      <c r="CT333" s="465">
        <v>1</v>
      </c>
      <c r="CU333" s="1116">
        <v>0</v>
      </c>
      <c r="CV333" s="479">
        <v>0</v>
      </c>
      <c r="CW333" s="480">
        <v>0</v>
      </c>
      <c r="CX333" s="1111">
        <v>2</v>
      </c>
      <c r="CY333" s="471">
        <v>1</v>
      </c>
      <c r="CZ333" s="465">
        <v>1</v>
      </c>
      <c r="DA333" s="1116">
        <v>1</v>
      </c>
      <c r="DB333" s="479">
        <v>1</v>
      </c>
      <c r="DC333" s="480">
        <v>0</v>
      </c>
      <c r="DD333" s="1111">
        <v>2</v>
      </c>
      <c r="DE333" s="471">
        <v>0</v>
      </c>
      <c r="DF333" s="459">
        <v>2</v>
      </c>
      <c r="DG333" s="376">
        <v>175</v>
      </c>
      <c r="DH333" s="377">
        <v>6.2007092061154492E-6</v>
      </c>
      <c r="DI333" s="378">
        <v>9.9378881987577643E-4</v>
      </c>
      <c r="DJ333" s="379" t="s">
        <v>163</v>
      </c>
      <c r="DK333" s="307"/>
    </row>
    <row r="334" spans="1:115" s="259" customFormat="1" ht="50.1" customHeight="1" x14ac:dyDescent="0.15">
      <c r="A334" s="2503" t="s">
        <v>1167</v>
      </c>
      <c r="B334" s="2542"/>
      <c r="C334" s="2542"/>
      <c r="D334" s="2320">
        <v>18</v>
      </c>
      <c r="E334" s="2517">
        <v>-0.33333333333333337</v>
      </c>
      <c r="F334" s="2341">
        <v>-9</v>
      </c>
      <c r="G334" s="2239">
        <v>9</v>
      </c>
      <c r="H334" s="2240">
        <v>9</v>
      </c>
      <c r="I334" s="309">
        <v>12</v>
      </c>
      <c r="J334" s="2390">
        <v>6</v>
      </c>
      <c r="K334" s="2390">
        <v>6</v>
      </c>
      <c r="L334" s="2391">
        <v>6</v>
      </c>
      <c r="M334" s="2390">
        <v>3</v>
      </c>
      <c r="N334" s="2626">
        <v>3</v>
      </c>
      <c r="O334" s="2654" t="s">
        <v>856</v>
      </c>
      <c r="P334" s="2431">
        <v>0</v>
      </c>
      <c r="Q334" s="310" t="s">
        <v>163</v>
      </c>
      <c r="R334" s="490">
        <v>0</v>
      </c>
      <c r="S334" s="311">
        <v>0</v>
      </c>
      <c r="T334" s="312">
        <v>0</v>
      </c>
      <c r="U334" s="313">
        <v>0</v>
      </c>
      <c r="V334" s="314">
        <v>0</v>
      </c>
      <c r="W334" s="315">
        <v>0</v>
      </c>
      <c r="X334" s="313">
        <v>0</v>
      </c>
      <c r="Y334" s="315">
        <v>0</v>
      </c>
      <c r="Z334" s="316">
        <v>0</v>
      </c>
      <c r="AA334" s="2696">
        <v>18</v>
      </c>
      <c r="AB334" s="2234">
        <v>-0.33333333333333337</v>
      </c>
      <c r="AC334" s="2713">
        <v>-9</v>
      </c>
      <c r="AD334" s="317">
        <v>9</v>
      </c>
      <c r="AE334" s="318">
        <v>9</v>
      </c>
      <c r="AF334" s="313">
        <v>12</v>
      </c>
      <c r="AG334" s="319">
        <v>6</v>
      </c>
      <c r="AH334" s="320">
        <v>6</v>
      </c>
      <c r="AI334" s="313">
        <v>6</v>
      </c>
      <c r="AJ334" s="320">
        <v>3</v>
      </c>
      <c r="AK334" s="321">
        <v>3</v>
      </c>
      <c r="AL334" s="2743">
        <v>1</v>
      </c>
      <c r="AM334" s="322">
        <v>1</v>
      </c>
      <c r="AN334" s="322">
        <v>0</v>
      </c>
      <c r="AO334" s="323">
        <v>1</v>
      </c>
      <c r="AP334" s="324">
        <v>1</v>
      </c>
      <c r="AQ334" s="325">
        <v>0</v>
      </c>
      <c r="AR334" s="323">
        <v>0</v>
      </c>
      <c r="AS334" s="325">
        <v>0</v>
      </c>
      <c r="AT334" s="326">
        <v>0</v>
      </c>
      <c r="AU334" s="2767">
        <v>0</v>
      </c>
      <c r="AV334" s="2794">
        <v>0</v>
      </c>
      <c r="AW334" s="2794">
        <v>0</v>
      </c>
      <c r="AX334" s="2795">
        <v>0</v>
      </c>
      <c r="AY334" s="2796">
        <v>0</v>
      </c>
      <c r="AZ334" s="2796">
        <v>0</v>
      </c>
      <c r="BA334" s="2795">
        <v>0</v>
      </c>
      <c r="BB334" s="2796">
        <v>0</v>
      </c>
      <c r="BC334" s="2797">
        <v>0</v>
      </c>
      <c r="BD334" s="2457">
        <v>0</v>
      </c>
      <c r="BE334" s="328">
        <v>0</v>
      </c>
      <c r="BF334" s="328">
        <v>0</v>
      </c>
      <c r="BG334" s="329">
        <v>0</v>
      </c>
      <c r="BH334" s="330">
        <v>0</v>
      </c>
      <c r="BI334" s="330">
        <v>0</v>
      </c>
      <c r="BJ334" s="329">
        <v>0</v>
      </c>
      <c r="BK334" s="330">
        <v>0</v>
      </c>
      <c r="BL334" s="331">
        <v>0</v>
      </c>
      <c r="BM334" s="2479">
        <v>2</v>
      </c>
      <c r="BN334" s="332">
        <v>0</v>
      </c>
      <c r="BO334" s="332">
        <v>2</v>
      </c>
      <c r="BP334" s="333">
        <v>1</v>
      </c>
      <c r="BQ334" s="334">
        <v>0</v>
      </c>
      <c r="BR334" s="334">
        <v>1</v>
      </c>
      <c r="BS334" s="333">
        <v>1</v>
      </c>
      <c r="BT334" s="334">
        <v>0</v>
      </c>
      <c r="BU334" s="335">
        <v>1</v>
      </c>
      <c r="BV334" s="336">
        <v>8</v>
      </c>
      <c r="BW334" s="337">
        <v>5</v>
      </c>
      <c r="BX334" s="337">
        <v>3</v>
      </c>
      <c r="BY334" s="338">
        <v>8</v>
      </c>
      <c r="BZ334" s="339">
        <v>5</v>
      </c>
      <c r="CA334" s="339">
        <v>3</v>
      </c>
      <c r="CB334" s="338">
        <v>0</v>
      </c>
      <c r="CC334" s="339">
        <v>0</v>
      </c>
      <c r="CD334" s="340">
        <v>0</v>
      </c>
      <c r="CE334" s="2457">
        <v>7</v>
      </c>
      <c r="CF334" s="341">
        <v>3</v>
      </c>
      <c r="CG334" s="341">
        <v>4</v>
      </c>
      <c r="CH334" s="329">
        <v>2</v>
      </c>
      <c r="CI334" s="342">
        <v>0</v>
      </c>
      <c r="CJ334" s="342">
        <v>2</v>
      </c>
      <c r="CK334" s="329">
        <v>5</v>
      </c>
      <c r="CL334" s="342">
        <v>3</v>
      </c>
      <c r="CM334" s="1126">
        <v>2</v>
      </c>
      <c r="CN334" s="1439">
        <v>18</v>
      </c>
      <c r="CO334" s="1879">
        <v>1</v>
      </c>
      <c r="CP334" s="477">
        <v>1</v>
      </c>
      <c r="CQ334" s="478">
        <v>0</v>
      </c>
      <c r="CR334" s="1110">
        <v>1</v>
      </c>
      <c r="CS334" s="470">
        <v>0</v>
      </c>
      <c r="CT334" s="464">
        <v>1</v>
      </c>
      <c r="CU334" s="1115">
        <v>3</v>
      </c>
      <c r="CV334" s="477">
        <v>1</v>
      </c>
      <c r="CW334" s="478">
        <v>2</v>
      </c>
      <c r="CX334" s="1110">
        <v>4</v>
      </c>
      <c r="CY334" s="470">
        <v>4</v>
      </c>
      <c r="CZ334" s="464">
        <v>0</v>
      </c>
      <c r="DA334" s="1115">
        <v>2</v>
      </c>
      <c r="DB334" s="477">
        <v>0</v>
      </c>
      <c r="DC334" s="478">
        <v>2</v>
      </c>
      <c r="DD334" s="1110">
        <v>7</v>
      </c>
      <c r="DE334" s="470">
        <v>3</v>
      </c>
      <c r="DF334" s="458">
        <v>4</v>
      </c>
      <c r="DG334" s="343">
        <v>158</v>
      </c>
      <c r="DH334" s="344">
        <v>1.3951595713759762E-5</v>
      </c>
      <c r="DI334" s="345">
        <v>2.2360248447204968E-3</v>
      </c>
      <c r="DJ334" s="346" t="s">
        <v>163</v>
      </c>
      <c r="DK334" s="307"/>
    </row>
    <row r="335" spans="1:115" s="380" customFormat="1" ht="50.1" customHeight="1" x14ac:dyDescent="0.15">
      <c r="A335" s="2501" t="s">
        <v>1168</v>
      </c>
      <c r="B335" s="2539"/>
      <c r="C335" s="2539"/>
      <c r="D335" s="2319">
        <v>2</v>
      </c>
      <c r="E335" s="2516">
        <v>-0.6</v>
      </c>
      <c r="F335" s="2337">
        <v>-3</v>
      </c>
      <c r="G335" s="2235">
        <v>0</v>
      </c>
      <c r="H335" s="2236">
        <v>2</v>
      </c>
      <c r="I335" s="349">
        <v>2</v>
      </c>
      <c r="J335" s="2387">
        <v>0</v>
      </c>
      <c r="K335" s="2387">
        <v>2</v>
      </c>
      <c r="L335" s="2388">
        <v>0</v>
      </c>
      <c r="M335" s="2387">
        <v>0</v>
      </c>
      <c r="N335" s="2389">
        <v>0</v>
      </c>
      <c r="O335" s="2659" t="s">
        <v>854</v>
      </c>
      <c r="P335" s="2430">
        <v>0</v>
      </c>
      <c r="Q335" s="350" t="s">
        <v>163</v>
      </c>
      <c r="R335" s="491">
        <v>0</v>
      </c>
      <c r="S335" s="351">
        <v>0</v>
      </c>
      <c r="T335" s="352">
        <v>0</v>
      </c>
      <c r="U335" s="353">
        <v>0</v>
      </c>
      <c r="V335" s="354">
        <v>0</v>
      </c>
      <c r="W335" s="355">
        <v>0</v>
      </c>
      <c r="X335" s="353">
        <v>0</v>
      </c>
      <c r="Y335" s="355">
        <v>0</v>
      </c>
      <c r="Z335" s="356">
        <v>0</v>
      </c>
      <c r="AA335" s="2443">
        <v>2</v>
      </c>
      <c r="AB335" s="2237">
        <v>-0.6</v>
      </c>
      <c r="AC335" s="2418">
        <v>-3</v>
      </c>
      <c r="AD335" s="357">
        <v>0</v>
      </c>
      <c r="AE335" s="358">
        <v>2</v>
      </c>
      <c r="AF335" s="353">
        <v>2</v>
      </c>
      <c r="AG335" s="353">
        <v>0</v>
      </c>
      <c r="AH335" s="359">
        <v>2</v>
      </c>
      <c r="AI335" s="353">
        <v>0</v>
      </c>
      <c r="AJ335" s="359">
        <v>0</v>
      </c>
      <c r="AK335" s="360">
        <v>0</v>
      </c>
      <c r="AL335" s="2742">
        <v>0</v>
      </c>
      <c r="AM335" s="361">
        <v>0</v>
      </c>
      <c r="AN335" s="361">
        <v>0</v>
      </c>
      <c r="AO335" s="361">
        <v>0</v>
      </c>
      <c r="AP335" s="362">
        <v>0</v>
      </c>
      <c r="AQ335" s="363">
        <v>0</v>
      </c>
      <c r="AR335" s="361">
        <v>0</v>
      </c>
      <c r="AS335" s="363">
        <v>0</v>
      </c>
      <c r="AT335" s="364">
        <v>0</v>
      </c>
      <c r="AU335" s="2766">
        <v>0</v>
      </c>
      <c r="AV335" s="2789">
        <v>0</v>
      </c>
      <c r="AW335" s="2789">
        <v>0</v>
      </c>
      <c r="AX335" s="2789">
        <v>0</v>
      </c>
      <c r="AY335" s="2792">
        <v>0</v>
      </c>
      <c r="AZ335" s="2792">
        <v>0</v>
      </c>
      <c r="BA335" s="2789">
        <v>0</v>
      </c>
      <c r="BB335" s="2792">
        <v>0</v>
      </c>
      <c r="BC335" s="2793">
        <v>0</v>
      </c>
      <c r="BD335" s="2456">
        <v>0</v>
      </c>
      <c r="BE335" s="366">
        <v>0</v>
      </c>
      <c r="BF335" s="366">
        <v>0</v>
      </c>
      <c r="BG335" s="366">
        <v>0</v>
      </c>
      <c r="BH335" s="367">
        <v>0</v>
      </c>
      <c r="BI335" s="367">
        <v>0</v>
      </c>
      <c r="BJ335" s="366">
        <v>0</v>
      </c>
      <c r="BK335" s="367">
        <v>0</v>
      </c>
      <c r="BL335" s="368">
        <v>0</v>
      </c>
      <c r="BM335" s="2478">
        <v>0</v>
      </c>
      <c r="BN335" s="369">
        <v>0</v>
      </c>
      <c r="BO335" s="369">
        <v>0</v>
      </c>
      <c r="BP335" s="369">
        <v>0</v>
      </c>
      <c r="BQ335" s="370">
        <v>0</v>
      </c>
      <c r="BR335" s="370">
        <v>0</v>
      </c>
      <c r="BS335" s="369">
        <v>0</v>
      </c>
      <c r="BT335" s="370">
        <v>0</v>
      </c>
      <c r="BU335" s="371">
        <v>0</v>
      </c>
      <c r="BV335" s="372">
        <v>2</v>
      </c>
      <c r="BW335" s="373">
        <v>0</v>
      </c>
      <c r="BX335" s="373">
        <v>2</v>
      </c>
      <c r="BY335" s="373">
        <v>2</v>
      </c>
      <c r="BZ335" s="374">
        <v>0</v>
      </c>
      <c r="CA335" s="374">
        <v>2</v>
      </c>
      <c r="CB335" s="373">
        <v>0</v>
      </c>
      <c r="CC335" s="374">
        <v>0</v>
      </c>
      <c r="CD335" s="375">
        <v>0</v>
      </c>
      <c r="CE335" s="2456">
        <v>0</v>
      </c>
      <c r="CF335" s="366">
        <v>0</v>
      </c>
      <c r="CG335" s="366">
        <v>0</v>
      </c>
      <c r="CH335" s="366">
        <v>0</v>
      </c>
      <c r="CI335" s="367">
        <v>0</v>
      </c>
      <c r="CJ335" s="367">
        <v>0</v>
      </c>
      <c r="CK335" s="366">
        <v>0</v>
      </c>
      <c r="CL335" s="367">
        <v>0</v>
      </c>
      <c r="CM335" s="1127">
        <v>0</v>
      </c>
      <c r="CN335" s="1438">
        <v>2</v>
      </c>
      <c r="CO335" s="1878">
        <v>0</v>
      </c>
      <c r="CP335" s="479">
        <v>0</v>
      </c>
      <c r="CQ335" s="480">
        <v>0</v>
      </c>
      <c r="CR335" s="1111">
        <v>0</v>
      </c>
      <c r="CS335" s="471">
        <v>0</v>
      </c>
      <c r="CT335" s="465">
        <v>0</v>
      </c>
      <c r="CU335" s="1116">
        <v>1</v>
      </c>
      <c r="CV335" s="479">
        <v>0</v>
      </c>
      <c r="CW335" s="480">
        <v>1</v>
      </c>
      <c r="CX335" s="1111">
        <v>1</v>
      </c>
      <c r="CY335" s="471">
        <v>0</v>
      </c>
      <c r="CZ335" s="465">
        <v>1</v>
      </c>
      <c r="DA335" s="1116">
        <v>0</v>
      </c>
      <c r="DB335" s="479">
        <v>0</v>
      </c>
      <c r="DC335" s="480">
        <v>0</v>
      </c>
      <c r="DD335" s="1111">
        <v>0</v>
      </c>
      <c r="DE335" s="471">
        <v>0</v>
      </c>
      <c r="DF335" s="459">
        <v>0</v>
      </c>
      <c r="DG335" s="376">
        <v>193</v>
      </c>
      <c r="DH335" s="377">
        <v>1.5501773015288623E-6</v>
      </c>
      <c r="DI335" s="378">
        <v>2.4844720496894411E-4</v>
      </c>
      <c r="DJ335" s="379" t="s">
        <v>163</v>
      </c>
      <c r="DK335" s="307"/>
    </row>
    <row r="336" spans="1:115" s="259" customFormat="1" ht="50.1" customHeight="1" x14ac:dyDescent="0.15">
      <c r="A336" s="2503" t="s">
        <v>1169</v>
      </c>
      <c r="B336" s="2542"/>
      <c r="C336" s="2542"/>
      <c r="D336" s="2320">
        <v>769</v>
      </c>
      <c r="E336" s="2517">
        <v>0.13757396449704151</v>
      </c>
      <c r="F336" s="2341">
        <v>93</v>
      </c>
      <c r="G336" s="2239">
        <v>402</v>
      </c>
      <c r="H336" s="2240">
        <v>367</v>
      </c>
      <c r="I336" s="309">
        <v>523</v>
      </c>
      <c r="J336" s="2390">
        <v>318</v>
      </c>
      <c r="K336" s="2390">
        <v>205</v>
      </c>
      <c r="L336" s="2391">
        <v>246</v>
      </c>
      <c r="M336" s="2390">
        <v>84</v>
      </c>
      <c r="N336" s="2626">
        <v>162</v>
      </c>
      <c r="O336" s="2654" t="s">
        <v>856</v>
      </c>
      <c r="P336" s="2431">
        <v>11</v>
      </c>
      <c r="Q336" s="310">
        <v>0.5714285714285714</v>
      </c>
      <c r="R336" s="490">
        <v>4</v>
      </c>
      <c r="S336" s="311">
        <v>4</v>
      </c>
      <c r="T336" s="312">
        <v>7</v>
      </c>
      <c r="U336" s="313">
        <v>7</v>
      </c>
      <c r="V336" s="314">
        <v>2</v>
      </c>
      <c r="W336" s="315">
        <v>5</v>
      </c>
      <c r="X336" s="313">
        <v>4</v>
      </c>
      <c r="Y336" s="315">
        <v>2</v>
      </c>
      <c r="Z336" s="316">
        <v>2</v>
      </c>
      <c r="AA336" s="2696">
        <v>758</v>
      </c>
      <c r="AB336" s="2234">
        <v>0.13303437967115106</v>
      </c>
      <c r="AC336" s="2713">
        <v>89</v>
      </c>
      <c r="AD336" s="317">
        <v>398</v>
      </c>
      <c r="AE336" s="318">
        <v>360</v>
      </c>
      <c r="AF336" s="313">
        <v>516</v>
      </c>
      <c r="AG336" s="319">
        <v>316</v>
      </c>
      <c r="AH336" s="320">
        <v>200</v>
      </c>
      <c r="AI336" s="313">
        <v>242</v>
      </c>
      <c r="AJ336" s="320">
        <v>82</v>
      </c>
      <c r="AK336" s="321">
        <v>160</v>
      </c>
      <c r="AL336" s="2743">
        <v>219</v>
      </c>
      <c r="AM336" s="322">
        <v>146</v>
      </c>
      <c r="AN336" s="322">
        <v>73</v>
      </c>
      <c r="AO336" s="323">
        <v>156</v>
      </c>
      <c r="AP336" s="324">
        <v>126</v>
      </c>
      <c r="AQ336" s="325">
        <v>30</v>
      </c>
      <c r="AR336" s="323">
        <v>63</v>
      </c>
      <c r="AS336" s="325">
        <v>20</v>
      </c>
      <c r="AT336" s="326">
        <v>43</v>
      </c>
      <c r="AU336" s="2767">
        <v>7</v>
      </c>
      <c r="AV336" s="2794">
        <v>6</v>
      </c>
      <c r="AW336" s="2794">
        <v>1</v>
      </c>
      <c r="AX336" s="2795">
        <v>5</v>
      </c>
      <c r="AY336" s="2796">
        <v>4</v>
      </c>
      <c r="AZ336" s="2796">
        <v>1</v>
      </c>
      <c r="BA336" s="2795">
        <v>2</v>
      </c>
      <c r="BB336" s="2796">
        <v>2</v>
      </c>
      <c r="BC336" s="2797">
        <v>0</v>
      </c>
      <c r="BD336" s="2457">
        <v>64</v>
      </c>
      <c r="BE336" s="328">
        <v>32</v>
      </c>
      <c r="BF336" s="328">
        <v>32</v>
      </c>
      <c r="BG336" s="329">
        <v>37</v>
      </c>
      <c r="BH336" s="330">
        <v>24</v>
      </c>
      <c r="BI336" s="330">
        <v>13</v>
      </c>
      <c r="BJ336" s="329">
        <v>27</v>
      </c>
      <c r="BK336" s="330">
        <v>8</v>
      </c>
      <c r="BL336" s="331">
        <v>19</v>
      </c>
      <c r="BM336" s="2479">
        <v>48</v>
      </c>
      <c r="BN336" s="332">
        <v>21</v>
      </c>
      <c r="BO336" s="332">
        <v>27</v>
      </c>
      <c r="BP336" s="333">
        <v>40</v>
      </c>
      <c r="BQ336" s="334">
        <v>20</v>
      </c>
      <c r="BR336" s="334">
        <v>20</v>
      </c>
      <c r="BS336" s="333">
        <v>8</v>
      </c>
      <c r="BT336" s="334">
        <v>1</v>
      </c>
      <c r="BU336" s="335">
        <v>7</v>
      </c>
      <c r="BV336" s="336">
        <v>287</v>
      </c>
      <c r="BW336" s="337">
        <v>140</v>
      </c>
      <c r="BX336" s="337">
        <v>147</v>
      </c>
      <c r="BY336" s="338">
        <v>179</v>
      </c>
      <c r="BZ336" s="339">
        <v>105</v>
      </c>
      <c r="CA336" s="339">
        <v>74</v>
      </c>
      <c r="CB336" s="338">
        <v>108</v>
      </c>
      <c r="CC336" s="339">
        <v>35</v>
      </c>
      <c r="CD336" s="340">
        <v>73</v>
      </c>
      <c r="CE336" s="2457">
        <v>133</v>
      </c>
      <c r="CF336" s="341">
        <v>53</v>
      </c>
      <c r="CG336" s="341">
        <v>80</v>
      </c>
      <c r="CH336" s="329">
        <v>99</v>
      </c>
      <c r="CI336" s="342">
        <v>37</v>
      </c>
      <c r="CJ336" s="342">
        <v>62</v>
      </c>
      <c r="CK336" s="329">
        <v>34</v>
      </c>
      <c r="CL336" s="342">
        <v>16</v>
      </c>
      <c r="CM336" s="1126">
        <v>18</v>
      </c>
      <c r="CN336" s="1439">
        <v>769</v>
      </c>
      <c r="CO336" s="1879">
        <v>83</v>
      </c>
      <c r="CP336" s="477">
        <v>56</v>
      </c>
      <c r="CQ336" s="478">
        <v>27</v>
      </c>
      <c r="CR336" s="1110">
        <v>94</v>
      </c>
      <c r="CS336" s="470">
        <v>55</v>
      </c>
      <c r="CT336" s="464">
        <v>39</v>
      </c>
      <c r="CU336" s="1115">
        <v>180</v>
      </c>
      <c r="CV336" s="477">
        <v>92</v>
      </c>
      <c r="CW336" s="478">
        <v>88</v>
      </c>
      <c r="CX336" s="1110">
        <v>195</v>
      </c>
      <c r="CY336" s="470">
        <v>93</v>
      </c>
      <c r="CZ336" s="464">
        <v>102</v>
      </c>
      <c r="DA336" s="1115">
        <v>85</v>
      </c>
      <c r="DB336" s="477">
        <v>41</v>
      </c>
      <c r="DC336" s="478">
        <v>44</v>
      </c>
      <c r="DD336" s="1110">
        <v>132</v>
      </c>
      <c r="DE336" s="470">
        <v>65</v>
      </c>
      <c r="DF336" s="458">
        <v>67</v>
      </c>
      <c r="DG336" s="343">
        <v>57</v>
      </c>
      <c r="DH336" s="344">
        <v>5.9604317243784762E-4</v>
      </c>
      <c r="DI336" s="345">
        <v>9.5527950310559009E-2</v>
      </c>
      <c r="DJ336" s="346" t="s">
        <v>163</v>
      </c>
      <c r="DK336" s="307"/>
    </row>
    <row r="337" spans="1:115" s="380" customFormat="1" ht="50.1" customHeight="1" x14ac:dyDescent="0.15">
      <c r="A337" s="2501" t="s">
        <v>1170</v>
      </c>
      <c r="B337" s="2539"/>
      <c r="C337" s="2539"/>
      <c r="D337" s="2319">
        <v>80</v>
      </c>
      <c r="E337" s="2516">
        <v>0.12676056338028174</v>
      </c>
      <c r="F337" s="2337">
        <v>9</v>
      </c>
      <c r="G337" s="2235">
        <v>46</v>
      </c>
      <c r="H337" s="2236">
        <v>34</v>
      </c>
      <c r="I337" s="349">
        <v>55</v>
      </c>
      <c r="J337" s="2387">
        <v>33</v>
      </c>
      <c r="K337" s="2387">
        <v>22</v>
      </c>
      <c r="L337" s="2388">
        <v>25</v>
      </c>
      <c r="M337" s="2387">
        <v>13</v>
      </c>
      <c r="N337" s="2389">
        <v>12</v>
      </c>
      <c r="O337" s="2659" t="s">
        <v>854</v>
      </c>
      <c r="P337" s="2430">
        <v>14</v>
      </c>
      <c r="Q337" s="350" t="s">
        <v>163</v>
      </c>
      <c r="R337" s="491">
        <v>14</v>
      </c>
      <c r="S337" s="351">
        <v>8</v>
      </c>
      <c r="T337" s="352">
        <v>6</v>
      </c>
      <c r="U337" s="353">
        <v>5</v>
      </c>
      <c r="V337" s="354">
        <v>1</v>
      </c>
      <c r="W337" s="355">
        <v>4</v>
      </c>
      <c r="X337" s="353">
        <v>9</v>
      </c>
      <c r="Y337" s="355">
        <v>7</v>
      </c>
      <c r="Z337" s="356">
        <v>2</v>
      </c>
      <c r="AA337" s="2443">
        <v>66</v>
      </c>
      <c r="AB337" s="2417">
        <v>-7.0422535211267623E-2</v>
      </c>
      <c r="AC337" s="2418">
        <v>-5</v>
      </c>
      <c r="AD337" s="357">
        <v>38</v>
      </c>
      <c r="AE337" s="358">
        <v>28</v>
      </c>
      <c r="AF337" s="353">
        <v>50</v>
      </c>
      <c r="AG337" s="353">
        <v>32</v>
      </c>
      <c r="AH337" s="359">
        <v>18</v>
      </c>
      <c r="AI337" s="353">
        <v>16</v>
      </c>
      <c r="AJ337" s="359">
        <v>6</v>
      </c>
      <c r="AK337" s="360">
        <v>10</v>
      </c>
      <c r="AL337" s="2742">
        <v>9</v>
      </c>
      <c r="AM337" s="361">
        <v>5</v>
      </c>
      <c r="AN337" s="361">
        <v>4</v>
      </c>
      <c r="AO337" s="361">
        <v>5</v>
      </c>
      <c r="AP337" s="362">
        <v>4</v>
      </c>
      <c r="AQ337" s="363">
        <v>1</v>
      </c>
      <c r="AR337" s="361">
        <v>4</v>
      </c>
      <c r="AS337" s="363">
        <v>1</v>
      </c>
      <c r="AT337" s="364">
        <v>3</v>
      </c>
      <c r="AU337" s="2766">
        <v>0</v>
      </c>
      <c r="AV337" s="2789">
        <v>0</v>
      </c>
      <c r="AW337" s="2789">
        <v>0</v>
      </c>
      <c r="AX337" s="2789">
        <v>0</v>
      </c>
      <c r="AY337" s="2792">
        <v>0</v>
      </c>
      <c r="AZ337" s="2792">
        <v>0</v>
      </c>
      <c r="BA337" s="2789">
        <v>0</v>
      </c>
      <c r="BB337" s="2792">
        <v>0</v>
      </c>
      <c r="BC337" s="2793">
        <v>0</v>
      </c>
      <c r="BD337" s="2456">
        <v>11</v>
      </c>
      <c r="BE337" s="366">
        <v>7</v>
      </c>
      <c r="BF337" s="366">
        <v>4</v>
      </c>
      <c r="BG337" s="366">
        <v>10</v>
      </c>
      <c r="BH337" s="367">
        <v>6</v>
      </c>
      <c r="BI337" s="367">
        <v>4</v>
      </c>
      <c r="BJ337" s="366">
        <v>1</v>
      </c>
      <c r="BK337" s="367">
        <v>1</v>
      </c>
      <c r="BL337" s="368">
        <v>0</v>
      </c>
      <c r="BM337" s="2478">
        <v>0</v>
      </c>
      <c r="BN337" s="369">
        <v>0</v>
      </c>
      <c r="BO337" s="369">
        <v>0</v>
      </c>
      <c r="BP337" s="369">
        <v>0</v>
      </c>
      <c r="BQ337" s="370">
        <v>0</v>
      </c>
      <c r="BR337" s="370">
        <v>0</v>
      </c>
      <c r="BS337" s="369">
        <v>0</v>
      </c>
      <c r="BT337" s="370">
        <v>0</v>
      </c>
      <c r="BU337" s="371">
        <v>0</v>
      </c>
      <c r="BV337" s="372">
        <v>40</v>
      </c>
      <c r="BW337" s="373">
        <v>24</v>
      </c>
      <c r="BX337" s="373">
        <v>16</v>
      </c>
      <c r="BY337" s="373">
        <v>32</v>
      </c>
      <c r="BZ337" s="374">
        <v>22</v>
      </c>
      <c r="CA337" s="374">
        <v>10</v>
      </c>
      <c r="CB337" s="373">
        <v>8</v>
      </c>
      <c r="CC337" s="374">
        <v>2</v>
      </c>
      <c r="CD337" s="375">
        <v>6</v>
      </c>
      <c r="CE337" s="2456">
        <v>6</v>
      </c>
      <c r="CF337" s="366">
        <v>2</v>
      </c>
      <c r="CG337" s="366">
        <v>4</v>
      </c>
      <c r="CH337" s="366">
        <v>3</v>
      </c>
      <c r="CI337" s="367">
        <v>0</v>
      </c>
      <c r="CJ337" s="367">
        <v>3</v>
      </c>
      <c r="CK337" s="366">
        <v>3</v>
      </c>
      <c r="CL337" s="367">
        <v>2</v>
      </c>
      <c r="CM337" s="1127">
        <v>1</v>
      </c>
      <c r="CN337" s="1438">
        <v>80</v>
      </c>
      <c r="CO337" s="1878">
        <v>6</v>
      </c>
      <c r="CP337" s="479">
        <v>4</v>
      </c>
      <c r="CQ337" s="480">
        <v>2</v>
      </c>
      <c r="CR337" s="1111">
        <v>17</v>
      </c>
      <c r="CS337" s="471">
        <v>10</v>
      </c>
      <c r="CT337" s="465">
        <v>7</v>
      </c>
      <c r="CU337" s="1116">
        <v>12</v>
      </c>
      <c r="CV337" s="479">
        <v>4</v>
      </c>
      <c r="CW337" s="480">
        <v>8</v>
      </c>
      <c r="CX337" s="1111">
        <v>21</v>
      </c>
      <c r="CY337" s="471">
        <v>11</v>
      </c>
      <c r="CZ337" s="465">
        <v>10</v>
      </c>
      <c r="DA337" s="1116">
        <v>6</v>
      </c>
      <c r="DB337" s="479">
        <v>4</v>
      </c>
      <c r="DC337" s="480">
        <v>2</v>
      </c>
      <c r="DD337" s="1111">
        <v>18</v>
      </c>
      <c r="DE337" s="471">
        <v>13</v>
      </c>
      <c r="DF337" s="459">
        <v>5</v>
      </c>
      <c r="DG337" s="376">
        <v>122</v>
      </c>
      <c r="DH337" s="377">
        <v>6.2007092061154494E-5</v>
      </c>
      <c r="DI337" s="378">
        <v>9.9378881987577643E-3</v>
      </c>
      <c r="DJ337" s="379" t="s">
        <v>163</v>
      </c>
      <c r="DK337" s="307"/>
    </row>
    <row r="338" spans="1:115" s="259" customFormat="1" ht="50.1" customHeight="1" x14ac:dyDescent="0.15">
      <c r="A338" s="2503" t="s">
        <v>1171</v>
      </c>
      <c r="B338" s="2542"/>
      <c r="C338" s="2542"/>
      <c r="D338" s="2320">
        <v>0</v>
      </c>
      <c r="E338" s="2340" t="s">
        <v>163</v>
      </c>
      <c r="F338" s="2341">
        <v>-5</v>
      </c>
      <c r="G338" s="2239">
        <v>0</v>
      </c>
      <c r="H338" s="2240">
        <v>0</v>
      </c>
      <c r="I338" s="309">
        <v>0</v>
      </c>
      <c r="J338" s="2390">
        <v>0</v>
      </c>
      <c r="K338" s="2390">
        <v>0</v>
      </c>
      <c r="L338" s="2391">
        <v>0</v>
      </c>
      <c r="M338" s="2390">
        <v>0</v>
      </c>
      <c r="N338" s="2626">
        <v>0</v>
      </c>
      <c r="O338" s="2654" t="s">
        <v>856</v>
      </c>
      <c r="P338" s="2431">
        <v>0</v>
      </c>
      <c r="Q338" s="310" t="s">
        <v>163</v>
      </c>
      <c r="R338" s="490">
        <v>0</v>
      </c>
      <c r="S338" s="311">
        <v>0</v>
      </c>
      <c r="T338" s="312">
        <v>0</v>
      </c>
      <c r="U338" s="313">
        <v>0</v>
      </c>
      <c r="V338" s="314">
        <v>0</v>
      </c>
      <c r="W338" s="315">
        <v>0</v>
      </c>
      <c r="X338" s="313">
        <v>0</v>
      </c>
      <c r="Y338" s="315">
        <v>0</v>
      </c>
      <c r="Z338" s="316">
        <v>0</v>
      </c>
      <c r="AA338" s="2696">
        <v>0</v>
      </c>
      <c r="AB338" s="2419" t="s">
        <v>163</v>
      </c>
      <c r="AC338" s="2713">
        <v>-5</v>
      </c>
      <c r="AD338" s="317">
        <v>0</v>
      </c>
      <c r="AE338" s="318">
        <v>0</v>
      </c>
      <c r="AF338" s="313">
        <v>0</v>
      </c>
      <c r="AG338" s="319">
        <v>0</v>
      </c>
      <c r="AH338" s="320">
        <v>0</v>
      </c>
      <c r="AI338" s="313">
        <v>0</v>
      </c>
      <c r="AJ338" s="320">
        <v>0</v>
      </c>
      <c r="AK338" s="321">
        <v>0</v>
      </c>
      <c r="AL338" s="2743">
        <v>0</v>
      </c>
      <c r="AM338" s="322">
        <v>0</v>
      </c>
      <c r="AN338" s="322">
        <v>0</v>
      </c>
      <c r="AO338" s="323">
        <v>0</v>
      </c>
      <c r="AP338" s="324">
        <v>0</v>
      </c>
      <c r="AQ338" s="325">
        <v>0</v>
      </c>
      <c r="AR338" s="323">
        <v>0</v>
      </c>
      <c r="AS338" s="325">
        <v>0</v>
      </c>
      <c r="AT338" s="326">
        <v>0</v>
      </c>
      <c r="AU338" s="2767">
        <v>0</v>
      </c>
      <c r="AV338" s="2794">
        <v>0</v>
      </c>
      <c r="AW338" s="2794">
        <v>0</v>
      </c>
      <c r="AX338" s="2795">
        <v>0</v>
      </c>
      <c r="AY338" s="2796">
        <v>0</v>
      </c>
      <c r="AZ338" s="2796">
        <v>0</v>
      </c>
      <c r="BA338" s="2795">
        <v>0</v>
      </c>
      <c r="BB338" s="2796">
        <v>0</v>
      </c>
      <c r="BC338" s="2797">
        <v>0</v>
      </c>
      <c r="BD338" s="2457">
        <v>0</v>
      </c>
      <c r="BE338" s="328">
        <v>0</v>
      </c>
      <c r="BF338" s="328">
        <v>0</v>
      </c>
      <c r="BG338" s="329">
        <v>0</v>
      </c>
      <c r="BH338" s="330">
        <v>0</v>
      </c>
      <c r="BI338" s="330">
        <v>0</v>
      </c>
      <c r="BJ338" s="329">
        <v>0</v>
      </c>
      <c r="BK338" s="330">
        <v>0</v>
      </c>
      <c r="BL338" s="331">
        <v>0</v>
      </c>
      <c r="BM338" s="2479">
        <v>0</v>
      </c>
      <c r="BN338" s="332">
        <v>0</v>
      </c>
      <c r="BO338" s="332">
        <v>0</v>
      </c>
      <c r="BP338" s="333">
        <v>0</v>
      </c>
      <c r="BQ338" s="334">
        <v>0</v>
      </c>
      <c r="BR338" s="334">
        <v>0</v>
      </c>
      <c r="BS338" s="333">
        <v>0</v>
      </c>
      <c r="BT338" s="334">
        <v>0</v>
      </c>
      <c r="BU338" s="335">
        <v>0</v>
      </c>
      <c r="BV338" s="336">
        <v>0</v>
      </c>
      <c r="BW338" s="337">
        <v>0</v>
      </c>
      <c r="BX338" s="337">
        <v>0</v>
      </c>
      <c r="BY338" s="338">
        <v>0</v>
      </c>
      <c r="BZ338" s="339">
        <v>0</v>
      </c>
      <c r="CA338" s="339">
        <v>0</v>
      </c>
      <c r="CB338" s="338">
        <v>0</v>
      </c>
      <c r="CC338" s="339">
        <v>0</v>
      </c>
      <c r="CD338" s="340">
        <v>0</v>
      </c>
      <c r="CE338" s="2457">
        <v>0</v>
      </c>
      <c r="CF338" s="341">
        <v>0</v>
      </c>
      <c r="CG338" s="341">
        <v>0</v>
      </c>
      <c r="CH338" s="329">
        <v>0</v>
      </c>
      <c r="CI338" s="342">
        <v>0</v>
      </c>
      <c r="CJ338" s="342">
        <v>0</v>
      </c>
      <c r="CK338" s="329">
        <v>0</v>
      </c>
      <c r="CL338" s="342">
        <v>0</v>
      </c>
      <c r="CM338" s="1126">
        <v>0</v>
      </c>
      <c r="CN338" s="1439">
        <v>0</v>
      </c>
      <c r="CO338" s="1879">
        <v>0</v>
      </c>
      <c r="CP338" s="477">
        <v>0</v>
      </c>
      <c r="CQ338" s="478">
        <v>0</v>
      </c>
      <c r="CR338" s="1110">
        <v>0</v>
      </c>
      <c r="CS338" s="470">
        <v>0</v>
      </c>
      <c r="CT338" s="464">
        <v>0</v>
      </c>
      <c r="CU338" s="1115">
        <v>0</v>
      </c>
      <c r="CV338" s="477">
        <v>0</v>
      </c>
      <c r="CW338" s="478">
        <v>0</v>
      </c>
      <c r="CX338" s="1110">
        <v>0</v>
      </c>
      <c r="CY338" s="470">
        <v>0</v>
      </c>
      <c r="CZ338" s="464">
        <v>0</v>
      </c>
      <c r="DA338" s="1115">
        <v>0</v>
      </c>
      <c r="DB338" s="477">
        <v>0</v>
      </c>
      <c r="DC338" s="478">
        <v>0</v>
      </c>
      <c r="DD338" s="1110">
        <v>0</v>
      </c>
      <c r="DE338" s="470">
        <v>0</v>
      </c>
      <c r="DF338" s="458">
        <v>0</v>
      </c>
      <c r="DG338" s="343">
        <v>203</v>
      </c>
      <c r="DH338" s="344">
        <v>0</v>
      </c>
      <c r="DI338" s="345">
        <v>0</v>
      </c>
      <c r="DJ338" s="346" t="s">
        <v>163</v>
      </c>
      <c r="DK338" s="307"/>
    </row>
    <row r="339" spans="1:115" s="380" customFormat="1" ht="50.1" customHeight="1" x14ac:dyDescent="0.15">
      <c r="A339" s="2501" t="s">
        <v>1172</v>
      </c>
      <c r="B339" s="2539"/>
      <c r="C339" s="2539"/>
      <c r="D339" s="2319">
        <v>7</v>
      </c>
      <c r="E339" s="2516">
        <v>0.39999999999999991</v>
      </c>
      <c r="F339" s="2337">
        <v>2</v>
      </c>
      <c r="G339" s="2235">
        <v>4</v>
      </c>
      <c r="H339" s="2236">
        <v>3</v>
      </c>
      <c r="I339" s="349">
        <v>5</v>
      </c>
      <c r="J339" s="2387">
        <v>3</v>
      </c>
      <c r="K339" s="2387">
        <v>2</v>
      </c>
      <c r="L339" s="2388">
        <v>2</v>
      </c>
      <c r="M339" s="2387">
        <v>1</v>
      </c>
      <c r="N339" s="2389">
        <v>1</v>
      </c>
      <c r="O339" s="2659" t="s">
        <v>856</v>
      </c>
      <c r="P339" s="2430">
        <v>0</v>
      </c>
      <c r="Q339" s="350" t="s">
        <v>163</v>
      </c>
      <c r="R339" s="491">
        <v>0</v>
      </c>
      <c r="S339" s="351">
        <v>0</v>
      </c>
      <c r="T339" s="352">
        <v>0</v>
      </c>
      <c r="U339" s="353">
        <v>0</v>
      </c>
      <c r="V339" s="354">
        <v>0</v>
      </c>
      <c r="W339" s="355">
        <v>0</v>
      </c>
      <c r="X339" s="353">
        <v>0</v>
      </c>
      <c r="Y339" s="355">
        <v>0</v>
      </c>
      <c r="Z339" s="356">
        <v>0</v>
      </c>
      <c r="AA339" s="2443">
        <v>7</v>
      </c>
      <c r="AB339" s="2237">
        <v>0.39999999999999991</v>
      </c>
      <c r="AC339" s="2418">
        <v>2</v>
      </c>
      <c r="AD339" s="357">
        <v>4</v>
      </c>
      <c r="AE339" s="358">
        <v>3</v>
      </c>
      <c r="AF339" s="353">
        <v>5</v>
      </c>
      <c r="AG339" s="353">
        <v>3</v>
      </c>
      <c r="AH339" s="359">
        <v>2</v>
      </c>
      <c r="AI339" s="353">
        <v>2</v>
      </c>
      <c r="AJ339" s="359">
        <v>1</v>
      </c>
      <c r="AK339" s="360">
        <v>1</v>
      </c>
      <c r="AL339" s="2742">
        <v>3</v>
      </c>
      <c r="AM339" s="361">
        <v>1</v>
      </c>
      <c r="AN339" s="361">
        <v>2</v>
      </c>
      <c r="AO339" s="361">
        <v>2</v>
      </c>
      <c r="AP339" s="362">
        <v>1</v>
      </c>
      <c r="AQ339" s="363">
        <v>1</v>
      </c>
      <c r="AR339" s="361">
        <v>1</v>
      </c>
      <c r="AS339" s="363">
        <v>0</v>
      </c>
      <c r="AT339" s="364">
        <v>1</v>
      </c>
      <c r="AU339" s="2766">
        <v>0</v>
      </c>
      <c r="AV339" s="2789">
        <v>0</v>
      </c>
      <c r="AW339" s="2789">
        <v>0</v>
      </c>
      <c r="AX339" s="2789">
        <v>0</v>
      </c>
      <c r="AY339" s="2792">
        <v>0</v>
      </c>
      <c r="AZ339" s="2792">
        <v>0</v>
      </c>
      <c r="BA339" s="2789">
        <v>0</v>
      </c>
      <c r="BB339" s="2792">
        <v>0</v>
      </c>
      <c r="BC339" s="2793">
        <v>0</v>
      </c>
      <c r="BD339" s="2456">
        <v>2</v>
      </c>
      <c r="BE339" s="366">
        <v>2</v>
      </c>
      <c r="BF339" s="366">
        <v>0</v>
      </c>
      <c r="BG339" s="366">
        <v>2</v>
      </c>
      <c r="BH339" s="367">
        <v>2</v>
      </c>
      <c r="BI339" s="367">
        <v>0</v>
      </c>
      <c r="BJ339" s="366">
        <v>0</v>
      </c>
      <c r="BK339" s="367">
        <v>0</v>
      </c>
      <c r="BL339" s="368">
        <v>0</v>
      </c>
      <c r="BM339" s="2478">
        <v>0</v>
      </c>
      <c r="BN339" s="369">
        <v>0</v>
      </c>
      <c r="BO339" s="369">
        <v>0</v>
      </c>
      <c r="BP339" s="369">
        <v>0</v>
      </c>
      <c r="BQ339" s="370">
        <v>0</v>
      </c>
      <c r="BR339" s="370">
        <v>0</v>
      </c>
      <c r="BS339" s="369">
        <v>0</v>
      </c>
      <c r="BT339" s="370">
        <v>0</v>
      </c>
      <c r="BU339" s="371">
        <v>0</v>
      </c>
      <c r="BV339" s="372">
        <v>0</v>
      </c>
      <c r="BW339" s="373">
        <v>0</v>
      </c>
      <c r="BX339" s="373">
        <v>0</v>
      </c>
      <c r="BY339" s="373">
        <v>0</v>
      </c>
      <c r="BZ339" s="374">
        <v>0</v>
      </c>
      <c r="CA339" s="374">
        <v>0</v>
      </c>
      <c r="CB339" s="373">
        <v>0</v>
      </c>
      <c r="CC339" s="374">
        <v>0</v>
      </c>
      <c r="CD339" s="375">
        <v>0</v>
      </c>
      <c r="CE339" s="2456">
        <v>2</v>
      </c>
      <c r="CF339" s="366">
        <v>1</v>
      </c>
      <c r="CG339" s="366">
        <v>1</v>
      </c>
      <c r="CH339" s="366">
        <v>1</v>
      </c>
      <c r="CI339" s="367">
        <v>0</v>
      </c>
      <c r="CJ339" s="367">
        <v>1</v>
      </c>
      <c r="CK339" s="366">
        <v>1</v>
      </c>
      <c r="CL339" s="367">
        <v>1</v>
      </c>
      <c r="CM339" s="1127">
        <v>0</v>
      </c>
      <c r="CN339" s="1438">
        <v>7</v>
      </c>
      <c r="CO339" s="1878">
        <v>0</v>
      </c>
      <c r="CP339" s="479">
        <v>0</v>
      </c>
      <c r="CQ339" s="480">
        <v>0</v>
      </c>
      <c r="CR339" s="1111">
        <v>1</v>
      </c>
      <c r="CS339" s="471">
        <v>1</v>
      </c>
      <c r="CT339" s="465">
        <v>0</v>
      </c>
      <c r="CU339" s="1116">
        <v>3</v>
      </c>
      <c r="CV339" s="479">
        <v>0</v>
      </c>
      <c r="CW339" s="480">
        <v>3</v>
      </c>
      <c r="CX339" s="1111">
        <v>0</v>
      </c>
      <c r="CY339" s="471">
        <v>0</v>
      </c>
      <c r="CZ339" s="465">
        <v>0</v>
      </c>
      <c r="DA339" s="1116">
        <v>2</v>
      </c>
      <c r="DB339" s="479">
        <v>2</v>
      </c>
      <c r="DC339" s="480">
        <v>0</v>
      </c>
      <c r="DD339" s="1111">
        <v>1</v>
      </c>
      <c r="DE339" s="471">
        <v>1</v>
      </c>
      <c r="DF339" s="459">
        <v>0</v>
      </c>
      <c r="DG339" s="376">
        <v>177</v>
      </c>
      <c r="DH339" s="377">
        <v>5.4256205553510184E-6</v>
      </c>
      <c r="DI339" s="378">
        <v>8.6956521739130438E-4</v>
      </c>
      <c r="DJ339" s="379" t="s">
        <v>163</v>
      </c>
      <c r="DK339" s="307"/>
    </row>
    <row r="340" spans="1:115" s="259" customFormat="1" ht="50.1" customHeight="1" x14ac:dyDescent="0.15">
      <c r="A340" s="4054" t="s">
        <v>652</v>
      </c>
      <c r="B340" s="4055"/>
      <c r="C340" s="4056"/>
      <c r="D340" s="2320">
        <v>59</v>
      </c>
      <c r="E340" s="2517">
        <v>-0.18055555555555558</v>
      </c>
      <c r="F340" s="2341">
        <v>-13</v>
      </c>
      <c r="G340" s="2239">
        <v>27</v>
      </c>
      <c r="H340" s="2240">
        <v>32</v>
      </c>
      <c r="I340" s="309">
        <v>49</v>
      </c>
      <c r="J340" s="2390">
        <v>23</v>
      </c>
      <c r="K340" s="2390">
        <v>26</v>
      </c>
      <c r="L340" s="2391">
        <v>10</v>
      </c>
      <c r="M340" s="2390">
        <v>4</v>
      </c>
      <c r="N340" s="2626">
        <v>6</v>
      </c>
      <c r="O340" s="2654" t="s">
        <v>856</v>
      </c>
      <c r="P340" s="2431">
        <v>7</v>
      </c>
      <c r="Q340" s="1505">
        <v>2.5</v>
      </c>
      <c r="R340" s="490">
        <v>5</v>
      </c>
      <c r="S340" s="311">
        <v>0</v>
      </c>
      <c r="T340" s="312">
        <v>7</v>
      </c>
      <c r="U340" s="313">
        <v>7</v>
      </c>
      <c r="V340" s="314">
        <v>0</v>
      </c>
      <c r="W340" s="315">
        <v>7</v>
      </c>
      <c r="X340" s="313">
        <v>0</v>
      </c>
      <c r="Y340" s="315">
        <v>0</v>
      </c>
      <c r="Z340" s="316">
        <v>0</v>
      </c>
      <c r="AA340" s="2696">
        <v>52</v>
      </c>
      <c r="AB340" s="2234">
        <v>-0.25714285714285712</v>
      </c>
      <c r="AC340" s="2713">
        <v>-18</v>
      </c>
      <c r="AD340" s="317">
        <v>27</v>
      </c>
      <c r="AE340" s="318">
        <v>25</v>
      </c>
      <c r="AF340" s="313">
        <v>42</v>
      </c>
      <c r="AG340" s="319">
        <v>23</v>
      </c>
      <c r="AH340" s="320">
        <v>19</v>
      </c>
      <c r="AI340" s="313">
        <v>10</v>
      </c>
      <c r="AJ340" s="320">
        <v>4</v>
      </c>
      <c r="AK340" s="321">
        <v>6</v>
      </c>
      <c r="AL340" s="2743">
        <v>4</v>
      </c>
      <c r="AM340" s="322">
        <v>4</v>
      </c>
      <c r="AN340" s="322">
        <v>0</v>
      </c>
      <c r="AO340" s="323">
        <v>4</v>
      </c>
      <c r="AP340" s="324">
        <v>4</v>
      </c>
      <c r="AQ340" s="325">
        <v>0</v>
      </c>
      <c r="AR340" s="323">
        <v>0</v>
      </c>
      <c r="AS340" s="325">
        <v>0</v>
      </c>
      <c r="AT340" s="326">
        <v>0</v>
      </c>
      <c r="AU340" s="2767">
        <v>0</v>
      </c>
      <c r="AV340" s="2794">
        <v>0</v>
      </c>
      <c r="AW340" s="2794">
        <v>0</v>
      </c>
      <c r="AX340" s="2795">
        <v>0</v>
      </c>
      <c r="AY340" s="2796">
        <v>0</v>
      </c>
      <c r="AZ340" s="2796">
        <v>0</v>
      </c>
      <c r="BA340" s="2795">
        <v>0</v>
      </c>
      <c r="BB340" s="2796">
        <v>0</v>
      </c>
      <c r="BC340" s="2797">
        <v>0</v>
      </c>
      <c r="BD340" s="2457">
        <v>2</v>
      </c>
      <c r="BE340" s="328">
        <v>0</v>
      </c>
      <c r="BF340" s="328">
        <v>2</v>
      </c>
      <c r="BG340" s="329">
        <v>2</v>
      </c>
      <c r="BH340" s="330">
        <v>0</v>
      </c>
      <c r="BI340" s="330">
        <v>2</v>
      </c>
      <c r="BJ340" s="329">
        <v>0</v>
      </c>
      <c r="BK340" s="330">
        <v>0</v>
      </c>
      <c r="BL340" s="331">
        <v>0</v>
      </c>
      <c r="BM340" s="2479">
        <v>1</v>
      </c>
      <c r="BN340" s="332">
        <v>0</v>
      </c>
      <c r="BO340" s="332">
        <v>1</v>
      </c>
      <c r="BP340" s="333">
        <v>1</v>
      </c>
      <c r="BQ340" s="334">
        <v>0</v>
      </c>
      <c r="BR340" s="334">
        <v>1</v>
      </c>
      <c r="BS340" s="333">
        <v>0</v>
      </c>
      <c r="BT340" s="334">
        <v>0</v>
      </c>
      <c r="BU340" s="335">
        <v>0</v>
      </c>
      <c r="BV340" s="336">
        <v>43</v>
      </c>
      <c r="BW340" s="337">
        <v>23</v>
      </c>
      <c r="BX340" s="337">
        <v>20</v>
      </c>
      <c r="BY340" s="338">
        <v>33</v>
      </c>
      <c r="BZ340" s="339">
        <v>19</v>
      </c>
      <c r="CA340" s="339">
        <v>14</v>
      </c>
      <c r="CB340" s="338">
        <v>10</v>
      </c>
      <c r="CC340" s="339">
        <v>4</v>
      </c>
      <c r="CD340" s="340">
        <v>6</v>
      </c>
      <c r="CE340" s="2457">
        <v>2</v>
      </c>
      <c r="CF340" s="341">
        <v>0</v>
      </c>
      <c r="CG340" s="341">
        <v>2</v>
      </c>
      <c r="CH340" s="329">
        <v>2</v>
      </c>
      <c r="CI340" s="342">
        <v>0</v>
      </c>
      <c r="CJ340" s="342">
        <v>2</v>
      </c>
      <c r="CK340" s="329">
        <v>0</v>
      </c>
      <c r="CL340" s="342">
        <v>0</v>
      </c>
      <c r="CM340" s="1126">
        <v>0</v>
      </c>
      <c r="CN340" s="1439">
        <v>59</v>
      </c>
      <c r="CO340" s="1879">
        <v>4</v>
      </c>
      <c r="CP340" s="477">
        <v>2</v>
      </c>
      <c r="CQ340" s="478">
        <v>2</v>
      </c>
      <c r="CR340" s="1110">
        <v>12</v>
      </c>
      <c r="CS340" s="470">
        <v>8</v>
      </c>
      <c r="CT340" s="464">
        <v>4</v>
      </c>
      <c r="CU340" s="1115">
        <v>13</v>
      </c>
      <c r="CV340" s="477">
        <v>7</v>
      </c>
      <c r="CW340" s="478">
        <v>6</v>
      </c>
      <c r="CX340" s="1110">
        <v>15</v>
      </c>
      <c r="CY340" s="470">
        <v>5</v>
      </c>
      <c r="CZ340" s="464">
        <v>10</v>
      </c>
      <c r="DA340" s="1115">
        <v>6</v>
      </c>
      <c r="DB340" s="477">
        <v>2</v>
      </c>
      <c r="DC340" s="478">
        <v>4</v>
      </c>
      <c r="DD340" s="1110">
        <v>9</v>
      </c>
      <c r="DE340" s="470">
        <v>3</v>
      </c>
      <c r="DF340" s="458">
        <v>6</v>
      </c>
      <c r="DG340" s="343">
        <v>136</v>
      </c>
      <c r="DH340" s="344">
        <v>4.5730230395101439E-5</v>
      </c>
      <c r="DI340" s="345">
        <v>7.3291925465838511E-3</v>
      </c>
      <c r="DJ340" s="346" t="s">
        <v>163</v>
      </c>
      <c r="DK340" s="307"/>
    </row>
    <row r="341" spans="1:115" s="380" customFormat="1" ht="50.1" customHeight="1" x14ac:dyDescent="0.15">
      <c r="A341" s="4052" t="s">
        <v>1173</v>
      </c>
      <c r="B341" s="4053"/>
      <c r="C341" s="4058"/>
      <c r="D341" s="2319">
        <v>0</v>
      </c>
      <c r="E341" s="2336" t="s">
        <v>163</v>
      </c>
      <c r="F341" s="2337">
        <v>0</v>
      </c>
      <c r="G341" s="2235">
        <v>0</v>
      </c>
      <c r="H341" s="2236">
        <v>0</v>
      </c>
      <c r="I341" s="349">
        <v>0</v>
      </c>
      <c r="J341" s="2387">
        <v>0</v>
      </c>
      <c r="K341" s="2387">
        <v>0</v>
      </c>
      <c r="L341" s="2388">
        <v>0</v>
      </c>
      <c r="M341" s="2387">
        <v>0</v>
      </c>
      <c r="N341" s="2389">
        <v>0</v>
      </c>
      <c r="O341" s="2659" t="s">
        <v>856</v>
      </c>
      <c r="P341" s="2430">
        <v>0</v>
      </c>
      <c r="Q341" s="350" t="s">
        <v>163</v>
      </c>
      <c r="R341" s="491">
        <v>0</v>
      </c>
      <c r="S341" s="351">
        <v>0</v>
      </c>
      <c r="T341" s="352">
        <v>0</v>
      </c>
      <c r="U341" s="353">
        <v>0</v>
      </c>
      <c r="V341" s="354">
        <v>0</v>
      </c>
      <c r="W341" s="355">
        <v>0</v>
      </c>
      <c r="X341" s="353">
        <v>0</v>
      </c>
      <c r="Y341" s="355">
        <v>0</v>
      </c>
      <c r="Z341" s="356">
        <v>0</v>
      </c>
      <c r="AA341" s="2443">
        <v>0</v>
      </c>
      <c r="AB341" s="2417" t="s">
        <v>163</v>
      </c>
      <c r="AC341" s="2418">
        <v>0</v>
      </c>
      <c r="AD341" s="357">
        <v>0</v>
      </c>
      <c r="AE341" s="358">
        <v>0</v>
      </c>
      <c r="AF341" s="353">
        <v>0</v>
      </c>
      <c r="AG341" s="353">
        <v>0</v>
      </c>
      <c r="AH341" s="359">
        <v>0</v>
      </c>
      <c r="AI341" s="353">
        <v>0</v>
      </c>
      <c r="AJ341" s="359">
        <v>0</v>
      </c>
      <c r="AK341" s="360">
        <v>0</v>
      </c>
      <c r="AL341" s="2742">
        <v>0</v>
      </c>
      <c r="AM341" s="361">
        <v>0</v>
      </c>
      <c r="AN341" s="361">
        <v>0</v>
      </c>
      <c r="AO341" s="361">
        <v>0</v>
      </c>
      <c r="AP341" s="362">
        <v>0</v>
      </c>
      <c r="AQ341" s="363">
        <v>0</v>
      </c>
      <c r="AR341" s="361">
        <v>0</v>
      </c>
      <c r="AS341" s="363">
        <v>0</v>
      </c>
      <c r="AT341" s="364">
        <v>0</v>
      </c>
      <c r="AU341" s="2766">
        <v>0</v>
      </c>
      <c r="AV341" s="2789">
        <v>0</v>
      </c>
      <c r="AW341" s="2789">
        <v>0</v>
      </c>
      <c r="AX341" s="2789">
        <v>0</v>
      </c>
      <c r="AY341" s="2792">
        <v>0</v>
      </c>
      <c r="AZ341" s="2792">
        <v>0</v>
      </c>
      <c r="BA341" s="2789">
        <v>0</v>
      </c>
      <c r="BB341" s="2792">
        <v>0</v>
      </c>
      <c r="BC341" s="2793">
        <v>0</v>
      </c>
      <c r="BD341" s="2456">
        <v>0</v>
      </c>
      <c r="BE341" s="366">
        <v>0</v>
      </c>
      <c r="BF341" s="366">
        <v>0</v>
      </c>
      <c r="BG341" s="366">
        <v>0</v>
      </c>
      <c r="BH341" s="367">
        <v>0</v>
      </c>
      <c r="BI341" s="367">
        <v>0</v>
      </c>
      <c r="BJ341" s="366">
        <v>0</v>
      </c>
      <c r="BK341" s="367">
        <v>0</v>
      </c>
      <c r="BL341" s="368">
        <v>0</v>
      </c>
      <c r="BM341" s="2478">
        <v>0</v>
      </c>
      <c r="BN341" s="369">
        <v>0</v>
      </c>
      <c r="BO341" s="369">
        <v>0</v>
      </c>
      <c r="BP341" s="369">
        <v>0</v>
      </c>
      <c r="BQ341" s="370">
        <v>0</v>
      </c>
      <c r="BR341" s="370">
        <v>0</v>
      </c>
      <c r="BS341" s="369">
        <v>0</v>
      </c>
      <c r="BT341" s="370">
        <v>0</v>
      </c>
      <c r="BU341" s="371">
        <v>0</v>
      </c>
      <c r="BV341" s="372">
        <v>0</v>
      </c>
      <c r="BW341" s="373">
        <v>0</v>
      </c>
      <c r="BX341" s="373">
        <v>0</v>
      </c>
      <c r="BY341" s="373">
        <v>0</v>
      </c>
      <c r="BZ341" s="374">
        <v>0</v>
      </c>
      <c r="CA341" s="374">
        <v>0</v>
      </c>
      <c r="CB341" s="373">
        <v>0</v>
      </c>
      <c r="CC341" s="374">
        <v>0</v>
      </c>
      <c r="CD341" s="375">
        <v>0</v>
      </c>
      <c r="CE341" s="2456">
        <v>0</v>
      </c>
      <c r="CF341" s="366">
        <v>0</v>
      </c>
      <c r="CG341" s="366">
        <v>0</v>
      </c>
      <c r="CH341" s="366">
        <v>0</v>
      </c>
      <c r="CI341" s="367">
        <v>0</v>
      </c>
      <c r="CJ341" s="367">
        <v>0</v>
      </c>
      <c r="CK341" s="366">
        <v>0</v>
      </c>
      <c r="CL341" s="367">
        <v>0</v>
      </c>
      <c r="CM341" s="1127">
        <v>0</v>
      </c>
      <c r="CN341" s="1438">
        <v>0</v>
      </c>
      <c r="CO341" s="1878">
        <v>0</v>
      </c>
      <c r="CP341" s="479">
        <v>0</v>
      </c>
      <c r="CQ341" s="480">
        <v>0</v>
      </c>
      <c r="CR341" s="1111">
        <v>0</v>
      </c>
      <c r="CS341" s="471">
        <v>0</v>
      </c>
      <c r="CT341" s="465">
        <v>0</v>
      </c>
      <c r="CU341" s="1116">
        <v>0</v>
      </c>
      <c r="CV341" s="479">
        <v>0</v>
      </c>
      <c r="CW341" s="480">
        <v>0</v>
      </c>
      <c r="CX341" s="1111">
        <v>0</v>
      </c>
      <c r="CY341" s="471">
        <v>0</v>
      </c>
      <c r="CZ341" s="465">
        <v>0</v>
      </c>
      <c r="DA341" s="1116">
        <v>0</v>
      </c>
      <c r="DB341" s="479">
        <v>0</v>
      </c>
      <c r="DC341" s="480">
        <v>0</v>
      </c>
      <c r="DD341" s="1111">
        <v>0</v>
      </c>
      <c r="DE341" s="471">
        <v>0</v>
      </c>
      <c r="DF341" s="459">
        <v>0</v>
      </c>
      <c r="DG341" s="376">
        <v>203</v>
      </c>
      <c r="DH341" s="377">
        <v>0</v>
      </c>
      <c r="DI341" s="378">
        <v>0</v>
      </c>
      <c r="DJ341" s="379" t="s">
        <v>163</v>
      </c>
      <c r="DK341" s="307"/>
    </row>
    <row r="342" spans="1:115" s="259" customFormat="1" ht="50.1" customHeight="1" x14ac:dyDescent="0.15">
      <c r="A342" s="2503" t="s">
        <v>1174</v>
      </c>
      <c r="B342" s="2542"/>
      <c r="C342" s="2542"/>
      <c r="D342" s="2320">
        <v>252</v>
      </c>
      <c r="E342" s="2340">
        <v>-8.6956521739130488E-2</v>
      </c>
      <c r="F342" s="2341">
        <v>-24</v>
      </c>
      <c r="G342" s="2239">
        <v>131</v>
      </c>
      <c r="H342" s="2240">
        <v>121</v>
      </c>
      <c r="I342" s="309">
        <v>169</v>
      </c>
      <c r="J342" s="2390">
        <v>110</v>
      </c>
      <c r="K342" s="2390">
        <v>59</v>
      </c>
      <c r="L342" s="2391">
        <v>83</v>
      </c>
      <c r="M342" s="2390">
        <v>21</v>
      </c>
      <c r="N342" s="2626">
        <v>62</v>
      </c>
      <c r="O342" s="2654" t="s">
        <v>856</v>
      </c>
      <c r="P342" s="2431">
        <v>7</v>
      </c>
      <c r="Q342" s="310" t="s">
        <v>163</v>
      </c>
      <c r="R342" s="490">
        <v>7</v>
      </c>
      <c r="S342" s="311">
        <v>1</v>
      </c>
      <c r="T342" s="312">
        <v>6</v>
      </c>
      <c r="U342" s="313">
        <v>3</v>
      </c>
      <c r="V342" s="314">
        <v>1</v>
      </c>
      <c r="W342" s="315">
        <v>2</v>
      </c>
      <c r="X342" s="313">
        <v>4</v>
      </c>
      <c r="Y342" s="315">
        <v>0</v>
      </c>
      <c r="Z342" s="316">
        <v>4</v>
      </c>
      <c r="AA342" s="2696">
        <v>245</v>
      </c>
      <c r="AB342" s="2234">
        <v>-0.1123188405797102</v>
      </c>
      <c r="AC342" s="2713">
        <v>-31</v>
      </c>
      <c r="AD342" s="317">
        <v>130</v>
      </c>
      <c r="AE342" s="318">
        <v>115</v>
      </c>
      <c r="AF342" s="313">
        <v>166</v>
      </c>
      <c r="AG342" s="319">
        <v>109</v>
      </c>
      <c r="AH342" s="320">
        <v>57</v>
      </c>
      <c r="AI342" s="313">
        <v>79</v>
      </c>
      <c r="AJ342" s="320">
        <v>21</v>
      </c>
      <c r="AK342" s="321">
        <v>58</v>
      </c>
      <c r="AL342" s="2743">
        <v>51</v>
      </c>
      <c r="AM342" s="322">
        <v>29</v>
      </c>
      <c r="AN342" s="322">
        <v>22</v>
      </c>
      <c r="AO342" s="323">
        <v>39</v>
      </c>
      <c r="AP342" s="324">
        <v>26</v>
      </c>
      <c r="AQ342" s="325">
        <v>13</v>
      </c>
      <c r="AR342" s="323">
        <v>12</v>
      </c>
      <c r="AS342" s="325">
        <v>3</v>
      </c>
      <c r="AT342" s="326">
        <v>9</v>
      </c>
      <c r="AU342" s="2767">
        <v>0</v>
      </c>
      <c r="AV342" s="2794">
        <v>0</v>
      </c>
      <c r="AW342" s="2794">
        <v>0</v>
      </c>
      <c r="AX342" s="2795">
        <v>0</v>
      </c>
      <c r="AY342" s="2796">
        <v>0</v>
      </c>
      <c r="AZ342" s="2796">
        <v>0</v>
      </c>
      <c r="BA342" s="2795">
        <v>0</v>
      </c>
      <c r="BB342" s="2796">
        <v>0</v>
      </c>
      <c r="BC342" s="2797">
        <v>0</v>
      </c>
      <c r="BD342" s="2457">
        <v>13</v>
      </c>
      <c r="BE342" s="328">
        <v>3</v>
      </c>
      <c r="BF342" s="328">
        <v>10</v>
      </c>
      <c r="BG342" s="329">
        <v>9</v>
      </c>
      <c r="BH342" s="330">
        <v>3</v>
      </c>
      <c r="BI342" s="330">
        <v>6</v>
      </c>
      <c r="BJ342" s="329">
        <v>4</v>
      </c>
      <c r="BK342" s="330">
        <v>0</v>
      </c>
      <c r="BL342" s="331">
        <v>4</v>
      </c>
      <c r="BM342" s="2479">
        <v>9</v>
      </c>
      <c r="BN342" s="332">
        <v>5</v>
      </c>
      <c r="BO342" s="332">
        <v>4</v>
      </c>
      <c r="BP342" s="333">
        <v>7</v>
      </c>
      <c r="BQ342" s="334">
        <v>3</v>
      </c>
      <c r="BR342" s="334">
        <v>4</v>
      </c>
      <c r="BS342" s="333">
        <v>2</v>
      </c>
      <c r="BT342" s="334">
        <v>2</v>
      </c>
      <c r="BU342" s="335">
        <v>0</v>
      </c>
      <c r="BV342" s="336">
        <v>154</v>
      </c>
      <c r="BW342" s="337">
        <v>82</v>
      </c>
      <c r="BX342" s="337">
        <v>72</v>
      </c>
      <c r="BY342" s="338">
        <v>93</v>
      </c>
      <c r="BZ342" s="339">
        <v>66</v>
      </c>
      <c r="CA342" s="339">
        <v>27</v>
      </c>
      <c r="CB342" s="338">
        <v>61</v>
      </c>
      <c r="CC342" s="339">
        <v>16</v>
      </c>
      <c r="CD342" s="340">
        <v>45</v>
      </c>
      <c r="CE342" s="2457">
        <v>18</v>
      </c>
      <c r="CF342" s="341">
        <v>11</v>
      </c>
      <c r="CG342" s="341">
        <v>7</v>
      </c>
      <c r="CH342" s="329">
        <v>18</v>
      </c>
      <c r="CI342" s="342">
        <v>11</v>
      </c>
      <c r="CJ342" s="342">
        <v>7</v>
      </c>
      <c r="CK342" s="329">
        <v>0</v>
      </c>
      <c r="CL342" s="342">
        <v>0</v>
      </c>
      <c r="CM342" s="1126">
        <v>0</v>
      </c>
      <c r="CN342" s="1439">
        <v>252</v>
      </c>
      <c r="CO342" s="1879">
        <v>8</v>
      </c>
      <c r="CP342" s="477">
        <v>4</v>
      </c>
      <c r="CQ342" s="478">
        <v>4</v>
      </c>
      <c r="CR342" s="1110">
        <v>27</v>
      </c>
      <c r="CS342" s="470">
        <v>17</v>
      </c>
      <c r="CT342" s="464">
        <v>10</v>
      </c>
      <c r="CU342" s="1115">
        <v>49</v>
      </c>
      <c r="CV342" s="477">
        <v>29</v>
      </c>
      <c r="CW342" s="478">
        <v>20</v>
      </c>
      <c r="CX342" s="1110">
        <v>68</v>
      </c>
      <c r="CY342" s="470">
        <v>29</v>
      </c>
      <c r="CZ342" s="464">
        <v>39</v>
      </c>
      <c r="DA342" s="1115">
        <v>45</v>
      </c>
      <c r="DB342" s="477">
        <v>30</v>
      </c>
      <c r="DC342" s="478">
        <v>15</v>
      </c>
      <c r="DD342" s="1110">
        <v>55</v>
      </c>
      <c r="DE342" s="470">
        <v>22</v>
      </c>
      <c r="DF342" s="458">
        <v>33</v>
      </c>
      <c r="DG342" s="343">
        <v>80</v>
      </c>
      <c r="DH342" s="344">
        <v>1.9532233999263666E-4</v>
      </c>
      <c r="DI342" s="345">
        <v>3.1304347826086959E-2</v>
      </c>
      <c r="DJ342" s="346" t="s">
        <v>163</v>
      </c>
      <c r="DK342" s="307"/>
    </row>
    <row r="343" spans="1:115" s="380" customFormat="1" ht="50.1" customHeight="1" x14ac:dyDescent="0.15">
      <c r="A343" s="2501" t="s">
        <v>1175</v>
      </c>
      <c r="B343" s="2539"/>
      <c r="C343" s="2539"/>
      <c r="D343" s="2319">
        <v>11</v>
      </c>
      <c r="E343" s="2516">
        <v>-0.5</v>
      </c>
      <c r="F343" s="2337">
        <v>-11</v>
      </c>
      <c r="G343" s="2235">
        <v>3</v>
      </c>
      <c r="H343" s="2236">
        <v>8</v>
      </c>
      <c r="I343" s="349">
        <v>9</v>
      </c>
      <c r="J343" s="2387">
        <v>1</v>
      </c>
      <c r="K343" s="2387">
        <v>8</v>
      </c>
      <c r="L343" s="2388">
        <v>2</v>
      </c>
      <c r="M343" s="2387">
        <v>2</v>
      </c>
      <c r="N343" s="2389">
        <v>0</v>
      </c>
      <c r="O343" s="2659" t="s">
        <v>854</v>
      </c>
      <c r="P343" s="2430">
        <v>3</v>
      </c>
      <c r="Q343" s="350">
        <v>0</v>
      </c>
      <c r="R343" s="491">
        <v>0</v>
      </c>
      <c r="S343" s="351">
        <v>2</v>
      </c>
      <c r="T343" s="352">
        <v>1</v>
      </c>
      <c r="U343" s="353">
        <v>1</v>
      </c>
      <c r="V343" s="354">
        <v>0</v>
      </c>
      <c r="W343" s="355">
        <v>1</v>
      </c>
      <c r="X343" s="353">
        <v>2</v>
      </c>
      <c r="Y343" s="355">
        <v>2</v>
      </c>
      <c r="Z343" s="356">
        <v>0</v>
      </c>
      <c r="AA343" s="2443">
        <v>8</v>
      </c>
      <c r="AB343" s="2237">
        <v>-0.57894736842105265</v>
      </c>
      <c r="AC343" s="2418">
        <v>-11</v>
      </c>
      <c r="AD343" s="357">
        <v>1</v>
      </c>
      <c r="AE343" s="358">
        <v>7</v>
      </c>
      <c r="AF343" s="353">
        <v>8</v>
      </c>
      <c r="AG343" s="353">
        <v>1</v>
      </c>
      <c r="AH343" s="359">
        <v>7</v>
      </c>
      <c r="AI343" s="353">
        <v>0</v>
      </c>
      <c r="AJ343" s="359">
        <v>0</v>
      </c>
      <c r="AK343" s="360">
        <v>0</v>
      </c>
      <c r="AL343" s="2742">
        <v>1</v>
      </c>
      <c r="AM343" s="361">
        <v>0</v>
      </c>
      <c r="AN343" s="361">
        <v>1</v>
      </c>
      <c r="AO343" s="361">
        <v>1</v>
      </c>
      <c r="AP343" s="362">
        <v>0</v>
      </c>
      <c r="AQ343" s="363">
        <v>1</v>
      </c>
      <c r="AR343" s="361">
        <v>0</v>
      </c>
      <c r="AS343" s="363">
        <v>0</v>
      </c>
      <c r="AT343" s="364">
        <v>0</v>
      </c>
      <c r="AU343" s="2766">
        <v>0</v>
      </c>
      <c r="AV343" s="2789">
        <v>0</v>
      </c>
      <c r="AW343" s="2789">
        <v>0</v>
      </c>
      <c r="AX343" s="2789">
        <v>0</v>
      </c>
      <c r="AY343" s="2792">
        <v>0</v>
      </c>
      <c r="AZ343" s="2792">
        <v>0</v>
      </c>
      <c r="BA343" s="2789">
        <v>0</v>
      </c>
      <c r="BB343" s="2792">
        <v>0</v>
      </c>
      <c r="BC343" s="2793">
        <v>0</v>
      </c>
      <c r="BD343" s="2456">
        <v>2</v>
      </c>
      <c r="BE343" s="366">
        <v>0</v>
      </c>
      <c r="BF343" s="366">
        <v>2</v>
      </c>
      <c r="BG343" s="366">
        <v>2</v>
      </c>
      <c r="BH343" s="367">
        <v>0</v>
      </c>
      <c r="BI343" s="367">
        <v>2</v>
      </c>
      <c r="BJ343" s="366">
        <v>0</v>
      </c>
      <c r="BK343" s="367">
        <v>0</v>
      </c>
      <c r="BL343" s="368">
        <v>0</v>
      </c>
      <c r="BM343" s="2478">
        <v>0</v>
      </c>
      <c r="BN343" s="369">
        <v>0</v>
      </c>
      <c r="BO343" s="369">
        <v>0</v>
      </c>
      <c r="BP343" s="369">
        <v>0</v>
      </c>
      <c r="BQ343" s="370">
        <v>0</v>
      </c>
      <c r="BR343" s="370">
        <v>0</v>
      </c>
      <c r="BS343" s="369">
        <v>0</v>
      </c>
      <c r="BT343" s="370">
        <v>0</v>
      </c>
      <c r="BU343" s="371">
        <v>0</v>
      </c>
      <c r="BV343" s="372">
        <v>5</v>
      </c>
      <c r="BW343" s="373">
        <v>1</v>
      </c>
      <c r="BX343" s="373">
        <v>4</v>
      </c>
      <c r="BY343" s="373">
        <v>5</v>
      </c>
      <c r="BZ343" s="374">
        <v>1</v>
      </c>
      <c r="CA343" s="374">
        <v>4</v>
      </c>
      <c r="CB343" s="373">
        <v>0</v>
      </c>
      <c r="CC343" s="374">
        <v>0</v>
      </c>
      <c r="CD343" s="375">
        <v>0</v>
      </c>
      <c r="CE343" s="2456">
        <v>0</v>
      </c>
      <c r="CF343" s="366">
        <v>0</v>
      </c>
      <c r="CG343" s="366">
        <v>0</v>
      </c>
      <c r="CH343" s="366">
        <v>0</v>
      </c>
      <c r="CI343" s="367">
        <v>0</v>
      </c>
      <c r="CJ343" s="367">
        <v>0</v>
      </c>
      <c r="CK343" s="366">
        <v>0</v>
      </c>
      <c r="CL343" s="367">
        <v>0</v>
      </c>
      <c r="CM343" s="1127">
        <v>0</v>
      </c>
      <c r="CN343" s="1438">
        <v>11</v>
      </c>
      <c r="CO343" s="1878">
        <v>2</v>
      </c>
      <c r="CP343" s="479">
        <v>0</v>
      </c>
      <c r="CQ343" s="480">
        <v>2</v>
      </c>
      <c r="CR343" s="1111">
        <v>1</v>
      </c>
      <c r="CS343" s="471">
        <v>1</v>
      </c>
      <c r="CT343" s="465">
        <v>0</v>
      </c>
      <c r="CU343" s="1116">
        <v>2</v>
      </c>
      <c r="CV343" s="479">
        <v>0</v>
      </c>
      <c r="CW343" s="480">
        <v>2</v>
      </c>
      <c r="CX343" s="1111">
        <v>3</v>
      </c>
      <c r="CY343" s="471">
        <v>0</v>
      </c>
      <c r="CZ343" s="465">
        <v>3</v>
      </c>
      <c r="DA343" s="1116">
        <v>0</v>
      </c>
      <c r="DB343" s="479">
        <v>0</v>
      </c>
      <c r="DC343" s="480">
        <v>0</v>
      </c>
      <c r="DD343" s="1111">
        <v>3</v>
      </c>
      <c r="DE343" s="471">
        <v>2</v>
      </c>
      <c r="DF343" s="459">
        <v>1</v>
      </c>
      <c r="DG343" s="376">
        <v>168</v>
      </c>
      <c r="DH343" s="377">
        <v>8.5259751584087434E-6</v>
      </c>
      <c r="DI343" s="378">
        <v>1.3664596273291925E-3</v>
      </c>
      <c r="DJ343" s="379" t="s">
        <v>163</v>
      </c>
      <c r="DK343" s="307"/>
    </row>
    <row r="344" spans="1:115" s="259" customFormat="1" ht="50.1" customHeight="1" x14ac:dyDescent="0.15">
      <c r="A344" s="2503" t="s">
        <v>1176</v>
      </c>
      <c r="B344" s="2542"/>
      <c r="C344" s="2542"/>
      <c r="D344" s="2320">
        <v>49</v>
      </c>
      <c r="E344" s="2517">
        <v>0.32432432432432434</v>
      </c>
      <c r="F344" s="2341">
        <v>12</v>
      </c>
      <c r="G344" s="2239">
        <v>31</v>
      </c>
      <c r="H344" s="2240">
        <v>18</v>
      </c>
      <c r="I344" s="309">
        <v>46</v>
      </c>
      <c r="J344" s="2390">
        <v>31</v>
      </c>
      <c r="K344" s="2390">
        <v>15</v>
      </c>
      <c r="L344" s="2391">
        <v>3</v>
      </c>
      <c r="M344" s="2390">
        <v>0</v>
      </c>
      <c r="N344" s="2626">
        <v>3</v>
      </c>
      <c r="O344" s="2654" t="s">
        <v>854</v>
      </c>
      <c r="P344" s="2431">
        <v>0</v>
      </c>
      <c r="Q344" s="310" t="s">
        <v>163</v>
      </c>
      <c r="R344" s="490">
        <v>0</v>
      </c>
      <c r="S344" s="311">
        <v>0</v>
      </c>
      <c r="T344" s="312">
        <v>0</v>
      </c>
      <c r="U344" s="313">
        <v>0</v>
      </c>
      <c r="V344" s="314">
        <v>0</v>
      </c>
      <c r="W344" s="315">
        <v>0</v>
      </c>
      <c r="X344" s="313">
        <v>0</v>
      </c>
      <c r="Y344" s="315">
        <v>0</v>
      </c>
      <c r="Z344" s="316">
        <v>0</v>
      </c>
      <c r="AA344" s="2696">
        <v>49</v>
      </c>
      <c r="AB344" s="2234">
        <v>0.32432432432432434</v>
      </c>
      <c r="AC344" s="2713">
        <v>12</v>
      </c>
      <c r="AD344" s="317">
        <v>31</v>
      </c>
      <c r="AE344" s="318">
        <v>18</v>
      </c>
      <c r="AF344" s="313">
        <v>46</v>
      </c>
      <c r="AG344" s="319">
        <v>31</v>
      </c>
      <c r="AH344" s="320">
        <v>15</v>
      </c>
      <c r="AI344" s="313">
        <v>3</v>
      </c>
      <c r="AJ344" s="320">
        <v>0</v>
      </c>
      <c r="AK344" s="321">
        <v>3</v>
      </c>
      <c r="AL344" s="2743">
        <v>17</v>
      </c>
      <c r="AM344" s="322">
        <v>13</v>
      </c>
      <c r="AN344" s="322">
        <v>4</v>
      </c>
      <c r="AO344" s="323">
        <v>17</v>
      </c>
      <c r="AP344" s="324">
        <v>13</v>
      </c>
      <c r="AQ344" s="325">
        <v>4</v>
      </c>
      <c r="AR344" s="323">
        <v>0</v>
      </c>
      <c r="AS344" s="325">
        <v>0</v>
      </c>
      <c r="AT344" s="326">
        <v>0</v>
      </c>
      <c r="AU344" s="2767">
        <v>0</v>
      </c>
      <c r="AV344" s="2794">
        <v>0</v>
      </c>
      <c r="AW344" s="2794">
        <v>0</v>
      </c>
      <c r="AX344" s="2795">
        <v>0</v>
      </c>
      <c r="AY344" s="2796">
        <v>0</v>
      </c>
      <c r="AZ344" s="2796">
        <v>0</v>
      </c>
      <c r="BA344" s="2795">
        <v>0</v>
      </c>
      <c r="BB344" s="2796">
        <v>0</v>
      </c>
      <c r="BC344" s="2797">
        <v>0</v>
      </c>
      <c r="BD344" s="2457">
        <v>0</v>
      </c>
      <c r="BE344" s="328">
        <v>0</v>
      </c>
      <c r="BF344" s="328">
        <v>0</v>
      </c>
      <c r="BG344" s="329">
        <v>0</v>
      </c>
      <c r="BH344" s="330">
        <v>0</v>
      </c>
      <c r="BI344" s="330">
        <v>0</v>
      </c>
      <c r="BJ344" s="329">
        <v>0</v>
      </c>
      <c r="BK344" s="330">
        <v>0</v>
      </c>
      <c r="BL344" s="331">
        <v>0</v>
      </c>
      <c r="BM344" s="2479">
        <v>0</v>
      </c>
      <c r="BN344" s="332">
        <v>0</v>
      </c>
      <c r="BO344" s="332">
        <v>0</v>
      </c>
      <c r="BP344" s="333">
        <v>0</v>
      </c>
      <c r="BQ344" s="334">
        <v>0</v>
      </c>
      <c r="BR344" s="334">
        <v>0</v>
      </c>
      <c r="BS344" s="333">
        <v>0</v>
      </c>
      <c r="BT344" s="334">
        <v>0</v>
      </c>
      <c r="BU344" s="335">
        <v>0</v>
      </c>
      <c r="BV344" s="336">
        <v>28</v>
      </c>
      <c r="BW344" s="337">
        <v>18</v>
      </c>
      <c r="BX344" s="337">
        <v>10</v>
      </c>
      <c r="BY344" s="338">
        <v>26</v>
      </c>
      <c r="BZ344" s="339">
        <v>18</v>
      </c>
      <c r="CA344" s="339">
        <v>8</v>
      </c>
      <c r="CB344" s="338">
        <v>2</v>
      </c>
      <c r="CC344" s="339">
        <v>0</v>
      </c>
      <c r="CD344" s="340">
        <v>2</v>
      </c>
      <c r="CE344" s="2457">
        <v>4</v>
      </c>
      <c r="CF344" s="341">
        <v>0</v>
      </c>
      <c r="CG344" s="341">
        <v>4</v>
      </c>
      <c r="CH344" s="329">
        <v>3</v>
      </c>
      <c r="CI344" s="342">
        <v>0</v>
      </c>
      <c r="CJ344" s="342">
        <v>3</v>
      </c>
      <c r="CK344" s="329">
        <v>1</v>
      </c>
      <c r="CL344" s="342">
        <v>0</v>
      </c>
      <c r="CM344" s="1126">
        <v>1</v>
      </c>
      <c r="CN344" s="1439">
        <v>49</v>
      </c>
      <c r="CO344" s="1879">
        <v>9</v>
      </c>
      <c r="CP344" s="477">
        <v>9</v>
      </c>
      <c r="CQ344" s="478">
        <v>0</v>
      </c>
      <c r="CR344" s="1110">
        <v>10</v>
      </c>
      <c r="CS344" s="470">
        <v>6</v>
      </c>
      <c r="CT344" s="464">
        <v>4</v>
      </c>
      <c r="CU344" s="1115">
        <v>4</v>
      </c>
      <c r="CV344" s="477">
        <v>3</v>
      </c>
      <c r="CW344" s="478">
        <v>1</v>
      </c>
      <c r="CX344" s="1110">
        <v>9</v>
      </c>
      <c r="CY344" s="470">
        <v>4</v>
      </c>
      <c r="CZ344" s="464">
        <v>5</v>
      </c>
      <c r="DA344" s="1115">
        <v>16</v>
      </c>
      <c r="DB344" s="477">
        <v>9</v>
      </c>
      <c r="DC344" s="478">
        <v>7</v>
      </c>
      <c r="DD344" s="1110">
        <v>1</v>
      </c>
      <c r="DE344" s="470">
        <v>0</v>
      </c>
      <c r="DF344" s="458">
        <v>1</v>
      </c>
      <c r="DG344" s="343">
        <v>139</v>
      </c>
      <c r="DH344" s="344">
        <v>3.7979343887457129E-5</v>
      </c>
      <c r="DI344" s="345">
        <v>6.0869565217391303E-3</v>
      </c>
      <c r="DJ344" s="346" t="s">
        <v>163</v>
      </c>
      <c r="DK344" s="307"/>
    </row>
    <row r="345" spans="1:115" s="380" customFormat="1" ht="50.1" customHeight="1" x14ac:dyDescent="0.15">
      <c r="A345" s="2501" t="s">
        <v>1177</v>
      </c>
      <c r="B345" s="2539"/>
      <c r="C345" s="2539"/>
      <c r="D345" s="2319">
        <v>86</v>
      </c>
      <c r="E345" s="2516">
        <v>0.14666666666666672</v>
      </c>
      <c r="F345" s="2337">
        <v>11</v>
      </c>
      <c r="G345" s="2235">
        <v>41</v>
      </c>
      <c r="H345" s="2236">
        <v>45</v>
      </c>
      <c r="I345" s="349">
        <v>58</v>
      </c>
      <c r="J345" s="2387">
        <v>31</v>
      </c>
      <c r="K345" s="2387">
        <v>27</v>
      </c>
      <c r="L345" s="2388">
        <v>28</v>
      </c>
      <c r="M345" s="2387">
        <v>10</v>
      </c>
      <c r="N345" s="2389">
        <v>18</v>
      </c>
      <c r="O345" s="2659" t="s">
        <v>856</v>
      </c>
      <c r="P345" s="2430">
        <v>0</v>
      </c>
      <c r="Q345" s="350" t="s">
        <v>163</v>
      </c>
      <c r="R345" s="491">
        <v>0</v>
      </c>
      <c r="S345" s="351">
        <v>0</v>
      </c>
      <c r="T345" s="352">
        <v>0</v>
      </c>
      <c r="U345" s="353">
        <v>0</v>
      </c>
      <c r="V345" s="354">
        <v>0</v>
      </c>
      <c r="W345" s="355">
        <v>0</v>
      </c>
      <c r="X345" s="353">
        <v>0</v>
      </c>
      <c r="Y345" s="355">
        <v>0</v>
      </c>
      <c r="Z345" s="356">
        <v>0</v>
      </c>
      <c r="AA345" s="2443">
        <v>86</v>
      </c>
      <c r="AB345" s="2237">
        <v>0.14666666666666672</v>
      </c>
      <c r="AC345" s="2418">
        <v>11</v>
      </c>
      <c r="AD345" s="357">
        <v>41</v>
      </c>
      <c r="AE345" s="358">
        <v>45</v>
      </c>
      <c r="AF345" s="353">
        <v>58</v>
      </c>
      <c r="AG345" s="353">
        <v>31</v>
      </c>
      <c r="AH345" s="359">
        <v>27</v>
      </c>
      <c r="AI345" s="353">
        <v>28</v>
      </c>
      <c r="AJ345" s="359">
        <v>10</v>
      </c>
      <c r="AK345" s="360">
        <v>18</v>
      </c>
      <c r="AL345" s="2742">
        <v>3</v>
      </c>
      <c r="AM345" s="361">
        <v>2</v>
      </c>
      <c r="AN345" s="361">
        <v>1</v>
      </c>
      <c r="AO345" s="361">
        <v>2</v>
      </c>
      <c r="AP345" s="362">
        <v>2</v>
      </c>
      <c r="AQ345" s="363">
        <v>0</v>
      </c>
      <c r="AR345" s="361">
        <v>1</v>
      </c>
      <c r="AS345" s="363">
        <v>0</v>
      </c>
      <c r="AT345" s="364">
        <v>1</v>
      </c>
      <c r="AU345" s="2766">
        <v>0</v>
      </c>
      <c r="AV345" s="2789">
        <v>0</v>
      </c>
      <c r="AW345" s="2789">
        <v>0</v>
      </c>
      <c r="AX345" s="2789">
        <v>0</v>
      </c>
      <c r="AY345" s="2792">
        <v>0</v>
      </c>
      <c r="AZ345" s="2792">
        <v>0</v>
      </c>
      <c r="BA345" s="2789">
        <v>0</v>
      </c>
      <c r="BB345" s="2792">
        <v>0</v>
      </c>
      <c r="BC345" s="2793">
        <v>0</v>
      </c>
      <c r="BD345" s="2456">
        <v>5</v>
      </c>
      <c r="BE345" s="366">
        <v>2</v>
      </c>
      <c r="BF345" s="366">
        <v>3</v>
      </c>
      <c r="BG345" s="366">
        <v>5</v>
      </c>
      <c r="BH345" s="367">
        <v>2</v>
      </c>
      <c r="BI345" s="367">
        <v>3</v>
      </c>
      <c r="BJ345" s="366">
        <v>0</v>
      </c>
      <c r="BK345" s="367">
        <v>0</v>
      </c>
      <c r="BL345" s="368">
        <v>0</v>
      </c>
      <c r="BM345" s="2478">
        <v>0</v>
      </c>
      <c r="BN345" s="369">
        <v>0</v>
      </c>
      <c r="BO345" s="369">
        <v>0</v>
      </c>
      <c r="BP345" s="369">
        <v>0</v>
      </c>
      <c r="BQ345" s="370">
        <v>0</v>
      </c>
      <c r="BR345" s="370">
        <v>0</v>
      </c>
      <c r="BS345" s="369">
        <v>0</v>
      </c>
      <c r="BT345" s="370">
        <v>0</v>
      </c>
      <c r="BU345" s="371">
        <v>0</v>
      </c>
      <c r="BV345" s="372">
        <v>52</v>
      </c>
      <c r="BW345" s="373">
        <v>32</v>
      </c>
      <c r="BX345" s="373">
        <v>20</v>
      </c>
      <c r="BY345" s="373">
        <v>37</v>
      </c>
      <c r="BZ345" s="374">
        <v>27</v>
      </c>
      <c r="CA345" s="374">
        <v>10</v>
      </c>
      <c r="CB345" s="373">
        <v>15</v>
      </c>
      <c r="CC345" s="374">
        <v>5</v>
      </c>
      <c r="CD345" s="375">
        <v>10</v>
      </c>
      <c r="CE345" s="2456">
        <v>26</v>
      </c>
      <c r="CF345" s="366">
        <v>5</v>
      </c>
      <c r="CG345" s="366">
        <v>21</v>
      </c>
      <c r="CH345" s="366">
        <v>14</v>
      </c>
      <c r="CI345" s="367">
        <v>0</v>
      </c>
      <c r="CJ345" s="367">
        <v>14</v>
      </c>
      <c r="CK345" s="366">
        <v>12</v>
      </c>
      <c r="CL345" s="367">
        <v>5</v>
      </c>
      <c r="CM345" s="1127">
        <v>7</v>
      </c>
      <c r="CN345" s="1438">
        <v>86</v>
      </c>
      <c r="CO345" s="1878">
        <v>4</v>
      </c>
      <c r="CP345" s="479">
        <v>1</v>
      </c>
      <c r="CQ345" s="480">
        <v>3</v>
      </c>
      <c r="CR345" s="1111">
        <v>10</v>
      </c>
      <c r="CS345" s="471">
        <v>6</v>
      </c>
      <c r="CT345" s="465">
        <v>4</v>
      </c>
      <c r="CU345" s="1116">
        <v>22</v>
      </c>
      <c r="CV345" s="479">
        <v>8</v>
      </c>
      <c r="CW345" s="480">
        <v>14</v>
      </c>
      <c r="CX345" s="1111">
        <v>17</v>
      </c>
      <c r="CY345" s="471">
        <v>6</v>
      </c>
      <c r="CZ345" s="465">
        <v>11</v>
      </c>
      <c r="DA345" s="1116">
        <v>17</v>
      </c>
      <c r="DB345" s="479">
        <v>11</v>
      </c>
      <c r="DC345" s="480">
        <v>6</v>
      </c>
      <c r="DD345" s="1111">
        <v>16</v>
      </c>
      <c r="DE345" s="471">
        <v>9</v>
      </c>
      <c r="DF345" s="459">
        <v>7</v>
      </c>
      <c r="DG345" s="376">
        <v>120</v>
      </c>
      <c r="DH345" s="377">
        <v>6.6657623965741077E-5</v>
      </c>
      <c r="DI345" s="378">
        <v>1.0683229813664596E-2</v>
      </c>
      <c r="DJ345" s="379" t="s">
        <v>163</v>
      </c>
      <c r="DK345" s="307"/>
    </row>
    <row r="346" spans="1:115" s="259" customFormat="1" ht="50.1" customHeight="1" x14ac:dyDescent="0.15">
      <c r="A346" s="2503" t="s">
        <v>1178</v>
      </c>
      <c r="B346" s="2542"/>
      <c r="C346" s="2542"/>
      <c r="D346" s="2320">
        <v>138</v>
      </c>
      <c r="E346" s="2340">
        <v>-6.7567567567567544E-2</v>
      </c>
      <c r="F346" s="2341">
        <v>-10</v>
      </c>
      <c r="G346" s="2239">
        <v>75</v>
      </c>
      <c r="H346" s="2240">
        <v>63</v>
      </c>
      <c r="I346" s="309">
        <v>95</v>
      </c>
      <c r="J346" s="2390">
        <v>60</v>
      </c>
      <c r="K346" s="2390">
        <v>35</v>
      </c>
      <c r="L346" s="2391">
        <v>43</v>
      </c>
      <c r="M346" s="2390">
        <v>15</v>
      </c>
      <c r="N346" s="2626">
        <v>28</v>
      </c>
      <c r="O346" s="2654" t="s">
        <v>854</v>
      </c>
      <c r="P346" s="2431">
        <v>3</v>
      </c>
      <c r="Q346" s="310">
        <v>0.5</v>
      </c>
      <c r="R346" s="490">
        <v>1</v>
      </c>
      <c r="S346" s="311">
        <v>2</v>
      </c>
      <c r="T346" s="312">
        <v>1</v>
      </c>
      <c r="U346" s="313">
        <v>3</v>
      </c>
      <c r="V346" s="314">
        <v>2</v>
      </c>
      <c r="W346" s="315">
        <v>1</v>
      </c>
      <c r="X346" s="313">
        <v>0</v>
      </c>
      <c r="Y346" s="315">
        <v>0</v>
      </c>
      <c r="Z346" s="316">
        <v>0</v>
      </c>
      <c r="AA346" s="2696">
        <v>135</v>
      </c>
      <c r="AB346" s="2419">
        <v>-7.5342465753424626E-2</v>
      </c>
      <c r="AC346" s="2713">
        <v>-11</v>
      </c>
      <c r="AD346" s="317">
        <v>73</v>
      </c>
      <c r="AE346" s="318">
        <v>62</v>
      </c>
      <c r="AF346" s="313">
        <v>92</v>
      </c>
      <c r="AG346" s="319">
        <v>58</v>
      </c>
      <c r="AH346" s="320">
        <v>34</v>
      </c>
      <c r="AI346" s="313">
        <v>43</v>
      </c>
      <c r="AJ346" s="320">
        <v>15</v>
      </c>
      <c r="AK346" s="321">
        <v>28</v>
      </c>
      <c r="AL346" s="2743">
        <v>17</v>
      </c>
      <c r="AM346" s="322">
        <v>13</v>
      </c>
      <c r="AN346" s="322">
        <v>4</v>
      </c>
      <c r="AO346" s="323">
        <v>12</v>
      </c>
      <c r="AP346" s="324">
        <v>11</v>
      </c>
      <c r="AQ346" s="325">
        <v>1</v>
      </c>
      <c r="AR346" s="323">
        <v>5</v>
      </c>
      <c r="AS346" s="325">
        <v>2</v>
      </c>
      <c r="AT346" s="326">
        <v>3</v>
      </c>
      <c r="AU346" s="2767">
        <v>0</v>
      </c>
      <c r="AV346" s="2794">
        <v>0</v>
      </c>
      <c r="AW346" s="2794">
        <v>0</v>
      </c>
      <c r="AX346" s="2795">
        <v>0</v>
      </c>
      <c r="AY346" s="2796">
        <v>0</v>
      </c>
      <c r="AZ346" s="2796">
        <v>0</v>
      </c>
      <c r="BA346" s="2795">
        <v>0</v>
      </c>
      <c r="BB346" s="2796">
        <v>0</v>
      </c>
      <c r="BC346" s="2797">
        <v>0</v>
      </c>
      <c r="BD346" s="2457">
        <v>0</v>
      </c>
      <c r="BE346" s="328">
        <v>0</v>
      </c>
      <c r="BF346" s="328">
        <v>0</v>
      </c>
      <c r="BG346" s="329">
        <v>0</v>
      </c>
      <c r="BH346" s="330">
        <v>0</v>
      </c>
      <c r="BI346" s="330">
        <v>0</v>
      </c>
      <c r="BJ346" s="329">
        <v>0</v>
      </c>
      <c r="BK346" s="330">
        <v>0</v>
      </c>
      <c r="BL346" s="331">
        <v>0</v>
      </c>
      <c r="BM346" s="2479">
        <v>1</v>
      </c>
      <c r="BN346" s="332">
        <v>0</v>
      </c>
      <c r="BO346" s="332">
        <v>1</v>
      </c>
      <c r="BP346" s="333">
        <v>1</v>
      </c>
      <c r="BQ346" s="334">
        <v>0</v>
      </c>
      <c r="BR346" s="334">
        <v>1</v>
      </c>
      <c r="BS346" s="333">
        <v>0</v>
      </c>
      <c r="BT346" s="334">
        <v>0</v>
      </c>
      <c r="BU346" s="335">
        <v>0</v>
      </c>
      <c r="BV346" s="336">
        <v>95</v>
      </c>
      <c r="BW346" s="337">
        <v>53</v>
      </c>
      <c r="BX346" s="337">
        <v>42</v>
      </c>
      <c r="BY346" s="338">
        <v>74</v>
      </c>
      <c r="BZ346" s="339">
        <v>47</v>
      </c>
      <c r="CA346" s="339">
        <v>27</v>
      </c>
      <c r="CB346" s="338">
        <v>21</v>
      </c>
      <c r="CC346" s="339">
        <v>6</v>
      </c>
      <c r="CD346" s="340">
        <v>15</v>
      </c>
      <c r="CE346" s="2457">
        <v>22</v>
      </c>
      <c r="CF346" s="341">
        <v>7</v>
      </c>
      <c r="CG346" s="341">
        <v>15</v>
      </c>
      <c r="CH346" s="329">
        <v>5</v>
      </c>
      <c r="CI346" s="342">
        <v>0</v>
      </c>
      <c r="CJ346" s="342">
        <v>5</v>
      </c>
      <c r="CK346" s="329">
        <v>17</v>
      </c>
      <c r="CL346" s="342">
        <v>7</v>
      </c>
      <c r="CM346" s="1126">
        <v>10</v>
      </c>
      <c r="CN346" s="1439">
        <v>138</v>
      </c>
      <c r="CO346" s="1879">
        <v>6</v>
      </c>
      <c r="CP346" s="477">
        <v>4</v>
      </c>
      <c r="CQ346" s="478">
        <v>2</v>
      </c>
      <c r="CR346" s="1110">
        <v>13</v>
      </c>
      <c r="CS346" s="470">
        <v>11</v>
      </c>
      <c r="CT346" s="464">
        <v>2</v>
      </c>
      <c r="CU346" s="1115">
        <v>31</v>
      </c>
      <c r="CV346" s="477">
        <v>19</v>
      </c>
      <c r="CW346" s="478">
        <v>12</v>
      </c>
      <c r="CX346" s="1110">
        <v>34</v>
      </c>
      <c r="CY346" s="470">
        <v>17</v>
      </c>
      <c r="CZ346" s="464">
        <v>17</v>
      </c>
      <c r="DA346" s="1115">
        <v>22</v>
      </c>
      <c r="DB346" s="477">
        <v>10</v>
      </c>
      <c r="DC346" s="478">
        <v>12</v>
      </c>
      <c r="DD346" s="1110">
        <v>32</v>
      </c>
      <c r="DE346" s="470">
        <v>14</v>
      </c>
      <c r="DF346" s="458">
        <v>18</v>
      </c>
      <c r="DG346" s="343">
        <v>104</v>
      </c>
      <c r="DH346" s="344">
        <v>1.069622338054915E-4</v>
      </c>
      <c r="DI346" s="345">
        <v>1.7142857142857144E-2</v>
      </c>
      <c r="DJ346" s="346" t="s">
        <v>163</v>
      </c>
      <c r="DK346" s="307"/>
    </row>
    <row r="347" spans="1:115" s="380" customFormat="1" ht="50.1" customHeight="1" x14ac:dyDescent="0.15">
      <c r="A347" s="2501" t="s">
        <v>1179</v>
      </c>
      <c r="B347" s="2539"/>
      <c r="C347" s="2539"/>
      <c r="D347" s="2319">
        <v>16</v>
      </c>
      <c r="E347" s="2516">
        <v>0.14285714285714279</v>
      </c>
      <c r="F347" s="2337">
        <v>2</v>
      </c>
      <c r="G347" s="2235">
        <v>8</v>
      </c>
      <c r="H347" s="2236">
        <v>8</v>
      </c>
      <c r="I347" s="349">
        <v>8</v>
      </c>
      <c r="J347" s="2387">
        <v>5</v>
      </c>
      <c r="K347" s="2387">
        <v>3</v>
      </c>
      <c r="L347" s="2388">
        <v>8</v>
      </c>
      <c r="M347" s="2387">
        <v>3</v>
      </c>
      <c r="N347" s="2389">
        <v>5</v>
      </c>
      <c r="O347" s="2659" t="s">
        <v>856</v>
      </c>
      <c r="P347" s="2430">
        <v>10</v>
      </c>
      <c r="Q347" s="350">
        <v>0</v>
      </c>
      <c r="R347" s="491">
        <v>0</v>
      </c>
      <c r="S347" s="351">
        <v>4</v>
      </c>
      <c r="T347" s="352">
        <v>6</v>
      </c>
      <c r="U347" s="353">
        <v>2</v>
      </c>
      <c r="V347" s="354">
        <v>1</v>
      </c>
      <c r="W347" s="355">
        <v>1</v>
      </c>
      <c r="X347" s="353">
        <v>8</v>
      </c>
      <c r="Y347" s="355">
        <v>3</v>
      </c>
      <c r="Z347" s="356">
        <v>5</v>
      </c>
      <c r="AA347" s="2443">
        <v>6</v>
      </c>
      <c r="AB347" s="2237">
        <v>0.5</v>
      </c>
      <c r="AC347" s="2418">
        <v>2</v>
      </c>
      <c r="AD347" s="357">
        <v>4</v>
      </c>
      <c r="AE347" s="358">
        <v>2</v>
      </c>
      <c r="AF347" s="353">
        <v>6</v>
      </c>
      <c r="AG347" s="353">
        <v>4</v>
      </c>
      <c r="AH347" s="359">
        <v>2</v>
      </c>
      <c r="AI347" s="353">
        <v>0</v>
      </c>
      <c r="AJ347" s="359">
        <v>0</v>
      </c>
      <c r="AK347" s="360">
        <v>0</v>
      </c>
      <c r="AL347" s="2742">
        <v>3</v>
      </c>
      <c r="AM347" s="361">
        <v>3</v>
      </c>
      <c r="AN347" s="361">
        <v>0</v>
      </c>
      <c r="AO347" s="361">
        <v>3</v>
      </c>
      <c r="AP347" s="362">
        <v>3</v>
      </c>
      <c r="AQ347" s="363">
        <v>0</v>
      </c>
      <c r="AR347" s="361">
        <v>0</v>
      </c>
      <c r="AS347" s="363">
        <v>0</v>
      </c>
      <c r="AT347" s="364">
        <v>0</v>
      </c>
      <c r="AU347" s="2766">
        <v>0</v>
      </c>
      <c r="AV347" s="2789">
        <v>0</v>
      </c>
      <c r="AW347" s="2789">
        <v>0</v>
      </c>
      <c r="AX347" s="2789">
        <v>0</v>
      </c>
      <c r="AY347" s="2792">
        <v>0</v>
      </c>
      <c r="AZ347" s="2792">
        <v>0</v>
      </c>
      <c r="BA347" s="2789">
        <v>0</v>
      </c>
      <c r="BB347" s="2792">
        <v>0</v>
      </c>
      <c r="BC347" s="2793">
        <v>0</v>
      </c>
      <c r="BD347" s="2456">
        <v>0</v>
      </c>
      <c r="BE347" s="366">
        <v>0</v>
      </c>
      <c r="BF347" s="366">
        <v>0</v>
      </c>
      <c r="BG347" s="366">
        <v>0</v>
      </c>
      <c r="BH347" s="367">
        <v>0</v>
      </c>
      <c r="BI347" s="367">
        <v>0</v>
      </c>
      <c r="BJ347" s="366">
        <v>0</v>
      </c>
      <c r="BK347" s="367">
        <v>0</v>
      </c>
      <c r="BL347" s="368">
        <v>0</v>
      </c>
      <c r="BM347" s="2478">
        <v>0</v>
      </c>
      <c r="BN347" s="369">
        <v>0</v>
      </c>
      <c r="BO347" s="369">
        <v>0</v>
      </c>
      <c r="BP347" s="369">
        <v>0</v>
      </c>
      <c r="BQ347" s="370">
        <v>0</v>
      </c>
      <c r="BR347" s="370">
        <v>0</v>
      </c>
      <c r="BS347" s="369">
        <v>0</v>
      </c>
      <c r="BT347" s="370">
        <v>0</v>
      </c>
      <c r="BU347" s="371">
        <v>0</v>
      </c>
      <c r="BV347" s="372">
        <v>1</v>
      </c>
      <c r="BW347" s="373">
        <v>1</v>
      </c>
      <c r="BX347" s="373">
        <v>0</v>
      </c>
      <c r="BY347" s="373">
        <v>1</v>
      </c>
      <c r="BZ347" s="374">
        <v>1</v>
      </c>
      <c r="CA347" s="374">
        <v>0</v>
      </c>
      <c r="CB347" s="373">
        <v>0</v>
      </c>
      <c r="CC347" s="374">
        <v>0</v>
      </c>
      <c r="CD347" s="375">
        <v>0</v>
      </c>
      <c r="CE347" s="2456">
        <v>2</v>
      </c>
      <c r="CF347" s="366">
        <v>0</v>
      </c>
      <c r="CG347" s="366">
        <v>2</v>
      </c>
      <c r="CH347" s="366">
        <v>2</v>
      </c>
      <c r="CI347" s="367">
        <v>0</v>
      </c>
      <c r="CJ347" s="367">
        <v>2</v>
      </c>
      <c r="CK347" s="366">
        <v>0</v>
      </c>
      <c r="CL347" s="367">
        <v>0</v>
      </c>
      <c r="CM347" s="1127">
        <v>0</v>
      </c>
      <c r="CN347" s="1438">
        <v>16</v>
      </c>
      <c r="CO347" s="1878">
        <v>1</v>
      </c>
      <c r="CP347" s="479">
        <v>1</v>
      </c>
      <c r="CQ347" s="480">
        <v>0</v>
      </c>
      <c r="CR347" s="1111">
        <v>3</v>
      </c>
      <c r="CS347" s="471">
        <v>2</v>
      </c>
      <c r="CT347" s="465">
        <v>1</v>
      </c>
      <c r="CU347" s="1116">
        <v>3</v>
      </c>
      <c r="CV347" s="479">
        <v>2</v>
      </c>
      <c r="CW347" s="480">
        <v>1</v>
      </c>
      <c r="CX347" s="1111">
        <v>1</v>
      </c>
      <c r="CY347" s="471">
        <v>0</v>
      </c>
      <c r="CZ347" s="465">
        <v>1</v>
      </c>
      <c r="DA347" s="1116">
        <v>2</v>
      </c>
      <c r="DB347" s="479">
        <v>0</v>
      </c>
      <c r="DC347" s="480">
        <v>2</v>
      </c>
      <c r="DD347" s="1111">
        <v>6</v>
      </c>
      <c r="DE347" s="471">
        <v>3</v>
      </c>
      <c r="DF347" s="459">
        <v>3</v>
      </c>
      <c r="DG347" s="376">
        <v>161</v>
      </c>
      <c r="DH347" s="377">
        <v>1.2401418412230898E-5</v>
      </c>
      <c r="DI347" s="378">
        <v>1.9875776397515529E-3</v>
      </c>
      <c r="DJ347" s="379" t="s">
        <v>163</v>
      </c>
      <c r="DK347" s="307"/>
    </row>
    <row r="348" spans="1:115" s="259" customFormat="1" ht="50.1" customHeight="1" x14ac:dyDescent="0.15">
      <c r="A348" s="2503" t="s">
        <v>1180</v>
      </c>
      <c r="B348" s="2542"/>
      <c r="C348" s="2542"/>
      <c r="D348" s="2320">
        <v>12</v>
      </c>
      <c r="E348" s="2340">
        <v>0</v>
      </c>
      <c r="F348" s="2341">
        <v>0</v>
      </c>
      <c r="G348" s="2239">
        <v>4</v>
      </c>
      <c r="H348" s="2240">
        <v>8</v>
      </c>
      <c r="I348" s="309">
        <v>5</v>
      </c>
      <c r="J348" s="2390">
        <v>3</v>
      </c>
      <c r="K348" s="2390">
        <v>2</v>
      </c>
      <c r="L348" s="2391">
        <v>7</v>
      </c>
      <c r="M348" s="2390">
        <v>1</v>
      </c>
      <c r="N348" s="2626">
        <v>6</v>
      </c>
      <c r="O348" s="2654" t="s">
        <v>854</v>
      </c>
      <c r="P348" s="2431">
        <v>0</v>
      </c>
      <c r="Q348" s="310" t="s">
        <v>163</v>
      </c>
      <c r="R348" s="490">
        <v>0</v>
      </c>
      <c r="S348" s="311">
        <v>0</v>
      </c>
      <c r="T348" s="312">
        <v>0</v>
      </c>
      <c r="U348" s="313">
        <v>0</v>
      </c>
      <c r="V348" s="314">
        <v>0</v>
      </c>
      <c r="W348" s="315">
        <v>0</v>
      </c>
      <c r="X348" s="313">
        <v>0</v>
      </c>
      <c r="Y348" s="315">
        <v>0</v>
      </c>
      <c r="Z348" s="316">
        <v>0</v>
      </c>
      <c r="AA348" s="2696">
        <v>12</v>
      </c>
      <c r="AB348" s="2419">
        <v>0</v>
      </c>
      <c r="AC348" s="2713">
        <v>0</v>
      </c>
      <c r="AD348" s="317">
        <v>4</v>
      </c>
      <c r="AE348" s="318">
        <v>8</v>
      </c>
      <c r="AF348" s="313">
        <v>5</v>
      </c>
      <c r="AG348" s="319">
        <v>3</v>
      </c>
      <c r="AH348" s="320">
        <v>2</v>
      </c>
      <c r="AI348" s="313">
        <v>7</v>
      </c>
      <c r="AJ348" s="320">
        <v>1</v>
      </c>
      <c r="AK348" s="321">
        <v>6</v>
      </c>
      <c r="AL348" s="2743">
        <v>4</v>
      </c>
      <c r="AM348" s="322">
        <v>2</v>
      </c>
      <c r="AN348" s="322">
        <v>2</v>
      </c>
      <c r="AO348" s="323">
        <v>2</v>
      </c>
      <c r="AP348" s="324">
        <v>2</v>
      </c>
      <c r="AQ348" s="325">
        <v>0</v>
      </c>
      <c r="AR348" s="323">
        <v>2</v>
      </c>
      <c r="AS348" s="325">
        <v>0</v>
      </c>
      <c r="AT348" s="326">
        <v>2</v>
      </c>
      <c r="AU348" s="2767">
        <v>0</v>
      </c>
      <c r="AV348" s="2794">
        <v>0</v>
      </c>
      <c r="AW348" s="2794">
        <v>0</v>
      </c>
      <c r="AX348" s="2795">
        <v>0</v>
      </c>
      <c r="AY348" s="2796">
        <v>0</v>
      </c>
      <c r="AZ348" s="2796">
        <v>0</v>
      </c>
      <c r="BA348" s="2795">
        <v>0</v>
      </c>
      <c r="BB348" s="2796">
        <v>0</v>
      </c>
      <c r="BC348" s="2797">
        <v>0</v>
      </c>
      <c r="BD348" s="2457">
        <v>1</v>
      </c>
      <c r="BE348" s="328">
        <v>0</v>
      </c>
      <c r="BF348" s="328">
        <v>1</v>
      </c>
      <c r="BG348" s="329">
        <v>1</v>
      </c>
      <c r="BH348" s="330">
        <v>0</v>
      </c>
      <c r="BI348" s="330">
        <v>1</v>
      </c>
      <c r="BJ348" s="329">
        <v>0</v>
      </c>
      <c r="BK348" s="330">
        <v>0</v>
      </c>
      <c r="BL348" s="331">
        <v>0</v>
      </c>
      <c r="BM348" s="2479">
        <v>0</v>
      </c>
      <c r="BN348" s="332">
        <v>0</v>
      </c>
      <c r="BO348" s="332">
        <v>0</v>
      </c>
      <c r="BP348" s="333">
        <v>0</v>
      </c>
      <c r="BQ348" s="334">
        <v>0</v>
      </c>
      <c r="BR348" s="334">
        <v>0</v>
      </c>
      <c r="BS348" s="333">
        <v>0</v>
      </c>
      <c r="BT348" s="334">
        <v>0</v>
      </c>
      <c r="BU348" s="335">
        <v>0</v>
      </c>
      <c r="BV348" s="336">
        <v>0</v>
      </c>
      <c r="BW348" s="337">
        <v>0</v>
      </c>
      <c r="BX348" s="337">
        <v>0</v>
      </c>
      <c r="BY348" s="338">
        <v>0</v>
      </c>
      <c r="BZ348" s="339">
        <v>0</v>
      </c>
      <c r="CA348" s="339">
        <v>0</v>
      </c>
      <c r="CB348" s="338">
        <v>0</v>
      </c>
      <c r="CC348" s="339">
        <v>0</v>
      </c>
      <c r="CD348" s="340">
        <v>0</v>
      </c>
      <c r="CE348" s="2457">
        <v>7</v>
      </c>
      <c r="CF348" s="341">
        <v>2</v>
      </c>
      <c r="CG348" s="341">
        <v>5</v>
      </c>
      <c r="CH348" s="329">
        <v>2</v>
      </c>
      <c r="CI348" s="342">
        <v>1</v>
      </c>
      <c r="CJ348" s="342">
        <v>1</v>
      </c>
      <c r="CK348" s="329">
        <v>5</v>
      </c>
      <c r="CL348" s="342">
        <v>1</v>
      </c>
      <c r="CM348" s="1126">
        <v>4</v>
      </c>
      <c r="CN348" s="1439">
        <v>12</v>
      </c>
      <c r="CO348" s="1879">
        <v>1</v>
      </c>
      <c r="CP348" s="477">
        <v>0</v>
      </c>
      <c r="CQ348" s="478">
        <v>1</v>
      </c>
      <c r="CR348" s="1110">
        <v>2</v>
      </c>
      <c r="CS348" s="470">
        <v>1</v>
      </c>
      <c r="CT348" s="464">
        <v>1</v>
      </c>
      <c r="CU348" s="1115">
        <v>1</v>
      </c>
      <c r="CV348" s="477">
        <v>1</v>
      </c>
      <c r="CW348" s="478">
        <v>0</v>
      </c>
      <c r="CX348" s="1110">
        <v>3</v>
      </c>
      <c r="CY348" s="470">
        <v>1</v>
      </c>
      <c r="CZ348" s="464">
        <v>2</v>
      </c>
      <c r="DA348" s="1115">
        <v>1</v>
      </c>
      <c r="DB348" s="477">
        <v>0</v>
      </c>
      <c r="DC348" s="478">
        <v>1</v>
      </c>
      <c r="DD348" s="1110">
        <v>4</v>
      </c>
      <c r="DE348" s="470">
        <v>1</v>
      </c>
      <c r="DF348" s="458">
        <v>3</v>
      </c>
      <c r="DG348" s="343">
        <v>167</v>
      </c>
      <c r="DH348" s="344">
        <v>9.3010638091731734E-6</v>
      </c>
      <c r="DI348" s="345">
        <v>1.4906832298136647E-3</v>
      </c>
      <c r="DJ348" s="346" t="s">
        <v>163</v>
      </c>
      <c r="DK348" s="307"/>
    </row>
    <row r="349" spans="1:115" s="380" customFormat="1" ht="50.1" customHeight="1" x14ac:dyDescent="0.15">
      <c r="A349" s="2501" t="s">
        <v>1181</v>
      </c>
      <c r="B349" s="2539"/>
      <c r="C349" s="2539"/>
      <c r="D349" s="2319">
        <v>15</v>
      </c>
      <c r="E349" s="2591">
        <v>1.1428571428571428</v>
      </c>
      <c r="F349" s="2337">
        <v>8</v>
      </c>
      <c r="G349" s="2235">
        <v>4</v>
      </c>
      <c r="H349" s="2236">
        <v>11</v>
      </c>
      <c r="I349" s="349">
        <v>12</v>
      </c>
      <c r="J349" s="2387">
        <v>4</v>
      </c>
      <c r="K349" s="2387">
        <v>8</v>
      </c>
      <c r="L349" s="2388">
        <v>3</v>
      </c>
      <c r="M349" s="2387">
        <v>0</v>
      </c>
      <c r="N349" s="2389">
        <v>3</v>
      </c>
      <c r="O349" s="2659" t="s">
        <v>856</v>
      </c>
      <c r="P349" s="2430">
        <v>0</v>
      </c>
      <c r="Q349" s="350" t="s">
        <v>163</v>
      </c>
      <c r="R349" s="491">
        <v>0</v>
      </c>
      <c r="S349" s="351">
        <v>0</v>
      </c>
      <c r="T349" s="352">
        <v>0</v>
      </c>
      <c r="U349" s="353">
        <v>0</v>
      </c>
      <c r="V349" s="354">
        <v>0</v>
      </c>
      <c r="W349" s="355">
        <v>0</v>
      </c>
      <c r="X349" s="353">
        <v>0</v>
      </c>
      <c r="Y349" s="355">
        <v>0</v>
      </c>
      <c r="Z349" s="356">
        <v>0</v>
      </c>
      <c r="AA349" s="2443">
        <v>15</v>
      </c>
      <c r="AB349" s="2726">
        <v>1.1428571428571428</v>
      </c>
      <c r="AC349" s="2418">
        <v>8</v>
      </c>
      <c r="AD349" s="357">
        <v>4</v>
      </c>
      <c r="AE349" s="358">
        <v>11</v>
      </c>
      <c r="AF349" s="353">
        <v>12</v>
      </c>
      <c r="AG349" s="353">
        <v>4</v>
      </c>
      <c r="AH349" s="359">
        <v>8</v>
      </c>
      <c r="AI349" s="353">
        <v>3</v>
      </c>
      <c r="AJ349" s="359">
        <v>0</v>
      </c>
      <c r="AK349" s="360">
        <v>3</v>
      </c>
      <c r="AL349" s="2742">
        <v>14</v>
      </c>
      <c r="AM349" s="361">
        <v>4</v>
      </c>
      <c r="AN349" s="361">
        <v>10</v>
      </c>
      <c r="AO349" s="361">
        <v>11</v>
      </c>
      <c r="AP349" s="362">
        <v>4</v>
      </c>
      <c r="AQ349" s="363">
        <v>7</v>
      </c>
      <c r="AR349" s="361">
        <v>3</v>
      </c>
      <c r="AS349" s="363">
        <v>0</v>
      </c>
      <c r="AT349" s="364">
        <v>3</v>
      </c>
      <c r="AU349" s="2766">
        <v>0</v>
      </c>
      <c r="AV349" s="2789">
        <v>0</v>
      </c>
      <c r="AW349" s="2789">
        <v>0</v>
      </c>
      <c r="AX349" s="2789">
        <v>0</v>
      </c>
      <c r="AY349" s="2792">
        <v>0</v>
      </c>
      <c r="AZ349" s="2792">
        <v>0</v>
      </c>
      <c r="BA349" s="2789">
        <v>0</v>
      </c>
      <c r="BB349" s="2792">
        <v>0</v>
      </c>
      <c r="BC349" s="2793">
        <v>0</v>
      </c>
      <c r="BD349" s="2456">
        <v>0</v>
      </c>
      <c r="BE349" s="366">
        <v>0</v>
      </c>
      <c r="BF349" s="366">
        <v>0</v>
      </c>
      <c r="BG349" s="366">
        <v>0</v>
      </c>
      <c r="BH349" s="367">
        <v>0</v>
      </c>
      <c r="BI349" s="367">
        <v>0</v>
      </c>
      <c r="BJ349" s="366">
        <v>0</v>
      </c>
      <c r="BK349" s="367">
        <v>0</v>
      </c>
      <c r="BL349" s="368">
        <v>0</v>
      </c>
      <c r="BM349" s="2478">
        <v>0</v>
      </c>
      <c r="BN349" s="369">
        <v>0</v>
      </c>
      <c r="BO349" s="369">
        <v>0</v>
      </c>
      <c r="BP349" s="369">
        <v>0</v>
      </c>
      <c r="BQ349" s="370">
        <v>0</v>
      </c>
      <c r="BR349" s="370">
        <v>0</v>
      </c>
      <c r="BS349" s="369">
        <v>0</v>
      </c>
      <c r="BT349" s="370">
        <v>0</v>
      </c>
      <c r="BU349" s="371">
        <v>0</v>
      </c>
      <c r="BV349" s="372">
        <v>0</v>
      </c>
      <c r="BW349" s="373">
        <v>0</v>
      </c>
      <c r="BX349" s="373">
        <v>0</v>
      </c>
      <c r="BY349" s="373">
        <v>0</v>
      </c>
      <c r="BZ349" s="374">
        <v>0</v>
      </c>
      <c r="CA349" s="374">
        <v>0</v>
      </c>
      <c r="CB349" s="373">
        <v>0</v>
      </c>
      <c r="CC349" s="374">
        <v>0</v>
      </c>
      <c r="CD349" s="375">
        <v>0</v>
      </c>
      <c r="CE349" s="2456">
        <v>1</v>
      </c>
      <c r="CF349" s="366">
        <v>0</v>
      </c>
      <c r="CG349" s="366">
        <v>1</v>
      </c>
      <c r="CH349" s="366">
        <v>1</v>
      </c>
      <c r="CI349" s="367">
        <v>0</v>
      </c>
      <c r="CJ349" s="367">
        <v>1</v>
      </c>
      <c r="CK349" s="366">
        <v>0</v>
      </c>
      <c r="CL349" s="367">
        <v>0</v>
      </c>
      <c r="CM349" s="1127">
        <v>0</v>
      </c>
      <c r="CN349" s="1438">
        <v>15</v>
      </c>
      <c r="CO349" s="1878">
        <v>2</v>
      </c>
      <c r="CP349" s="479">
        <v>1</v>
      </c>
      <c r="CQ349" s="480">
        <v>1</v>
      </c>
      <c r="CR349" s="1111">
        <v>1</v>
      </c>
      <c r="CS349" s="471">
        <v>0</v>
      </c>
      <c r="CT349" s="465">
        <v>1</v>
      </c>
      <c r="CU349" s="1116">
        <v>3</v>
      </c>
      <c r="CV349" s="479">
        <v>2</v>
      </c>
      <c r="CW349" s="480">
        <v>1</v>
      </c>
      <c r="CX349" s="1111">
        <v>4</v>
      </c>
      <c r="CY349" s="471">
        <v>0</v>
      </c>
      <c r="CZ349" s="465">
        <v>4</v>
      </c>
      <c r="DA349" s="1116">
        <v>2</v>
      </c>
      <c r="DB349" s="479">
        <v>1</v>
      </c>
      <c r="DC349" s="480">
        <v>1</v>
      </c>
      <c r="DD349" s="1111">
        <v>3</v>
      </c>
      <c r="DE349" s="471">
        <v>0</v>
      </c>
      <c r="DF349" s="459">
        <v>3</v>
      </c>
      <c r="DG349" s="376">
        <v>162</v>
      </c>
      <c r="DH349" s="377">
        <v>1.1626329761466468E-5</v>
      </c>
      <c r="DI349" s="378">
        <v>1.8633540372670807E-3</v>
      </c>
      <c r="DJ349" s="379" t="s">
        <v>163</v>
      </c>
      <c r="DK349" s="307"/>
    </row>
    <row r="350" spans="1:115" s="259" customFormat="1" ht="50.1" customHeight="1" x14ac:dyDescent="0.15">
      <c r="A350" s="2503" t="s">
        <v>1182</v>
      </c>
      <c r="B350" s="2542"/>
      <c r="C350" s="2542"/>
      <c r="D350" s="2320">
        <v>228</v>
      </c>
      <c r="E350" s="2340">
        <v>-1.2987012987012991E-2</v>
      </c>
      <c r="F350" s="2341">
        <v>-3</v>
      </c>
      <c r="G350" s="2239">
        <v>90</v>
      </c>
      <c r="H350" s="2240">
        <v>138</v>
      </c>
      <c r="I350" s="309">
        <v>204</v>
      </c>
      <c r="J350" s="2390">
        <v>88</v>
      </c>
      <c r="K350" s="2390">
        <v>116</v>
      </c>
      <c r="L350" s="2391">
        <v>24</v>
      </c>
      <c r="M350" s="2390">
        <v>2</v>
      </c>
      <c r="N350" s="2626">
        <v>22</v>
      </c>
      <c r="O350" s="2654" t="s">
        <v>854</v>
      </c>
      <c r="P350" s="2431">
        <v>0</v>
      </c>
      <c r="Q350" s="310" t="s">
        <v>163</v>
      </c>
      <c r="R350" s="490">
        <v>0</v>
      </c>
      <c r="S350" s="311">
        <v>0</v>
      </c>
      <c r="T350" s="312">
        <v>0</v>
      </c>
      <c r="U350" s="313">
        <v>0</v>
      </c>
      <c r="V350" s="314">
        <v>0</v>
      </c>
      <c r="W350" s="315">
        <v>0</v>
      </c>
      <c r="X350" s="313">
        <v>0</v>
      </c>
      <c r="Y350" s="315">
        <v>0</v>
      </c>
      <c r="Z350" s="316">
        <v>0</v>
      </c>
      <c r="AA350" s="2696">
        <v>228</v>
      </c>
      <c r="AB350" s="2419">
        <v>-1.2987012987012991E-2</v>
      </c>
      <c r="AC350" s="2713">
        <v>-3</v>
      </c>
      <c r="AD350" s="317">
        <v>90</v>
      </c>
      <c r="AE350" s="318">
        <v>138</v>
      </c>
      <c r="AF350" s="313">
        <v>204</v>
      </c>
      <c r="AG350" s="319">
        <v>88</v>
      </c>
      <c r="AH350" s="320">
        <v>116</v>
      </c>
      <c r="AI350" s="313">
        <v>24</v>
      </c>
      <c r="AJ350" s="320">
        <v>2</v>
      </c>
      <c r="AK350" s="321">
        <v>22</v>
      </c>
      <c r="AL350" s="2743">
        <v>11</v>
      </c>
      <c r="AM350" s="322">
        <v>7</v>
      </c>
      <c r="AN350" s="322">
        <v>4</v>
      </c>
      <c r="AO350" s="323">
        <v>11</v>
      </c>
      <c r="AP350" s="324">
        <v>7</v>
      </c>
      <c r="AQ350" s="325">
        <v>4</v>
      </c>
      <c r="AR350" s="323">
        <v>0</v>
      </c>
      <c r="AS350" s="325">
        <v>0</v>
      </c>
      <c r="AT350" s="326">
        <v>0</v>
      </c>
      <c r="AU350" s="2767">
        <v>0</v>
      </c>
      <c r="AV350" s="2794">
        <v>0</v>
      </c>
      <c r="AW350" s="2794">
        <v>0</v>
      </c>
      <c r="AX350" s="2795">
        <v>0</v>
      </c>
      <c r="AY350" s="2796">
        <v>0</v>
      </c>
      <c r="AZ350" s="2796">
        <v>0</v>
      </c>
      <c r="BA350" s="2795">
        <v>0</v>
      </c>
      <c r="BB350" s="2796">
        <v>0</v>
      </c>
      <c r="BC350" s="2797">
        <v>0</v>
      </c>
      <c r="BD350" s="2457">
        <v>4</v>
      </c>
      <c r="BE350" s="328">
        <v>1</v>
      </c>
      <c r="BF350" s="328">
        <v>3</v>
      </c>
      <c r="BG350" s="329">
        <v>4</v>
      </c>
      <c r="BH350" s="330">
        <v>1</v>
      </c>
      <c r="BI350" s="330">
        <v>3</v>
      </c>
      <c r="BJ350" s="329">
        <v>0</v>
      </c>
      <c r="BK350" s="330">
        <v>0</v>
      </c>
      <c r="BL350" s="331">
        <v>0</v>
      </c>
      <c r="BM350" s="2479">
        <v>1</v>
      </c>
      <c r="BN350" s="332">
        <v>1</v>
      </c>
      <c r="BO350" s="332">
        <v>0</v>
      </c>
      <c r="BP350" s="333">
        <v>1</v>
      </c>
      <c r="BQ350" s="334">
        <v>1</v>
      </c>
      <c r="BR350" s="334">
        <v>0</v>
      </c>
      <c r="BS350" s="333">
        <v>0</v>
      </c>
      <c r="BT350" s="334">
        <v>0</v>
      </c>
      <c r="BU350" s="335">
        <v>0</v>
      </c>
      <c r="BV350" s="336">
        <v>188</v>
      </c>
      <c r="BW350" s="337">
        <v>77</v>
      </c>
      <c r="BX350" s="337">
        <v>111</v>
      </c>
      <c r="BY350" s="338">
        <v>166</v>
      </c>
      <c r="BZ350" s="339">
        <v>77</v>
      </c>
      <c r="CA350" s="339">
        <v>89</v>
      </c>
      <c r="CB350" s="338">
        <v>22</v>
      </c>
      <c r="CC350" s="339">
        <v>0</v>
      </c>
      <c r="CD350" s="340">
        <v>22</v>
      </c>
      <c r="CE350" s="2457">
        <v>24</v>
      </c>
      <c r="CF350" s="341">
        <v>4</v>
      </c>
      <c r="CG350" s="341">
        <v>20</v>
      </c>
      <c r="CH350" s="329">
        <v>22</v>
      </c>
      <c r="CI350" s="342">
        <v>2</v>
      </c>
      <c r="CJ350" s="342">
        <v>20</v>
      </c>
      <c r="CK350" s="329">
        <v>2</v>
      </c>
      <c r="CL350" s="342">
        <v>2</v>
      </c>
      <c r="CM350" s="1126">
        <v>0</v>
      </c>
      <c r="CN350" s="1439">
        <v>228</v>
      </c>
      <c r="CO350" s="1879">
        <v>20</v>
      </c>
      <c r="CP350" s="477">
        <v>13</v>
      </c>
      <c r="CQ350" s="478">
        <v>7</v>
      </c>
      <c r="CR350" s="1110">
        <v>24</v>
      </c>
      <c r="CS350" s="470">
        <v>11</v>
      </c>
      <c r="CT350" s="464">
        <v>13</v>
      </c>
      <c r="CU350" s="1115">
        <v>45</v>
      </c>
      <c r="CV350" s="477">
        <v>19</v>
      </c>
      <c r="CW350" s="478">
        <v>26</v>
      </c>
      <c r="CX350" s="1110">
        <v>61</v>
      </c>
      <c r="CY350" s="470">
        <v>23</v>
      </c>
      <c r="CZ350" s="464">
        <v>38</v>
      </c>
      <c r="DA350" s="1115">
        <v>50</v>
      </c>
      <c r="DB350" s="477">
        <v>13</v>
      </c>
      <c r="DC350" s="478">
        <v>37</v>
      </c>
      <c r="DD350" s="1110">
        <v>28</v>
      </c>
      <c r="DE350" s="470">
        <v>11</v>
      </c>
      <c r="DF350" s="458">
        <v>17</v>
      </c>
      <c r="DG350" s="343">
        <v>84</v>
      </c>
      <c r="DH350" s="344">
        <v>1.767202123742903E-4</v>
      </c>
      <c r="DI350" s="345">
        <v>2.8322981366459627E-2</v>
      </c>
      <c r="DJ350" s="346" t="s">
        <v>163</v>
      </c>
      <c r="DK350" s="307"/>
    </row>
    <row r="351" spans="1:115" s="380" customFormat="1" ht="50.1" customHeight="1" thickBot="1" x14ac:dyDescent="0.2">
      <c r="A351" s="2532" t="s">
        <v>1183</v>
      </c>
      <c r="B351" s="2548"/>
      <c r="C351" s="2548"/>
      <c r="D351" s="2555">
        <v>1</v>
      </c>
      <c r="E351" s="2580" t="s">
        <v>163</v>
      </c>
      <c r="F351" s="2581">
        <v>1</v>
      </c>
      <c r="G351" s="2601">
        <v>1</v>
      </c>
      <c r="H351" s="2602">
        <v>0</v>
      </c>
      <c r="I351" s="410">
        <v>1</v>
      </c>
      <c r="J351" s="2633">
        <v>1</v>
      </c>
      <c r="K351" s="2633">
        <v>0</v>
      </c>
      <c r="L351" s="2634">
        <v>0</v>
      </c>
      <c r="M351" s="2633">
        <v>0</v>
      </c>
      <c r="N351" s="2635">
        <v>0</v>
      </c>
      <c r="O351" s="2676" t="s">
        <v>854</v>
      </c>
      <c r="P351" s="2687">
        <v>0</v>
      </c>
      <c r="Q351" s="411" t="s">
        <v>163</v>
      </c>
      <c r="R351" s="494">
        <v>0</v>
      </c>
      <c r="S351" s="412">
        <v>0</v>
      </c>
      <c r="T351" s="413">
        <v>0</v>
      </c>
      <c r="U351" s="414">
        <v>0</v>
      </c>
      <c r="V351" s="415">
        <v>0</v>
      </c>
      <c r="W351" s="416">
        <v>0</v>
      </c>
      <c r="X351" s="414">
        <v>0</v>
      </c>
      <c r="Y351" s="416">
        <v>0</v>
      </c>
      <c r="Z351" s="417">
        <v>0</v>
      </c>
      <c r="AA351" s="2700">
        <v>1</v>
      </c>
      <c r="AB351" s="2719" t="s">
        <v>163</v>
      </c>
      <c r="AC351" s="2720">
        <v>1</v>
      </c>
      <c r="AD351" s="418">
        <v>1</v>
      </c>
      <c r="AE351" s="419">
        <v>0</v>
      </c>
      <c r="AF351" s="414">
        <v>1</v>
      </c>
      <c r="AG351" s="414">
        <v>1</v>
      </c>
      <c r="AH351" s="420">
        <v>0</v>
      </c>
      <c r="AI351" s="414">
        <v>0</v>
      </c>
      <c r="AJ351" s="420">
        <v>0</v>
      </c>
      <c r="AK351" s="421">
        <v>0</v>
      </c>
      <c r="AL351" s="2749">
        <v>0</v>
      </c>
      <c r="AM351" s="422">
        <v>0</v>
      </c>
      <c r="AN351" s="422">
        <v>0</v>
      </c>
      <c r="AO351" s="422">
        <v>0</v>
      </c>
      <c r="AP351" s="423">
        <v>0</v>
      </c>
      <c r="AQ351" s="424">
        <v>0</v>
      </c>
      <c r="AR351" s="422">
        <v>0</v>
      </c>
      <c r="AS351" s="424">
        <v>0</v>
      </c>
      <c r="AT351" s="425">
        <v>0</v>
      </c>
      <c r="AU351" s="2821">
        <v>0</v>
      </c>
      <c r="AV351" s="2822">
        <v>0</v>
      </c>
      <c r="AW351" s="2822">
        <v>0</v>
      </c>
      <c r="AX351" s="2822">
        <v>0</v>
      </c>
      <c r="AY351" s="2823">
        <v>0</v>
      </c>
      <c r="AZ351" s="2823">
        <v>0</v>
      </c>
      <c r="BA351" s="2822">
        <v>0</v>
      </c>
      <c r="BB351" s="2823">
        <v>0</v>
      </c>
      <c r="BC351" s="2824">
        <v>0</v>
      </c>
      <c r="BD351" s="2852">
        <v>0</v>
      </c>
      <c r="BE351" s="427">
        <v>0</v>
      </c>
      <c r="BF351" s="427">
        <v>0</v>
      </c>
      <c r="BG351" s="427">
        <v>0</v>
      </c>
      <c r="BH351" s="428">
        <v>0</v>
      </c>
      <c r="BI351" s="428">
        <v>0</v>
      </c>
      <c r="BJ351" s="427">
        <v>0</v>
      </c>
      <c r="BK351" s="428">
        <v>0</v>
      </c>
      <c r="BL351" s="429">
        <v>0</v>
      </c>
      <c r="BM351" s="2862">
        <v>0</v>
      </c>
      <c r="BN351" s="430">
        <v>0</v>
      </c>
      <c r="BO351" s="430">
        <v>0</v>
      </c>
      <c r="BP351" s="430">
        <v>0</v>
      </c>
      <c r="BQ351" s="431">
        <v>0</v>
      </c>
      <c r="BR351" s="431">
        <v>0</v>
      </c>
      <c r="BS351" s="430">
        <v>0</v>
      </c>
      <c r="BT351" s="431">
        <v>0</v>
      </c>
      <c r="BU351" s="432">
        <v>0</v>
      </c>
      <c r="BV351" s="433">
        <v>1</v>
      </c>
      <c r="BW351" s="434">
        <v>1</v>
      </c>
      <c r="BX351" s="434">
        <v>0</v>
      </c>
      <c r="BY351" s="434">
        <v>1</v>
      </c>
      <c r="BZ351" s="435">
        <v>1</v>
      </c>
      <c r="CA351" s="435">
        <v>0</v>
      </c>
      <c r="CB351" s="434">
        <v>0</v>
      </c>
      <c r="CC351" s="435">
        <v>0</v>
      </c>
      <c r="CD351" s="436">
        <v>0</v>
      </c>
      <c r="CE351" s="2852">
        <v>0</v>
      </c>
      <c r="CF351" s="427">
        <v>0</v>
      </c>
      <c r="CG351" s="427">
        <v>0</v>
      </c>
      <c r="CH351" s="427">
        <v>0</v>
      </c>
      <c r="CI351" s="428">
        <v>0</v>
      </c>
      <c r="CJ351" s="428">
        <v>0</v>
      </c>
      <c r="CK351" s="427">
        <v>0</v>
      </c>
      <c r="CL351" s="428">
        <v>0</v>
      </c>
      <c r="CM351" s="1129">
        <v>0</v>
      </c>
      <c r="CN351" s="1572">
        <v>1</v>
      </c>
      <c r="CO351" s="1932">
        <v>0</v>
      </c>
      <c r="CP351" s="485">
        <v>0</v>
      </c>
      <c r="CQ351" s="486">
        <v>0</v>
      </c>
      <c r="CR351" s="1113">
        <v>0</v>
      </c>
      <c r="CS351" s="474">
        <v>0</v>
      </c>
      <c r="CT351" s="468">
        <v>0</v>
      </c>
      <c r="CU351" s="1118">
        <v>1</v>
      </c>
      <c r="CV351" s="485">
        <v>1</v>
      </c>
      <c r="CW351" s="486">
        <v>0</v>
      </c>
      <c r="CX351" s="1113">
        <v>0</v>
      </c>
      <c r="CY351" s="474">
        <v>0</v>
      </c>
      <c r="CZ351" s="468">
        <v>0</v>
      </c>
      <c r="DA351" s="1118">
        <v>0</v>
      </c>
      <c r="DB351" s="485">
        <v>0</v>
      </c>
      <c r="DC351" s="486">
        <v>0</v>
      </c>
      <c r="DD351" s="1113">
        <v>0</v>
      </c>
      <c r="DE351" s="474">
        <v>0</v>
      </c>
      <c r="DF351" s="462">
        <v>0</v>
      </c>
      <c r="DG351" s="437">
        <v>199</v>
      </c>
      <c r="DH351" s="438">
        <v>7.7508865076443116E-7</v>
      </c>
      <c r="DI351" s="439">
        <v>1.2422360248447205E-4</v>
      </c>
      <c r="DJ351" s="440" t="s">
        <v>163</v>
      </c>
      <c r="DK351" s="307"/>
    </row>
    <row r="352" spans="1:115" s="226" customFormat="1" ht="31.5" customHeight="1" thickTop="1" x14ac:dyDescent="0.15">
      <c r="A352" s="231" t="s">
        <v>896</v>
      </c>
      <c r="D352" s="215"/>
      <c r="E352" s="220"/>
      <c r="F352" s="232"/>
      <c r="G352" s="215"/>
      <c r="H352" s="222"/>
      <c r="I352" s="233"/>
      <c r="J352" s="217"/>
      <c r="K352" s="220"/>
      <c r="L352" s="222"/>
      <c r="M352" s="222"/>
      <c r="N352" s="222"/>
      <c r="O352" s="223"/>
      <c r="P352" s="222"/>
      <c r="Q352" s="222"/>
      <c r="R352" s="222"/>
      <c r="S352" s="222"/>
      <c r="T352" s="224"/>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6" t="s">
        <v>2179</v>
      </c>
      <c r="AZ352" s="2226"/>
      <c r="BA352" s="222"/>
      <c r="BC352" s="234"/>
      <c r="BD352" s="217"/>
      <c r="BE352" s="235"/>
      <c r="DD352" s="271"/>
      <c r="DJ352" s="235" t="s">
        <v>896</v>
      </c>
    </row>
    <row r="353" spans="1:115" customFormat="1" ht="21.75" customHeight="1" thickBot="1" x14ac:dyDescent="0.2"/>
    <row r="354" spans="1:115" s="265" customFormat="1" ht="37.5" customHeight="1" thickTop="1" thickBot="1" x14ac:dyDescent="0.2">
      <c r="A354" s="4011" t="s">
        <v>2014</v>
      </c>
      <c r="B354" s="4012"/>
      <c r="C354" s="4013"/>
      <c r="D354" s="4043" t="s">
        <v>1672</v>
      </c>
      <c r="E354" s="4044"/>
      <c r="F354" s="4044"/>
      <c r="G354" s="4044"/>
      <c r="H354" s="4044"/>
      <c r="I354" s="4044"/>
      <c r="J354" s="4044"/>
      <c r="K354" s="4044"/>
      <c r="L354" s="4044"/>
      <c r="M354" s="4044"/>
      <c r="N354" s="4045"/>
      <c r="O354" s="3996" t="s">
        <v>849</v>
      </c>
      <c r="P354" s="4046" t="s">
        <v>1670</v>
      </c>
      <c r="Q354" s="4047"/>
      <c r="R354" s="4047"/>
      <c r="S354" s="4047"/>
      <c r="T354" s="4047"/>
      <c r="U354" s="4047"/>
      <c r="V354" s="4047"/>
      <c r="W354" s="4047"/>
      <c r="X354" s="4047"/>
      <c r="Y354" s="4047"/>
      <c r="Z354" s="4048"/>
      <c r="AA354" s="4032" t="s">
        <v>1671</v>
      </c>
      <c r="AB354" s="4033"/>
      <c r="AC354" s="4033"/>
      <c r="AD354" s="4033"/>
      <c r="AE354" s="4033"/>
      <c r="AF354" s="4033"/>
      <c r="AG354" s="4033"/>
      <c r="AH354" s="4033"/>
      <c r="AI354" s="4033"/>
      <c r="AJ354" s="4033"/>
      <c r="AK354" s="4034"/>
      <c r="AL354" s="4020" t="s">
        <v>932</v>
      </c>
      <c r="AM354" s="4021"/>
      <c r="AN354" s="4021"/>
      <c r="AO354" s="4021"/>
      <c r="AP354" s="4021"/>
      <c r="AQ354" s="4021"/>
      <c r="AR354" s="4021"/>
      <c r="AS354" s="4021"/>
      <c r="AT354" s="4022"/>
      <c r="AU354" s="4023" t="s">
        <v>845</v>
      </c>
      <c r="AV354" s="4024"/>
      <c r="AW354" s="4024"/>
      <c r="AX354" s="4024"/>
      <c r="AY354" s="4024"/>
      <c r="AZ354" s="4024"/>
      <c r="BA354" s="4024"/>
      <c r="BB354" s="4024"/>
      <c r="BC354" s="4025"/>
      <c r="BD354" s="4026" t="s">
        <v>850</v>
      </c>
      <c r="BE354" s="4027"/>
      <c r="BF354" s="4027"/>
      <c r="BG354" s="4027"/>
      <c r="BH354" s="4027"/>
      <c r="BI354" s="4027"/>
      <c r="BJ354" s="4027"/>
      <c r="BK354" s="4027"/>
      <c r="BL354" s="4028"/>
      <c r="BM354" s="4029" t="s">
        <v>2253</v>
      </c>
      <c r="BN354" s="4030"/>
      <c r="BO354" s="4030"/>
      <c r="BP354" s="4030"/>
      <c r="BQ354" s="4030"/>
      <c r="BR354" s="4030"/>
      <c r="BS354" s="4030"/>
      <c r="BT354" s="4030"/>
      <c r="BU354" s="4031"/>
      <c r="BV354" s="3987" t="s">
        <v>846</v>
      </c>
      <c r="BW354" s="3988"/>
      <c r="BX354" s="3988"/>
      <c r="BY354" s="3988"/>
      <c r="BZ354" s="3988"/>
      <c r="CA354" s="3988"/>
      <c r="CB354" s="3988"/>
      <c r="CC354" s="3988"/>
      <c r="CD354" s="3989"/>
      <c r="CE354" s="3990" t="s">
        <v>847</v>
      </c>
      <c r="CF354" s="3991"/>
      <c r="CG354" s="3991"/>
      <c r="CH354" s="3991"/>
      <c r="CI354" s="3991"/>
      <c r="CJ354" s="3991"/>
      <c r="CK354" s="3991"/>
      <c r="CL354" s="3991"/>
      <c r="CM354" s="3992"/>
      <c r="CN354" s="3993" t="s">
        <v>931</v>
      </c>
      <c r="CO354" s="3994"/>
      <c r="CP354" s="3994"/>
      <c r="CQ354" s="3994"/>
      <c r="CR354" s="3994"/>
      <c r="CS354" s="3994"/>
      <c r="CT354" s="3994"/>
      <c r="CU354" s="3994"/>
      <c r="CV354" s="3994"/>
      <c r="CW354" s="3994"/>
      <c r="CX354" s="3994"/>
      <c r="CY354" s="3994"/>
      <c r="CZ354" s="3994"/>
      <c r="DA354" s="3994"/>
      <c r="DB354" s="3994"/>
      <c r="DC354" s="3994"/>
      <c r="DD354" s="3994"/>
      <c r="DE354" s="3994"/>
      <c r="DF354" s="3995"/>
      <c r="DG354" s="3999" t="s">
        <v>2180</v>
      </c>
      <c r="DH354" s="4002" t="s">
        <v>853</v>
      </c>
      <c r="DI354" s="4005" t="s">
        <v>2251</v>
      </c>
      <c r="DJ354" s="3984" t="s">
        <v>933</v>
      </c>
      <c r="DK354" s="264"/>
    </row>
    <row r="355" spans="1:115" s="280" customFormat="1" ht="81" customHeight="1" x14ac:dyDescent="0.15">
      <c r="A355" s="4014"/>
      <c r="B355" s="4015"/>
      <c r="C355" s="4016"/>
      <c r="D355" s="3944" t="s">
        <v>1218</v>
      </c>
      <c r="E355" s="3850" t="s">
        <v>2191</v>
      </c>
      <c r="F355" s="3851"/>
      <c r="G355" s="3844" t="s">
        <v>2210</v>
      </c>
      <c r="H355" s="3845"/>
      <c r="I355" s="3846" t="s">
        <v>2192</v>
      </c>
      <c r="J355" s="3847"/>
      <c r="K355" s="3848"/>
      <c r="L355" s="3846" t="s">
        <v>2193</v>
      </c>
      <c r="M355" s="3847"/>
      <c r="N355" s="3849"/>
      <c r="O355" s="3997"/>
      <c r="P355" s="3952" t="s">
        <v>1217</v>
      </c>
      <c r="Q355" s="3852" t="s">
        <v>2191</v>
      </c>
      <c r="R355" s="3853"/>
      <c r="S355" s="3842" t="s">
        <v>2210</v>
      </c>
      <c r="T355" s="3843"/>
      <c r="U355" s="3963" t="s">
        <v>2194</v>
      </c>
      <c r="V355" s="3964"/>
      <c r="W355" s="3965"/>
      <c r="X355" s="3963" t="s">
        <v>2195</v>
      </c>
      <c r="Y355" s="3964"/>
      <c r="Z355" s="4008"/>
      <c r="AA355" s="4009" t="s">
        <v>2252</v>
      </c>
      <c r="AB355" s="3903" t="s">
        <v>2191</v>
      </c>
      <c r="AC355" s="3904"/>
      <c r="AD355" s="3905" t="s">
        <v>2210</v>
      </c>
      <c r="AE355" s="3906"/>
      <c r="AF355" s="3898" t="s">
        <v>2196</v>
      </c>
      <c r="AG355" s="3899"/>
      <c r="AH355" s="3900"/>
      <c r="AI355" s="3969" t="s">
        <v>2197</v>
      </c>
      <c r="AJ355" s="3899"/>
      <c r="AK355" s="3970"/>
      <c r="AL355" s="3967" t="s">
        <v>1662</v>
      </c>
      <c r="AM355" s="3971" t="s">
        <v>2210</v>
      </c>
      <c r="AN355" s="3972"/>
      <c r="AO355" s="3894" t="s">
        <v>2198</v>
      </c>
      <c r="AP355" s="3895"/>
      <c r="AQ355" s="3896"/>
      <c r="AR355" s="3894" t="s">
        <v>2199</v>
      </c>
      <c r="AS355" s="3895"/>
      <c r="AT355" s="3897"/>
      <c r="AU355" s="3890" t="s">
        <v>1663</v>
      </c>
      <c r="AV355" s="3892" t="s">
        <v>2210</v>
      </c>
      <c r="AW355" s="3893"/>
      <c r="AX355" s="3887" t="s">
        <v>2200</v>
      </c>
      <c r="AY355" s="3888"/>
      <c r="AZ355" s="3907"/>
      <c r="BA355" s="3887" t="s">
        <v>2201</v>
      </c>
      <c r="BB355" s="3888"/>
      <c r="BC355" s="3889"/>
      <c r="BD355" s="3866" t="s">
        <v>1664</v>
      </c>
      <c r="BE355" s="3871" t="s">
        <v>2210</v>
      </c>
      <c r="BF355" s="3872"/>
      <c r="BG355" s="3859" t="s">
        <v>2202</v>
      </c>
      <c r="BH355" s="3860"/>
      <c r="BI355" s="3865"/>
      <c r="BJ355" s="3859" t="s">
        <v>2203</v>
      </c>
      <c r="BK355" s="3860"/>
      <c r="BL355" s="3884"/>
      <c r="BM355" s="3878" t="s">
        <v>1666</v>
      </c>
      <c r="BN355" s="3885" t="s">
        <v>2210</v>
      </c>
      <c r="BO355" s="3886"/>
      <c r="BP355" s="3880" t="s">
        <v>2204</v>
      </c>
      <c r="BQ355" s="3881"/>
      <c r="BR355" s="3882"/>
      <c r="BS355" s="3880" t="s">
        <v>2205</v>
      </c>
      <c r="BT355" s="3881"/>
      <c r="BU355" s="3883"/>
      <c r="BV355" s="3874" t="s">
        <v>1665</v>
      </c>
      <c r="BW355" s="3876" t="s">
        <v>2210</v>
      </c>
      <c r="BX355" s="3877"/>
      <c r="BY355" s="3868" t="s">
        <v>2206</v>
      </c>
      <c r="BZ355" s="3869"/>
      <c r="CA355" s="3873"/>
      <c r="CB355" s="3868" t="s">
        <v>2207</v>
      </c>
      <c r="CC355" s="3869"/>
      <c r="CD355" s="3870"/>
      <c r="CE355" s="3866" t="s">
        <v>1667</v>
      </c>
      <c r="CF355" s="3871" t="s">
        <v>2210</v>
      </c>
      <c r="CG355" s="3872"/>
      <c r="CH355" s="3859" t="s">
        <v>2208</v>
      </c>
      <c r="CI355" s="3860"/>
      <c r="CJ355" s="3865"/>
      <c r="CK355" s="3859" t="s">
        <v>2209</v>
      </c>
      <c r="CL355" s="3860"/>
      <c r="CM355" s="3980"/>
      <c r="CN355" s="3981" t="s">
        <v>1216</v>
      </c>
      <c r="CO355" s="3983" t="s">
        <v>1644</v>
      </c>
      <c r="CP355" s="3855"/>
      <c r="CQ355" s="3863"/>
      <c r="CR355" s="3855" t="s">
        <v>1645</v>
      </c>
      <c r="CS355" s="3855"/>
      <c r="CT355" s="3864"/>
      <c r="CU355" s="3854" t="s">
        <v>1646</v>
      </c>
      <c r="CV355" s="3855"/>
      <c r="CW355" s="3864"/>
      <c r="CX355" s="3855" t="s">
        <v>1647</v>
      </c>
      <c r="CY355" s="3855"/>
      <c r="CZ355" s="3864"/>
      <c r="DA355" s="3854" t="s">
        <v>1648</v>
      </c>
      <c r="DB355" s="3855"/>
      <c r="DC355" s="3864"/>
      <c r="DD355" s="3854" t="s">
        <v>1649</v>
      </c>
      <c r="DE355" s="3855"/>
      <c r="DF355" s="3979"/>
      <c r="DG355" s="4000"/>
      <c r="DH355" s="4003"/>
      <c r="DI355" s="4006"/>
      <c r="DJ355" s="3985"/>
      <c r="DK355" s="279"/>
    </row>
    <row r="356" spans="1:115" s="280" customFormat="1" ht="81" customHeight="1" thickBot="1" x14ac:dyDescent="0.2">
      <c r="A356" s="4017"/>
      <c r="B356" s="4018"/>
      <c r="C356" s="4019"/>
      <c r="D356" s="3945"/>
      <c r="E356" s="2278" t="s">
        <v>2188</v>
      </c>
      <c r="F356" s="2279" t="s">
        <v>2190</v>
      </c>
      <c r="G356" s="2286" t="s">
        <v>2214</v>
      </c>
      <c r="H356" s="2281" t="s">
        <v>2213</v>
      </c>
      <c r="I356" s="2257" t="s">
        <v>1485</v>
      </c>
      <c r="J356" s="2258" t="s">
        <v>2219</v>
      </c>
      <c r="K356" s="2258" t="s">
        <v>2220</v>
      </c>
      <c r="L356" s="2257" t="s">
        <v>1485</v>
      </c>
      <c r="M356" s="2258" t="s">
        <v>2221</v>
      </c>
      <c r="N356" s="2277" t="s">
        <v>2222</v>
      </c>
      <c r="O356" s="3998"/>
      <c r="P356" s="3953"/>
      <c r="Q356" s="2299" t="s">
        <v>2187</v>
      </c>
      <c r="R356" s="2300" t="s">
        <v>2189</v>
      </c>
      <c r="S356" s="2293" t="s">
        <v>2212</v>
      </c>
      <c r="T356" s="2287" t="s">
        <v>2211</v>
      </c>
      <c r="U356" s="2272" t="s">
        <v>1485</v>
      </c>
      <c r="V356" s="2275" t="s">
        <v>2223</v>
      </c>
      <c r="W356" s="2275" t="s">
        <v>2224</v>
      </c>
      <c r="X356" s="2272" t="s">
        <v>1485</v>
      </c>
      <c r="Y356" s="2275" t="s">
        <v>2225</v>
      </c>
      <c r="Z356" s="2306" t="s">
        <v>2226</v>
      </c>
      <c r="AA356" s="4010"/>
      <c r="AB356" s="2302" t="s">
        <v>2187</v>
      </c>
      <c r="AC356" s="2303" t="s">
        <v>2189</v>
      </c>
      <c r="AD356" s="2301" t="s">
        <v>2185</v>
      </c>
      <c r="AE356" s="2285" t="s">
        <v>2186</v>
      </c>
      <c r="AF356" s="2271" t="s">
        <v>1485</v>
      </c>
      <c r="AG356" s="2273" t="s">
        <v>2227</v>
      </c>
      <c r="AH356" s="2273" t="s">
        <v>2228</v>
      </c>
      <c r="AI356" s="2272" t="s">
        <v>1485</v>
      </c>
      <c r="AJ356" s="2273" t="s">
        <v>2229</v>
      </c>
      <c r="AK356" s="2274" t="s">
        <v>2230</v>
      </c>
      <c r="AL356" s="3968"/>
      <c r="AM356" s="2284" t="s">
        <v>2167</v>
      </c>
      <c r="AN356" s="2284" t="s">
        <v>2168</v>
      </c>
      <c r="AO356" s="2267" t="s">
        <v>1485</v>
      </c>
      <c r="AP356" s="2268" t="s">
        <v>2231</v>
      </c>
      <c r="AQ356" s="2269" t="s">
        <v>2232</v>
      </c>
      <c r="AR356" s="2267" t="s">
        <v>1485</v>
      </c>
      <c r="AS356" s="2269" t="s">
        <v>2233</v>
      </c>
      <c r="AT356" s="2270" t="s">
        <v>2234</v>
      </c>
      <c r="AU356" s="3891"/>
      <c r="AV356" s="2283" t="s">
        <v>2169</v>
      </c>
      <c r="AW356" s="2283" t="s">
        <v>2170</v>
      </c>
      <c r="AX356" s="2264" t="s">
        <v>1485</v>
      </c>
      <c r="AY356" s="2265" t="s">
        <v>2235</v>
      </c>
      <c r="AZ356" s="2265" t="s">
        <v>2236</v>
      </c>
      <c r="BA356" s="2264" t="s">
        <v>1485</v>
      </c>
      <c r="BB356" s="2265" t="s">
        <v>2237</v>
      </c>
      <c r="BC356" s="2266" t="s">
        <v>2238</v>
      </c>
      <c r="BD356" s="3867"/>
      <c r="BE356" s="2280" t="s">
        <v>2171</v>
      </c>
      <c r="BF356" s="2280" t="s">
        <v>2172</v>
      </c>
      <c r="BG356" s="2256" t="s">
        <v>1485</v>
      </c>
      <c r="BH356" s="2254" t="s">
        <v>2215</v>
      </c>
      <c r="BI356" s="2254" t="s">
        <v>2216</v>
      </c>
      <c r="BJ356" s="2256" t="s">
        <v>1485</v>
      </c>
      <c r="BK356" s="2254" t="s">
        <v>2217</v>
      </c>
      <c r="BL356" s="2263" t="s">
        <v>2218</v>
      </c>
      <c r="BM356" s="3879"/>
      <c r="BN356" s="2282" t="s">
        <v>2173</v>
      </c>
      <c r="BO356" s="2282" t="s">
        <v>2174</v>
      </c>
      <c r="BP356" s="2260" t="s">
        <v>1485</v>
      </c>
      <c r="BQ356" s="2261" t="s">
        <v>2239</v>
      </c>
      <c r="BR356" s="2261" t="s">
        <v>2240</v>
      </c>
      <c r="BS356" s="2260" t="s">
        <v>1485</v>
      </c>
      <c r="BT356" s="2261" t="s">
        <v>2241</v>
      </c>
      <c r="BU356" s="2262" t="s">
        <v>2242</v>
      </c>
      <c r="BV356" s="3875"/>
      <c r="BW356" s="2281" t="s">
        <v>2175</v>
      </c>
      <c r="BX356" s="2281" t="s">
        <v>2176</v>
      </c>
      <c r="BY356" s="2257" t="s">
        <v>1485</v>
      </c>
      <c r="BZ356" s="2258" t="s">
        <v>2243</v>
      </c>
      <c r="CA356" s="2258" t="s">
        <v>2244</v>
      </c>
      <c r="CB356" s="2257" t="s">
        <v>1485</v>
      </c>
      <c r="CC356" s="2258" t="s">
        <v>2245</v>
      </c>
      <c r="CD356" s="2259" t="s">
        <v>2246</v>
      </c>
      <c r="CE356" s="3867"/>
      <c r="CF356" s="2280" t="s">
        <v>2177</v>
      </c>
      <c r="CG356" s="2280" t="s">
        <v>2178</v>
      </c>
      <c r="CH356" s="2256" t="s">
        <v>1485</v>
      </c>
      <c r="CI356" s="2254" t="s">
        <v>2247</v>
      </c>
      <c r="CJ356" s="2254" t="s">
        <v>2248</v>
      </c>
      <c r="CK356" s="2256" t="s">
        <v>1485</v>
      </c>
      <c r="CL356" s="2254" t="s">
        <v>2249</v>
      </c>
      <c r="CM356" s="2255" t="s">
        <v>2250</v>
      </c>
      <c r="CN356" s="3982"/>
      <c r="CO356" s="2307" t="s">
        <v>1485</v>
      </c>
      <c r="CP356" s="1972" t="s">
        <v>2183</v>
      </c>
      <c r="CQ356" s="2308" t="s">
        <v>2184</v>
      </c>
      <c r="CR356" s="2309" t="s">
        <v>1485</v>
      </c>
      <c r="CS356" s="1972" t="s">
        <v>2182</v>
      </c>
      <c r="CT356" s="1971" t="s">
        <v>2184</v>
      </c>
      <c r="CU356" s="2310" t="s">
        <v>1485</v>
      </c>
      <c r="CV356" s="1970" t="s">
        <v>2182</v>
      </c>
      <c r="CW356" s="1971" t="s">
        <v>2184</v>
      </c>
      <c r="CX356" s="2310" t="s">
        <v>1485</v>
      </c>
      <c r="CY356" s="1970" t="s">
        <v>2182</v>
      </c>
      <c r="CZ356" s="1971" t="s">
        <v>2184</v>
      </c>
      <c r="DA356" s="2310" t="s">
        <v>1485</v>
      </c>
      <c r="DB356" s="1970" t="s">
        <v>2182</v>
      </c>
      <c r="DC356" s="1971" t="s">
        <v>2184</v>
      </c>
      <c r="DD356" s="2311" t="s">
        <v>1485</v>
      </c>
      <c r="DE356" s="1972" t="s">
        <v>2182</v>
      </c>
      <c r="DF356" s="2312" t="s">
        <v>2184</v>
      </c>
      <c r="DG356" s="4001"/>
      <c r="DH356" s="4004"/>
      <c r="DI356" s="4007"/>
      <c r="DJ356" s="3986"/>
      <c r="DK356" s="279"/>
    </row>
    <row r="357" spans="1:115" s="259" customFormat="1" ht="49.5" customHeight="1" x14ac:dyDescent="0.15">
      <c r="A357" s="2534" t="s">
        <v>1184</v>
      </c>
      <c r="B357" s="2541"/>
      <c r="C357" s="2541"/>
      <c r="D357" s="2556">
        <v>350</v>
      </c>
      <c r="E357" s="2582">
        <v>-2.777777777777779E-2</v>
      </c>
      <c r="F357" s="2583">
        <v>-10</v>
      </c>
      <c r="G357" s="2605">
        <v>176</v>
      </c>
      <c r="H357" s="2606">
        <v>174</v>
      </c>
      <c r="I357" s="1815">
        <v>239</v>
      </c>
      <c r="J357" s="2636">
        <v>137</v>
      </c>
      <c r="K357" s="2636">
        <v>102</v>
      </c>
      <c r="L357" s="2637">
        <v>111</v>
      </c>
      <c r="M357" s="2636">
        <v>39</v>
      </c>
      <c r="N357" s="2638">
        <v>72</v>
      </c>
      <c r="O357" s="2663" t="s">
        <v>854</v>
      </c>
      <c r="P357" s="2689">
        <v>0</v>
      </c>
      <c r="Q357" s="1767" t="s">
        <v>163</v>
      </c>
      <c r="R357" s="1816">
        <v>0</v>
      </c>
      <c r="S357" s="1817">
        <v>0</v>
      </c>
      <c r="T357" s="1818">
        <v>0</v>
      </c>
      <c r="U357" s="1819">
        <v>0</v>
      </c>
      <c r="V357" s="1820">
        <v>0</v>
      </c>
      <c r="W357" s="1821">
        <v>0</v>
      </c>
      <c r="X357" s="1819">
        <v>0</v>
      </c>
      <c r="Y357" s="1821">
        <v>0</v>
      </c>
      <c r="Z357" s="1822">
        <v>0</v>
      </c>
      <c r="AA357" s="2701">
        <v>350</v>
      </c>
      <c r="AB357" s="2721">
        <v>-2.777777777777779E-2</v>
      </c>
      <c r="AC357" s="2722">
        <v>-10</v>
      </c>
      <c r="AD357" s="1823">
        <v>176</v>
      </c>
      <c r="AE357" s="1824">
        <v>174</v>
      </c>
      <c r="AF357" s="1819">
        <v>239</v>
      </c>
      <c r="AG357" s="1825">
        <v>137</v>
      </c>
      <c r="AH357" s="1826">
        <v>102</v>
      </c>
      <c r="AI357" s="1819">
        <v>111</v>
      </c>
      <c r="AJ357" s="1826">
        <v>39</v>
      </c>
      <c r="AK357" s="1827">
        <v>72</v>
      </c>
      <c r="AL357" s="2750">
        <v>44</v>
      </c>
      <c r="AM357" s="1828">
        <v>30</v>
      </c>
      <c r="AN357" s="1828">
        <v>14</v>
      </c>
      <c r="AO357" s="1829">
        <v>37</v>
      </c>
      <c r="AP357" s="1830">
        <v>28</v>
      </c>
      <c r="AQ357" s="1784">
        <v>9</v>
      </c>
      <c r="AR357" s="1829">
        <v>7</v>
      </c>
      <c r="AS357" s="1784">
        <v>2</v>
      </c>
      <c r="AT357" s="1831">
        <v>5</v>
      </c>
      <c r="AU357" s="2825">
        <v>0</v>
      </c>
      <c r="AV357" s="2826">
        <v>0</v>
      </c>
      <c r="AW357" s="2826">
        <v>0</v>
      </c>
      <c r="AX357" s="2827">
        <v>0</v>
      </c>
      <c r="AY357" s="2828">
        <v>0</v>
      </c>
      <c r="AZ357" s="2828">
        <v>0</v>
      </c>
      <c r="BA357" s="2827">
        <v>0</v>
      </c>
      <c r="BB357" s="2828">
        <v>0</v>
      </c>
      <c r="BC357" s="2829">
        <v>0</v>
      </c>
      <c r="BD357" s="2853">
        <v>45</v>
      </c>
      <c r="BE357" s="1832">
        <v>29</v>
      </c>
      <c r="BF357" s="1832">
        <v>16</v>
      </c>
      <c r="BG357" s="1833">
        <v>26</v>
      </c>
      <c r="BH357" s="1834">
        <v>20</v>
      </c>
      <c r="BI357" s="1834">
        <v>6</v>
      </c>
      <c r="BJ357" s="1833">
        <v>19</v>
      </c>
      <c r="BK357" s="1834">
        <v>9</v>
      </c>
      <c r="BL357" s="1835">
        <v>10</v>
      </c>
      <c r="BM357" s="2863">
        <v>19</v>
      </c>
      <c r="BN357" s="1836">
        <v>4</v>
      </c>
      <c r="BO357" s="1836">
        <v>15</v>
      </c>
      <c r="BP357" s="1837">
        <v>16</v>
      </c>
      <c r="BQ357" s="1838">
        <v>3</v>
      </c>
      <c r="BR357" s="1838">
        <v>13</v>
      </c>
      <c r="BS357" s="1837">
        <v>3</v>
      </c>
      <c r="BT357" s="1838">
        <v>1</v>
      </c>
      <c r="BU357" s="1839">
        <v>2</v>
      </c>
      <c r="BV357" s="1840">
        <v>170</v>
      </c>
      <c r="BW357" s="1841">
        <v>93</v>
      </c>
      <c r="BX357" s="1841">
        <v>77</v>
      </c>
      <c r="BY357" s="1842">
        <v>119</v>
      </c>
      <c r="BZ357" s="1799">
        <v>79</v>
      </c>
      <c r="CA357" s="1799">
        <v>40</v>
      </c>
      <c r="CB357" s="1842">
        <v>51</v>
      </c>
      <c r="CC357" s="1799">
        <v>14</v>
      </c>
      <c r="CD357" s="1843">
        <v>37</v>
      </c>
      <c r="CE357" s="2853">
        <v>72</v>
      </c>
      <c r="CF357" s="1844">
        <v>20</v>
      </c>
      <c r="CG357" s="1844">
        <v>52</v>
      </c>
      <c r="CH357" s="1833">
        <v>41</v>
      </c>
      <c r="CI357" s="1845">
        <v>7</v>
      </c>
      <c r="CJ357" s="1845">
        <v>34</v>
      </c>
      <c r="CK357" s="1833">
        <v>31</v>
      </c>
      <c r="CL357" s="1845">
        <v>13</v>
      </c>
      <c r="CM357" s="1846">
        <v>18</v>
      </c>
      <c r="CN357" s="1814">
        <v>350</v>
      </c>
      <c r="CO357" s="1946">
        <v>31</v>
      </c>
      <c r="CP357" s="1948">
        <v>21</v>
      </c>
      <c r="CQ357" s="1949">
        <v>10</v>
      </c>
      <c r="CR357" s="1947">
        <v>44</v>
      </c>
      <c r="CS357" s="1847">
        <v>28</v>
      </c>
      <c r="CT357" s="1848">
        <v>16</v>
      </c>
      <c r="CU357" s="1950">
        <v>53</v>
      </c>
      <c r="CV357" s="1948">
        <v>22</v>
      </c>
      <c r="CW357" s="1949">
        <v>31</v>
      </c>
      <c r="CX357" s="1947">
        <v>90</v>
      </c>
      <c r="CY357" s="1847">
        <v>37</v>
      </c>
      <c r="CZ357" s="1848">
        <v>53</v>
      </c>
      <c r="DA357" s="1950">
        <v>61</v>
      </c>
      <c r="DB357" s="1948">
        <v>33</v>
      </c>
      <c r="DC357" s="1949">
        <v>28</v>
      </c>
      <c r="DD357" s="1947">
        <v>71</v>
      </c>
      <c r="DE357" s="1847">
        <v>35</v>
      </c>
      <c r="DF357" s="1849">
        <v>36</v>
      </c>
      <c r="DG357" s="1810">
        <v>73</v>
      </c>
      <c r="DH357" s="1811">
        <v>2.7128102776755091E-4</v>
      </c>
      <c r="DI357" s="1812">
        <v>4.3478260869565216E-2</v>
      </c>
      <c r="DJ357" s="1813" t="s">
        <v>163</v>
      </c>
      <c r="DK357" s="307"/>
    </row>
    <row r="358" spans="1:115" s="380" customFormat="1" ht="49.5" customHeight="1" x14ac:dyDescent="0.15">
      <c r="A358" s="2501" t="s">
        <v>1185</v>
      </c>
      <c r="B358" s="2539"/>
      <c r="C358" s="2539"/>
      <c r="D358" s="2319">
        <v>7</v>
      </c>
      <c r="E358" s="2516">
        <v>-0.125</v>
      </c>
      <c r="F358" s="2337">
        <v>-1</v>
      </c>
      <c r="G358" s="2235">
        <v>0</v>
      </c>
      <c r="H358" s="2236">
        <v>7</v>
      </c>
      <c r="I358" s="349">
        <v>7</v>
      </c>
      <c r="J358" s="2387">
        <v>0</v>
      </c>
      <c r="K358" s="2387">
        <v>7</v>
      </c>
      <c r="L358" s="2388">
        <v>0</v>
      </c>
      <c r="M358" s="2387">
        <v>0</v>
      </c>
      <c r="N358" s="2389">
        <v>0</v>
      </c>
      <c r="O358" s="2659" t="s">
        <v>856</v>
      </c>
      <c r="P358" s="2430">
        <v>0</v>
      </c>
      <c r="Q358" s="350" t="s">
        <v>163</v>
      </c>
      <c r="R358" s="491">
        <v>0</v>
      </c>
      <c r="S358" s="351">
        <v>0</v>
      </c>
      <c r="T358" s="352">
        <v>0</v>
      </c>
      <c r="U358" s="353">
        <v>0</v>
      </c>
      <c r="V358" s="354">
        <v>0</v>
      </c>
      <c r="W358" s="355">
        <v>0</v>
      </c>
      <c r="X358" s="353">
        <v>0</v>
      </c>
      <c r="Y358" s="355">
        <v>0</v>
      </c>
      <c r="Z358" s="356">
        <v>0</v>
      </c>
      <c r="AA358" s="2443">
        <v>7</v>
      </c>
      <c r="AB358" s="2237">
        <v>-0.125</v>
      </c>
      <c r="AC358" s="2418">
        <v>-1</v>
      </c>
      <c r="AD358" s="357">
        <v>0</v>
      </c>
      <c r="AE358" s="358">
        <v>7</v>
      </c>
      <c r="AF358" s="353">
        <v>7</v>
      </c>
      <c r="AG358" s="353">
        <v>0</v>
      </c>
      <c r="AH358" s="359">
        <v>7</v>
      </c>
      <c r="AI358" s="353">
        <v>0</v>
      </c>
      <c r="AJ358" s="359">
        <v>0</v>
      </c>
      <c r="AK358" s="360">
        <v>0</v>
      </c>
      <c r="AL358" s="2742">
        <v>0</v>
      </c>
      <c r="AM358" s="361">
        <v>0</v>
      </c>
      <c r="AN358" s="361">
        <v>0</v>
      </c>
      <c r="AO358" s="361">
        <v>0</v>
      </c>
      <c r="AP358" s="362">
        <v>0</v>
      </c>
      <c r="AQ358" s="363">
        <v>0</v>
      </c>
      <c r="AR358" s="361">
        <v>0</v>
      </c>
      <c r="AS358" s="363">
        <v>0</v>
      </c>
      <c r="AT358" s="364">
        <v>0</v>
      </c>
      <c r="AU358" s="2766">
        <v>0</v>
      </c>
      <c r="AV358" s="2789">
        <v>0</v>
      </c>
      <c r="AW358" s="2789">
        <v>0</v>
      </c>
      <c r="AX358" s="2789">
        <v>0</v>
      </c>
      <c r="AY358" s="2792">
        <v>0</v>
      </c>
      <c r="AZ358" s="2792">
        <v>0</v>
      </c>
      <c r="BA358" s="2789">
        <v>0</v>
      </c>
      <c r="BB358" s="2792">
        <v>0</v>
      </c>
      <c r="BC358" s="2793">
        <v>0</v>
      </c>
      <c r="BD358" s="2456">
        <v>6</v>
      </c>
      <c r="BE358" s="366">
        <v>0</v>
      </c>
      <c r="BF358" s="366">
        <v>6</v>
      </c>
      <c r="BG358" s="366">
        <v>6</v>
      </c>
      <c r="BH358" s="367">
        <v>0</v>
      </c>
      <c r="BI358" s="367">
        <v>6</v>
      </c>
      <c r="BJ358" s="366">
        <v>0</v>
      </c>
      <c r="BK358" s="367">
        <v>0</v>
      </c>
      <c r="BL358" s="368">
        <v>0</v>
      </c>
      <c r="BM358" s="2478">
        <v>0</v>
      </c>
      <c r="BN358" s="369">
        <v>0</v>
      </c>
      <c r="BO358" s="369">
        <v>0</v>
      </c>
      <c r="BP358" s="369">
        <v>0</v>
      </c>
      <c r="BQ358" s="370">
        <v>0</v>
      </c>
      <c r="BR358" s="370">
        <v>0</v>
      </c>
      <c r="BS358" s="369">
        <v>0</v>
      </c>
      <c r="BT358" s="370">
        <v>0</v>
      </c>
      <c r="BU358" s="371">
        <v>0</v>
      </c>
      <c r="BV358" s="372">
        <v>1</v>
      </c>
      <c r="BW358" s="373">
        <v>0</v>
      </c>
      <c r="BX358" s="373">
        <v>1</v>
      </c>
      <c r="BY358" s="373">
        <v>1</v>
      </c>
      <c r="BZ358" s="374">
        <v>0</v>
      </c>
      <c r="CA358" s="374">
        <v>1</v>
      </c>
      <c r="CB358" s="373">
        <v>0</v>
      </c>
      <c r="CC358" s="374">
        <v>0</v>
      </c>
      <c r="CD358" s="375">
        <v>0</v>
      </c>
      <c r="CE358" s="2456">
        <v>0</v>
      </c>
      <c r="CF358" s="366">
        <v>0</v>
      </c>
      <c r="CG358" s="366">
        <v>0</v>
      </c>
      <c r="CH358" s="366">
        <v>0</v>
      </c>
      <c r="CI358" s="367">
        <v>0</v>
      </c>
      <c r="CJ358" s="367">
        <v>0</v>
      </c>
      <c r="CK358" s="366">
        <v>0</v>
      </c>
      <c r="CL358" s="367">
        <v>0</v>
      </c>
      <c r="CM358" s="1127">
        <v>0</v>
      </c>
      <c r="CN358" s="1438">
        <v>7</v>
      </c>
      <c r="CO358" s="1878">
        <v>2</v>
      </c>
      <c r="CP358" s="479">
        <v>0</v>
      </c>
      <c r="CQ358" s="480">
        <v>2</v>
      </c>
      <c r="CR358" s="1111">
        <v>3</v>
      </c>
      <c r="CS358" s="471">
        <v>0</v>
      </c>
      <c r="CT358" s="465">
        <v>3</v>
      </c>
      <c r="CU358" s="1116">
        <v>1</v>
      </c>
      <c r="CV358" s="479">
        <v>0</v>
      </c>
      <c r="CW358" s="480">
        <v>1</v>
      </c>
      <c r="CX358" s="1111">
        <v>1</v>
      </c>
      <c r="CY358" s="471">
        <v>0</v>
      </c>
      <c r="CZ358" s="465">
        <v>1</v>
      </c>
      <c r="DA358" s="1116">
        <v>0</v>
      </c>
      <c r="DB358" s="479">
        <v>0</v>
      </c>
      <c r="DC358" s="480">
        <v>0</v>
      </c>
      <c r="DD358" s="1111">
        <v>0</v>
      </c>
      <c r="DE358" s="471">
        <v>0</v>
      </c>
      <c r="DF358" s="459">
        <v>0</v>
      </c>
      <c r="DG358" s="376">
        <v>177</v>
      </c>
      <c r="DH358" s="377">
        <v>5.4256205553510184E-6</v>
      </c>
      <c r="DI358" s="378">
        <v>8.6956521739130438E-4</v>
      </c>
      <c r="DJ358" s="379" t="s">
        <v>163</v>
      </c>
      <c r="DK358" s="307"/>
    </row>
    <row r="359" spans="1:115" s="259" customFormat="1" ht="49.5" customHeight="1" x14ac:dyDescent="0.15">
      <c r="A359" s="2503" t="s">
        <v>1186</v>
      </c>
      <c r="B359" s="2542"/>
      <c r="C359" s="2542"/>
      <c r="D359" s="2320">
        <v>4</v>
      </c>
      <c r="E359" s="2340">
        <v>0</v>
      </c>
      <c r="F359" s="2341">
        <v>0</v>
      </c>
      <c r="G359" s="2239">
        <v>1</v>
      </c>
      <c r="H359" s="2240">
        <v>3</v>
      </c>
      <c r="I359" s="309">
        <v>4</v>
      </c>
      <c r="J359" s="2390">
        <v>1</v>
      </c>
      <c r="K359" s="2390">
        <v>3</v>
      </c>
      <c r="L359" s="2391">
        <v>0</v>
      </c>
      <c r="M359" s="2390">
        <v>0</v>
      </c>
      <c r="N359" s="2626">
        <v>0</v>
      </c>
      <c r="O359" s="2654" t="s">
        <v>856</v>
      </c>
      <c r="P359" s="2431">
        <v>0</v>
      </c>
      <c r="Q359" s="310" t="s">
        <v>163</v>
      </c>
      <c r="R359" s="490">
        <v>-1</v>
      </c>
      <c r="S359" s="311">
        <v>0</v>
      </c>
      <c r="T359" s="312">
        <v>0</v>
      </c>
      <c r="U359" s="313">
        <v>0</v>
      </c>
      <c r="V359" s="314">
        <v>0</v>
      </c>
      <c r="W359" s="315">
        <v>0</v>
      </c>
      <c r="X359" s="313">
        <v>0</v>
      </c>
      <c r="Y359" s="315">
        <v>0</v>
      </c>
      <c r="Z359" s="316">
        <v>0</v>
      </c>
      <c r="AA359" s="2696">
        <v>4</v>
      </c>
      <c r="AB359" s="2234">
        <v>0.33333333333333326</v>
      </c>
      <c r="AC359" s="2713">
        <v>1</v>
      </c>
      <c r="AD359" s="317">
        <v>1</v>
      </c>
      <c r="AE359" s="318">
        <v>3</v>
      </c>
      <c r="AF359" s="313">
        <v>4</v>
      </c>
      <c r="AG359" s="319">
        <v>1</v>
      </c>
      <c r="AH359" s="320">
        <v>3</v>
      </c>
      <c r="AI359" s="313">
        <v>0</v>
      </c>
      <c r="AJ359" s="320">
        <v>0</v>
      </c>
      <c r="AK359" s="321">
        <v>0</v>
      </c>
      <c r="AL359" s="2743">
        <v>1</v>
      </c>
      <c r="AM359" s="322">
        <v>1</v>
      </c>
      <c r="AN359" s="322">
        <v>0</v>
      </c>
      <c r="AO359" s="323">
        <v>1</v>
      </c>
      <c r="AP359" s="324">
        <v>1</v>
      </c>
      <c r="AQ359" s="325">
        <v>0</v>
      </c>
      <c r="AR359" s="323">
        <v>0</v>
      </c>
      <c r="AS359" s="325">
        <v>0</v>
      </c>
      <c r="AT359" s="326">
        <v>0</v>
      </c>
      <c r="AU359" s="2767">
        <v>0</v>
      </c>
      <c r="AV359" s="2794">
        <v>0</v>
      </c>
      <c r="AW359" s="2794">
        <v>0</v>
      </c>
      <c r="AX359" s="2795">
        <v>0</v>
      </c>
      <c r="AY359" s="2796">
        <v>0</v>
      </c>
      <c r="AZ359" s="2796">
        <v>0</v>
      </c>
      <c r="BA359" s="2795">
        <v>0</v>
      </c>
      <c r="BB359" s="2796">
        <v>0</v>
      </c>
      <c r="BC359" s="2797">
        <v>0</v>
      </c>
      <c r="BD359" s="2457">
        <v>0</v>
      </c>
      <c r="BE359" s="328">
        <v>0</v>
      </c>
      <c r="BF359" s="328">
        <v>0</v>
      </c>
      <c r="BG359" s="329">
        <v>0</v>
      </c>
      <c r="BH359" s="330">
        <v>0</v>
      </c>
      <c r="BI359" s="330">
        <v>0</v>
      </c>
      <c r="BJ359" s="329">
        <v>0</v>
      </c>
      <c r="BK359" s="330">
        <v>0</v>
      </c>
      <c r="BL359" s="331">
        <v>0</v>
      </c>
      <c r="BM359" s="2479">
        <v>0</v>
      </c>
      <c r="BN359" s="332">
        <v>0</v>
      </c>
      <c r="BO359" s="332">
        <v>0</v>
      </c>
      <c r="BP359" s="333">
        <v>0</v>
      </c>
      <c r="BQ359" s="334">
        <v>0</v>
      </c>
      <c r="BR359" s="334">
        <v>0</v>
      </c>
      <c r="BS359" s="333">
        <v>0</v>
      </c>
      <c r="BT359" s="334">
        <v>0</v>
      </c>
      <c r="BU359" s="335">
        <v>0</v>
      </c>
      <c r="BV359" s="336">
        <v>3</v>
      </c>
      <c r="BW359" s="337">
        <v>0</v>
      </c>
      <c r="BX359" s="337">
        <v>3</v>
      </c>
      <c r="BY359" s="338">
        <v>3</v>
      </c>
      <c r="BZ359" s="339">
        <v>0</v>
      </c>
      <c r="CA359" s="339">
        <v>3</v>
      </c>
      <c r="CB359" s="338">
        <v>0</v>
      </c>
      <c r="CC359" s="339">
        <v>0</v>
      </c>
      <c r="CD359" s="340">
        <v>0</v>
      </c>
      <c r="CE359" s="2457">
        <v>0</v>
      </c>
      <c r="CF359" s="341">
        <v>0</v>
      </c>
      <c r="CG359" s="341">
        <v>0</v>
      </c>
      <c r="CH359" s="329">
        <v>0</v>
      </c>
      <c r="CI359" s="342">
        <v>0</v>
      </c>
      <c r="CJ359" s="342">
        <v>0</v>
      </c>
      <c r="CK359" s="329">
        <v>0</v>
      </c>
      <c r="CL359" s="342">
        <v>0</v>
      </c>
      <c r="CM359" s="1126">
        <v>0</v>
      </c>
      <c r="CN359" s="1439">
        <v>4</v>
      </c>
      <c r="CO359" s="1879">
        <v>1</v>
      </c>
      <c r="CP359" s="477">
        <v>1</v>
      </c>
      <c r="CQ359" s="478">
        <v>0</v>
      </c>
      <c r="CR359" s="1110">
        <v>0</v>
      </c>
      <c r="CS359" s="470">
        <v>0</v>
      </c>
      <c r="CT359" s="464">
        <v>0</v>
      </c>
      <c r="CU359" s="1115">
        <v>1</v>
      </c>
      <c r="CV359" s="477">
        <v>0</v>
      </c>
      <c r="CW359" s="478">
        <v>1</v>
      </c>
      <c r="CX359" s="1110">
        <v>2</v>
      </c>
      <c r="CY359" s="470">
        <v>0</v>
      </c>
      <c r="CZ359" s="464">
        <v>2</v>
      </c>
      <c r="DA359" s="1115">
        <v>0</v>
      </c>
      <c r="DB359" s="477">
        <v>0</v>
      </c>
      <c r="DC359" s="478">
        <v>0</v>
      </c>
      <c r="DD359" s="1110">
        <v>0</v>
      </c>
      <c r="DE359" s="470">
        <v>0</v>
      </c>
      <c r="DF359" s="458">
        <v>0</v>
      </c>
      <c r="DG359" s="343">
        <v>187</v>
      </c>
      <c r="DH359" s="344">
        <v>3.1003546030577246E-6</v>
      </c>
      <c r="DI359" s="345">
        <v>4.9689440993788822E-4</v>
      </c>
      <c r="DJ359" s="346" t="s">
        <v>163</v>
      </c>
      <c r="DK359" s="307"/>
    </row>
    <row r="360" spans="1:115" s="380" customFormat="1" ht="49.5" customHeight="1" x14ac:dyDescent="0.15">
      <c r="A360" s="2501" t="s">
        <v>1187</v>
      </c>
      <c r="B360" s="2539"/>
      <c r="C360" s="2539"/>
      <c r="D360" s="2319">
        <v>166</v>
      </c>
      <c r="E360" s="2516">
        <v>-0.14871794871794874</v>
      </c>
      <c r="F360" s="2337">
        <v>-29</v>
      </c>
      <c r="G360" s="2235">
        <v>73</v>
      </c>
      <c r="H360" s="2236">
        <v>93</v>
      </c>
      <c r="I360" s="349">
        <v>95</v>
      </c>
      <c r="J360" s="2387">
        <v>39</v>
      </c>
      <c r="K360" s="2387">
        <v>56</v>
      </c>
      <c r="L360" s="2388">
        <v>71</v>
      </c>
      <c r="M360" s="2387">
        <v>34</v>
      </c>
      <c r="N360" s="2389">
        <v>37</v>
      </c>
      <c r="O360" s="2659" t="s">
        <v>854</v>
      </c>
      <c r="P360" s="2430">
        <v>4</v>
      </c>
      <c r="Q360" s="350">
        <v>-0.19999999999999996</v>
      </c>
      <c r="R360" s="491">
        <v>-1</v>
      </c>
      <c r="S360" s="351">
        <v>3</v>
      </c>
      <c r="T360" s="352">
        <v>1</v>
      </c>
      <c r="U360" s="353">
        <v>2</v>
      </c>
      <c r="V360" s="354">
        <v>2</v>
      </c>
      <c r="W360" s="355">
        <v>0</v>
      </c>
      <c r="X360" s="353">
        <v>2</v>
      </c>
      <c r="Y360" s="355">
        <v>1</v>
      </c>
      <c r="Z360" s="356">
        <v>1</v>
      </c>
      <c r="AA360" s="2443">
        <v>162</v>
      </c>
      <c r="AB360" s="2237">
        <v>-0.14736842105263159</v>
      </c>
      <c r="AC360" s="2418">
        <v>-28</v>
      </c>
      <c r="AD360" s="357">
        <v>70</v>
      </c>
      <c r="AE360" s="358">
        <v>92</v>
      </c>
      <c r="AF360" s="353">
        <v>93</v>
      </c>
      <c r="AG360" s="353">
        <v>37</v>
      </c>
      <c r="AH360" s="359">
        <v>56</v>
      </c>
      <c r="AI360" s="353">
        <v>69</v>
      </c>
      <c r="AJ360" s="359">
        <v>33</v>
      </c>
      <c r="AK360" s="360">
        <v>36</v>
      </c>
      <c r="AL360" s="2742">
        <v>13</v>
      </c>
      <c r="AM360" s="361">
        <v>6</v>
      </c>
      <c r="AN360" s="361">
        <v>7</v>
      </c>
      <c r="AO360" s="361">
        <v>8</v>
      </c>
      <c r="AP360" s="362">
        <v>5</v>
      </c>
      <c r="AQ360" s="363">
        <v>3</v>
      </c>
      <c r="AR360" s="361">
        <v>5</v>
      </c>
      <c r="AS360" s="363">
        <v>1</v>
      </c>
      <c r="AT360" s="364">
        <v>4</v>
      </c>
      <c r="AU360" s="2766">
        <v>0</v>
      </c>
      <c r="AV360" s="2789">
        <v>0</v>
      </c>
      <c r="AW360" s="2789">
        <v>0</v>
      </c>
      <c r="AX360" s="2789">
        <v>0</v>
      </c>
      <c r="AY360" s="2792">
        <v>0</v>
      </c>
      <c r="AZ360" s="2792">
        <v>0</v>
      </c>
      <c r="BA360" s="2789">
        <v>0</v>
      </c>
      <c r="BB360" s="2792">
        <v>0</v>
      </c>
      <c r="BC360" s="2793">
        <v>0</v>
      </c>
      <c r="BD360" s="2456">
        <v>3</v>
      </c>
      <c r="BE360" s="366">
        <v>1</v>
      </c>
      <c r="BF360" s="366">
        <v>2</v>
      </c>
      <c r="BG360" s="366">
        <v>2</v>
      </c>
      <c r="BH360" s="367">
        <v>1</v>
      </c>
      <c r="BI360" s="367">
        <v>1</v>
      </c>
      <c r="BJ360" s="366">
        <v>1</v>
      </c>
      <c r="BK360" s="367">
        <v>0</v>
      </c>
      <c r="BL360" s="368">
        <v>1</v>
      </c>
      <c r="BM360" s="2478">
        <v>13</v>
      </c>
      <c r="BN360" s="369">
        <v>8</v>
      </c>
      <c r="BO360" s="369">
        <v>5</v>
      </c>
      <c r="BP360" s="369">
        <v>13</v>
      </c>
      <c r="BQ360" s="370">
        <v>8</v>
      </c>
      <c r="BR360" s="370">
        <v>5</v>
      </c>
      <c r="BS360" s="369">
        <v>0</v>
      </c>
      <c r="BT360" s="370">
        <v>0</v>
      </c>
      <c r="BU360" s="371">
        <v>0</v>
      </c>
      <c r="BV360" s="372">
        <v>52</v>
      </c>
      <c r="BW360" s="373">
        <v>28</v>
      </c>
      <c r="BX360" s="373">
        <v>24</v>
      </c>
      <c r="BY360" s="373">
        <v>27</v>
      </c>
      <c r="BZ360" s="374">
        <v>15</v>
      </c>
      <c r="CA360" s="374">
        <v>12</v>
      </c>
      <c r="CB360" s="373">
        <v>25</v>
      </c>
      <c r="CC360" s="374">
        <v>13</v>
      </c>
      <c r="CD360" s="375">
        <v>12</v>
      </c>
      <c r="CE360" s="2456">
        <v>81</v>
      </c>
      <c r="CF360" s="366">
        <v>27</v>
      </c>
      <c r="CG360" s="366">
        <v>54</v>
      </c>
      <c r="CH360" s="366">
        <v>43</v>
      </c>
      <c r="CI360" s="367">
        <v>8</v>
      </c>
      <c r="CJ360" s="367">
        <v>35</v>
      </c>
      <c r="CK360" s="366">
        <v>38</v>
      </c>
      <c r="CL360" s="367">
        <v>19</v>
      </c>
      <c r="CM360" s="1127">
        <v>19</v>
      </c>
      <c r="CN360" s="1438">
        <v>166</v>
      </c>
      <c r="CO360" s="1878">
        <v>12</v>
      </c>
      <c r="CP360" s="479">
        <v>8</v>
      </c>
      <c r="CQ360" s="480">
        <v>4</v>
      </c>
      <c r="CR360" s="1111">
        <v>17</v>
      </c>
      <c r="CS360" s="471">
        <v>3</v>
      </c>
      <c r="CT360" s="465">
        <v>14</v>
      </c>
      <c r="CU360" s="1116">
        <v>25</v>
      </c>
      <c r="CV360" s="479">
        <v>7</v>
      </c>
      <c r="CW360" s="480">
        <v>18</v>
      </c>
      <c r="CX360" s="1111">
        <v>37</v>
      </c>
      <c r="CY360" s="471">
        <v>11</v>
      </c>
      <c r="CZ360" s="465">
        <v>26</v>
      </c>
      <c r="DA360" s="1116">
        <v>23</v>
      </c>
      <c r="DB360" s="479">
        <v>13</v>
      </c>
      <c r="DC360" s="480">
        <v>10</v>
      </c>
      <c r="DD360" s="1111">
        <v>52</v>
      </c>
      <c r="DE360" s="471">
        <v>31</v>
      </c>
      <c r="DF360" s="459">
        <v>21</v>
      </c>
      <c r="DG360" s="376">
        <v>94</v>
      </c>
      <c r="DH360" s="377">
        <v>1.2866471602689559E-4</v>
      </c>
      <c r="DI360" s="378">
        <v>2.0621118012422359E-2</v>
      </c>
      <c r="DJ360" s="379" t="s">
        <v>163</v>
      </c>
      <c r="DK360" s="307"/>
    </row>
    <row r="361" spans="1:115" s="259" customFormat="1" ht="49.5" customHeight="1" x14ac:dyDescent="0.15">
      <c r="A361" s="2503" t="s">
        <v>1188</v>
      </c>
      <c r="B361" s="2542"/>
      <c r="C361" s="2542"/>
      <c r="D361" s="2320">
        <v>2</v>
      </c>
      <c r="E361" s="2517">
        <v>-0.83333333333333337</v>
      </c>
      <c r="F361" s="2341">
        <v>-10</v>
      </c>
      <c r="G361" s="2239">
        <v>2</v>
      </c>
      <c r="H361" s="2240">
        <v>0</v>
      </c>
      <c r="I361" s="309">
        <v>2</v>
      </c>
      <c r="J361" s="2390">
        <v>2</v>
      </c>
      <c r="K361" s="2390">
        <v>0</v>
      </c>
      <c r="L361" s="2391">
        <v>0</v>
      </c>
      <c r="M361" s="2390">
        <v>0</v>
      </c>
      <c r="N361" s="2626">
        <v>0</v>
      </c>
      <c r="O361" s="2654" t="s">
        <v>854</v>
      </c>
      <c r="P361" s="2431">
        <v>0</v>
      </c>
      <c r="Q361" s="310" t="s">
        <v>163</v>
      </c>
      <c r="R361" s="490">
        <v>0</v>
      </c>
      <c r="S361" s="311">
        <v>0</v>
      </c>
      <c r="T361" s="312">
        <v>0</v>
      </c>
      <c r="U361" s="313">
        <v>0</v>
      </c>
      <c r="V361" s="314">
        <v>0</v>
      </c>
      <c r="W361" s="315">
        <v>0</v>
      </c>
      <c r="X361" s="313">
        <v>0</v>
      </c>
      <c r="Y361" s="315">
        <v>0</v>
      </c>
      <c r="Z361" s="316">
        <v>0</v>
      </c>
      <c r="AA361" s="2696">
        <v>2</v>
      </c>
      <c r="AB361" s="2234">
        <v>-0.83333333333333337</v>
      </c>
      <c r="AC361" s="2713">
        <v>-10</v>
      </c>
      <c r="AD361" s="317">
        <v>2</v>
      </c>
      <c r="AE361" s="318">
        <v>0</v>
      </c>
      <c r="AF361" s="313">
        <v>2</v>
      </c>
      <c r="AG361" s="319">
        <v>2</v>
      </c>
      <c r="AH361" s="320">
        <v>0</v>
      </c>
      <c r="AI361" s="313">
        <v>0</v>
      </c>
      <c r="AJ361" s="320">
        <v>0</v>
      </c>
      <c r="AK361" s="321">
        <v>0</v>
      </c>
      <c r="AL361" s="2743">
        <v>1</v>
      </c>
      <c r="AM361" s="322">
        <v>1</v>
      </c>
      <c r="AN361" s="322">
        <v>0</v>
      </c>
      <c r="AO361" s="323">
        <v>1</v>
      </c>
      <c r="AP361" s="324">
        <v>1</v>
      </c>
      <c r="AQ361" s="325">
        <v>0</v>
      </c>
      <c r="AR361" s="323">
        <v>0</v>
      </c>
      <c r="AS361" s="325">
        <v>0</v>
      </c>
      <c r="AT361" s="326">
        <v>0</v>
      </c>
      <c r="AU361" s="2767">
        <v>0</v>
      </c>
      <c r="AV361" s="2794">
        <v>0</v>
      </c>
      <c r="AW361" s="2794">
        <v>0</v>
      </c>
      <c r="AX361" s="2795">
        <v>0</v>
      </c>
      <c r="AY361" s="2796">
        <v>0</v>
      </c>
      <c r="AZ361" s="2796">
        <v>0</v>
      </c>
      <c r="BA361" s="2795">
        <v>0</v>
      </c>
      <c r="BB361" s="2796">
        <v>0</v>
      </c>
      <c r="BC361" s="2797">
        <v>0</v>
      </c>
      <c r="BD361" s="2457">
        <v>0</v>
      </c>
      <c r="BE361" s="328">
        <v>0</v>
      </c>
      <c r="BF361" s="328">
        <v>0</v>
      </c>
      <c r="BG361" s="329">
        <v>0</v>
      </c>
      <c r="BH361" s="330">
        <v>0</v>
      </c>
      <c r="BI361" s="330">
        <v>0</v>
      </c>
      <c r="BJ361" s="329">
        <v>0</v>
      </c>
      <c r="BK361" s="330">
        <v>0</v>
      </c>
      <c r="BL361" s="331">
        <v>0</v>
      </c>
      <c r="BM361" s="2479">
        <v>0</v>
      </c>
      <c r="BN361" s="332">
        <v>0</v>
      </c>
      <c r="BO361" s="332">
        <v>0</v>
      </c>
      <c r="BP361" s="333">
        <v>0</v>
      </c>
      <c r="BQ361" s="334">
        <v>0</v>
      </c>
      <c r="BR361" s="334">
        <v>0</v>
      </c>
      <c r="BS361" s="333">
        <v>0</v>
      </c>
      <c r="BT361" s="334">
        <v>0</v>
      </c>
      <c r="BU361" s="335">
        <v>0</v>
      </c>
      <c r="BV361" s="336">
        <v>1</v>
      </c>
      <c r="BW361" s="337">
        <v>1</v>
      </c>
      <c r="BX361" s="337">
        <v>0</v>
      </c>
      <c r="BY361" s="338">
        <v>1</v>
      </c>
      <c r="BZ361" s="339">
        <v>1</v>
      </c>
      <c r="CA361" s="339">
        <v>0</v>
      </c>
      <c r="CB361" s="338">
        <v>0</v>
      </c>
      <c r="CC361" s="339">
        <v>0</v>
      </c>
      <c r="CD361" s="340">
        <v>0</v>
      </c>
      <c r="CE361" s="2457">
        <v>0</v>
      </c>
      <c r="CF361" s="341">
        <v>0</v>
      </c>
      <c r="CG361" s="341">
        <v>0</v>
      </c>
      <c r="CH361" s="329">
        <v>0</v>
      </c>
      <c r="CI361" s="342">
        <v>0</v>
      </c>
      <c r="CJ361" s="342">
        <v>0</v>
      </c>
      <c r="CK361" s="329">
        <v>0</v>
      </c>
      <c r="CL361" s="342">
        <v>0</v>
      </c>
      <c r="CM361" s="1126">
        <v>0</v>
      </c>
      <c r="CN361" s="1439">
        <v>2</v>
      </c>
      <c r="CO361" s="1879">
        <v>1</v>
      </c>
      <c r="CP361" s="477">
        <v>1</v>
      </c>
      <c r="CQ361" s="478">
        <v>0</v>
      </c>
      <c r="CR361" s="1110">
        <v>0</v>
      </c>
      <c r="CS361" s="470">
        <v>0</v>
      </c>
      <c r="CT361" s="464">
        <v>0</v>
      </c>
      <c r="CU361" s="1115">
        <v>0</v>
      </c>
      <c r="CV361" s="477">
        <v>0</v>
      </c>
      <c r="CW361" s="478">
        <v>0</v>
      </c>
      <c r="CX361" s="1110">
        <v>1</v>
      </c>
      <c r="CY361" s="470">
        <v>1</v>
      </c>
      <c r="CZ361" s="464">
        <v>0</v>
      </c>
      <c r="DA361" s="1115">
        <v>0</v>
      </c>
      <c r="DB361" s="477">
        <v>0</v>
      </c>
      <c r="DC361" s="478">
        <v>0</v>
      </c>
      <c r="DD361" s="1110">
        <v>0</v>
      </c>
      <c r="DE361" s="470">
        <v>0</v>
      </c>
      <c r="DF361" s="458">
        <v>0</v>
      </c>
      <c r="DG361" s="343">
        <v>193</v>
      </c>
      <c r="DH361" s="344">
        <v>1.5501773015288623E-6</v>
      </c>
      <c r="DI361" s="345">
        <v>2.4844720496894411E-4</v>
      </c>
      <c r="DJ361" s="346" t="s">
        <v>163</v>
      </c>
      <c r="DK361" s="307"/>
    </row>
    <row r="362" spans="1:115" s="380" customFormat="1" ht="49.5" customHeight="1" x14ac:dyDescent="0.15">
      <c r="A362" s="2501" t="s">
        <v>1189</v>
      </c>
      <c r="B362" s="2539"/>
      <c r="C362" s="2539"/>
      <c r="D362" s="2319">
        <v>141</v>
      </c>
      <c r="E362" s="2516">
        <v>-0.16568047337278102</v>
      </c>
      <c r="F362" s="2337">
        <v>-28</v>
      </c>
      <c r="G362" s="2235">
        <v>85</v>
      </c>
      <c r="H362" s="2236">
        <v>56</v>
      </c>
      <c r="I362" s="349">
        <v>99</v>
      </c>
      <c r="J362" s="2387">
        <v>67</v>
      </c>
      <c r="K362" s="2387">
        <v>32</v>
      </c>
      <c r="L362" s="2388">
        <v>42</v>
      </c>
      <c r="M362" s="2387">
        <v>18</v>
      </c>
      <c r="N362" s="2389">
        <v>24</v>
      </c>
      <c r="O362" s="2659" t="s">
        <v>854</v>
      </c>
      <c r="P362" s="2430">
        <v>18</v>
      </c>
      <c r="Q362" s="350">
        <v>-5.2631578947368474E-2</v>
      </c>
      <c r="R362" s="491">
        <v>-1</v>
      </c>
      <c r="S362" s="351">
        <v>4</v>
      </c>
      <c r="T362" s="352">
        <v>14</v>
      </c>
      <c r="U362" s="353">
        <v>5</v>
      </c>
      <c r="V362" s="354">
        <v>0</v>
      </c>
      <c r="W362" s="355">
        <v>5</v>
      </c>
      <c r="X362" s="353">
        <v>13</v>
      </c>
      <c r="Y362" s="355">
        <v>4</v>
      </c>
      <c r="Z362" s="356">
        <v>9</v>
      </c>
      <c r="AA362" s="2443">
        <v>123</v>
      </c>
      <c r="AB362" s="2237">
        <v>-0.18000000000000005</v>
      </c>
      <c r="AC362" s="2418">
        <v>-27</v>
      </c>
      <c r="AD362" s="357">
        <v>81</v>
      </c>
      <c r="AE362" s="358">
        <v>42</v>
      </c>
      <c r="AF362" s="353">
        <v>94</v>
      </c>
      <c r="AG362" s="353">
        <v>67</v>
      </c>
      <c r="AH362" s="359">
        <v>27</v>
      </c>
      <c r="AI362" s="353">
        <v>29</v>
      </c>
      <c r="AJ362" s="359">
        <v>14</v>
      </c>
      <c r="AK362" s="360">
        <v>15</v>
      </c>
      <c r="AL362" s="2742">
        <v>46</v>
      </c>
      <c r="AM362" s="361">
        <v>43</v>
      </c>
      <c r="AN362" s="361">
        <v>3</v>
      </c>
      <c r="AO362" s="361">
        <v>41</v>
      </c>
      <c r="AP362" s="362">
        <v>39</v>
      </c>
      <c r="AQ362" s="363">
        <v>2</v>
      </c>
      <c r="AR362" s="361">
        <v>5</v>
      </c>
      <c r="AS362" s="363">
        <v>4</v>
      </c>
      <c r="AT362" s="364">
        <v>1</v>
      </c>
      <c r="AU362" s="2766">
        <v>0</v>
      </c>
      <c r="AV362" s="2789">
        <v>0</v>
      </c>
      <c r="AW362" s="2789">
        <v>0</v>
      </c>
      <c r="AX362" s="2789">
        <v>0</v>
      </c>
      <c r="AY362" s="2792">
        <v>0</v>
      </c>
      <c r="AZ362" s="2792">
        <v>0</v>
      </c>
      <c r="BA362" s="2789">
        <v>0</v>
      </c>
      <c r="BB362" s="2792">
        <v>0</v>
      </c>
      <c r="BC362" s="2793">
        <v>0</v>
      </c>
      <c r="BD362" s="2456">
        <v>7</v>
      </c>
      <c r="BE362" s="366">
        <v>2</v>
      </c>
      <c r="BF362" s="366">
        <v>5</v>
      </c>
      <c r="BG362" s="366">
        <v>4</v>
      </c>
      <c r="BH362" s="367">
        <v>1</v>
      </c>
      <c r="BI362" s="367">
        <v>3</v>
      </c>
      <c r="BJ362" s="366">
        <v>3</v>
      </c>
      <c r="BK362" s="367">
        <v>1</v>
      </c>
      <c r="BL362" s="368">
        <v>2</v>
      </c>
      <c r="BM362" s="2478">
        <v>6</v>
      </c>
      <c r="BN362" s="369">
        <v>3</v>
      </c>
      <c r="BO362" s="369">
        <v>3</v>
      </c>
      <c r="BP362" s="369">
        <v>5</v>
      </c>
      <c r="BQ362" s="370">
        <v>3</v>
      </c>
      <c r="BR362" s="370">
        <v>2</v>
      </c>
      <c r="BS362" s="369">
        <v>1</v>
      </c>
      <c r="BT362" s="370">
        <v>0</v>
      </c>
      <c r="BU362" s="371">
        <v>1</v>
      </c>
      <c r="BV362" s="372">
        <v>38</v>
      </c>
      <c r="BW362" s="373">
        <v>23</v>
      </c>
      <c r="BX362" s="373">
        <v>15</v>
      </c>
      <c r="BY362" s="373">
        <v>28</v>
      </c>
      <c r="BZ362" s="374">
        <v>19</v>
      </c>
      <c r="CA362" s="374">
        <v>9</v>
      </c>
      <c r="CB362" s="373">
        <v>10</v>
      </c>
      <c r="CC362" s="374">
        <v>4</v>
      </c>
      <c r="CD362" s="375">
        <v>6</v>
      </c>
      <c r="CE362" s="2456">
        <v>26</v>
      </c>
      <c r="CF362" s="366">
        <v>10</v>
      </c>
      <c r="CG362" s="366">
        <v>16</v>
      </c>
      <c r="CH362" s="366">
        <v>16</v>
      </c>
      <c r="CI362" s="367">
        <v>5</v>
      </c>
      <c r="CJ362" s="367">
        <v>11</v>
      </c>
      <c r="CK362" s="366">
        <v>10</v>
      </c>
      <c r="CL362" s="367">
        <v>5</v>
      </c>
      <c r="CM362" s="1127">
        <v>5</v>
      </c>
      <c r="CN362" s="1438">
        <v>141</v>
      </c>
      <c r="CO362" s="1878">
        <v>4</v>
      </c>
      <c r="CP362" s="479">
        <v>4</v>
      </c>
      <c r="CQ362" s="480">
        <v>0</v>
      </c>
      <c r="CR362" s="1111">
        <v>15</v>
      </c>
      <c r="CS362" s="471">
        <v>11</v>
      </c>
      <c r="CT362" s="465">
        <v>4</v>
      </c>
      <c r="CU362" s="1116">
        <v>41</v>
      </c>
      <c r="CV362" s="479">
        <v>28</v>
      </c>
      <c r="CW362" s="480">
        <v>13</v>
      </c>
      <c r="CX362" s="1111">
        <v>28</v>
      </c>
      <c r="CY362" s="471">
        <v>16</v>
      </c>
      <c r="CZ362" s="465">
        <v>12</v>
      </c>
      <c r="DA362" s="1116">
        <v>8</v>
      </c>
      <c r="DB362" s="479">
        <v>4</v>
      </c>
      <c r="DC362" s="480">
        <v>4</v>
      </c>
      <c r="DD362" s="1111">
        <v>45</v>
      </c>
      <c r="DE362" s="471">
        <v>22</v>
      </c>
      <c r="DF362" s="459">
        <v>23</v>
      </c>
      <c r="DG362" s="376">
        <v>103</v>
      </c>
      <c r="DH362" s="377">
        <v>1.092874997577848E-4</v>
      </c>
      <c r="DI362" s="378">
        <v>1.7515527950310559E-2</v>
      </c>
      <c r="DJ362" s="379" t="s">
        <v>163</v>
      </c>
      <c r="DK362" s="307"/>
    </row>
    <row r="363" spans="1:115" s="259" customFormat="1" ht="49.5" customHeight="1" x14ac:dyDescent="0.15">
      <c r="A363" s="2503" t="s">
        <v>1190</v>
      </c>
      <c r="B363" s="2542"/>
      <c r="C363" s="2542"/>
      <c r="D363" s="2320">
        <v>65</v>
      </c>
      <c r="E363" s="2517">
        <v>0.16071428571428581</v>
      </c>
      <c r="F363" s="2341">
        <v>9</v>
      </c>
      <c r="G363" s="2239">
        <v>49</v>
      </c>
      <c r="H363" s="2240">
        <v>16</v>
      </c>
      <c r="I363" s="309">
        <v>58</v>
      </c>
      <c r="J363" s="2390">
        <v>48</v>
      </c>
      <c r="K363" s="2390">
        <v>10</v>
      </c>
      <c r="L363" s="2391">
        <v>7</v>
      </c>
      <c r="M363" s="2390">
        <v>1</v>
      </c>
      <c r="N363" s="2626">
        <v>6</v>
      </c>
      <c r="O363" s="2654" t="s">
        <v>856</v>
      </c>
      <c r="P363" s="2431">
        <v>6</v>
      </c>
      <c r="Q363" s="310">
        <v>-0.1428571428571429</v>
      </c>
      <c r="R363" s="490">
        <v>-1</v>
      </c>
      <c r="S363" s="311">
        <v>0</v>
      </c>
      <c r="T363" s="312">
        <v>6</v>
      </c>
      <c r="U363" s="313">
        <v>3</v>
      </c>
      <c r="V363" s="314">
        <v>0</v>
      </c>
      <c r="W363" s="315">
        <v>3</v>
      </c>
      <c r="X363" s="313">
        <v>3</v>
      </c>
      <c r="Y363" s="315">
        <v>0</v>
      </c>
      <c r="Z363" s="316">
        <v>3</v>
      </c>
      <c r="AA363" s="2696">
        <v>59</v>
      </c>
      <c r="AB363" s="2234">
        <v>0.20408163265306123</v>
      </c>
      <c r="AC363" s="2713">
        <v>10</v>
      </c>
      <c r="AD363" s="317">
        <v>49</v>
      </c>
      <c r="AE363" s="318">
        <v>10</v>
      </c>
      <c r="AF363" s="313">
        <v>55</v>
      </c>
      <c r="AG363" s="319">
        <v>48</v>
      </c>
      <c r="AH363" s="320">
        <v>7</v>
      </c>
      <c r="AI363" s="313">
        <v>4</v>
      </c>
      <c r="AJ363" s="320">
        <v>1</v>
      </c>
      <c r="AK363" s="321">
        <v>3</v>
      </c>
      <c r="AL363" s="2743">
        <v>7</v>
      </c>
      <c r="AM363" s="322">
        <v>6</v>
      </c>
      <c r="AN363" s="322">
        <v>1</v>
      </c>
      <c r="AO363" s="323">
        <v>7</v>
      </c>
      <c r="AP363" s="324">
        <v>6</v>
      </c>
      <c r="AQ363" s="325">
        <v>1</v>
      </c>
      <c r="AR363" s="323">
        <v>0</v>
      </c>
      <c r="AS363" s="325">
        <v>0</v>
      </c>
      <c r="AT363" s="326">
        <v>0</v>
      </c>
      <c r="AU363" s="2767">
        <v>0</v>
      </c>
      <c r="AV363" s="2794">
        <v>0</v>
      </c>
      <c r="AW363" s="2794">
        <v>0</v>
      </c>
      <c r="AX363" s="2795">
        <v>0</v>
      </c>
      <c r="AY363" s="2796">
        <v>0</v>
      </c>
      <c r="AZ363" s="2796">
        <v>0</v>
      </c>
      <c r="BA363" s="2795">
        <v>0</v>
      </c>
      <c r="BB363" s="2796">
        <v>0</v>
      </c>
      <c r="BC363" s="2797">
        <v>0</v>
      </c>
      <c r="BD363" s="2457">
        <v>0</v>
      </c>
      <c r="BE363" s="328">
        <v>0</v>
      </c>
      <c r="BF363" s="328">
        <v>0</v>
      </c>
      <c r="BG363" s="329">
        <v>0</v>
      </c>
      <c r="BH363" s="330">
        <v>0</v>
      </c>
      <c r="BI363" s="330">
        <v>0</v>
      </c>
      <c r="BJ363" s="329">
        <v>0</v>
      </c>
      <c r="BK363" s="330">
        <v>0</v>
      </c>
      <c r="BL363" s="331">
        <v>0</v>
      </c>
      <c r="BM363" s="2479">
        <v>0</v>
      </c>
      <c r="BN363" s="332">
        <v>0</v>
      </c>
      <c r="BO363" s="332">
        <v>0</v>
      </c>
      <c r="BP363" s="333">
        <v>0</v>
      </c>
      <c r="BQ363" s="334">
        <v>0</v>
      </c>
      <c r="BR363" s="334">
        <v>0</v>
      </c>
      <c r="BS363" s="333">
        <v>0</v>
      </c>
      <c r="BT363" s="334">
        <v>0</v>
      </c>
      <c r="BU363" s="335">
        <v>0</v>
      </c>
      <c r="BV363" s="336">
        <v>29</v>
      </c>
      <c r="BW363" s="337">
        <v>21</v>
      </c>
      <c r="BX363" s="337">
        <v>8</v>
      </c>
      <c r="BY363" s="338">
        <v>25</v>
      </c>
      <c r="BZ363" s="339">
        <v>20</v>
      </c>
      <c r="CA363" s="339">
        <v>5</v>
      </c>
      <c r="CB363" s="338">
        <v>4</v>
      </c>
      <c r="CC363" s="339">
        <v>1</v>
      </c>
      <c r="CD363" s="340">
        <v>3</v>
      </c>
      <c r="CE363" s="2457">
        <v>23</v>
      </c>
      <c r="CF363" s="341">
        <v>22</v>
      </c>
      <c r="CG363" s="341">
        <v>1</v>
      </c>
      <c r="CH363" s="329">
        <v>23</v>
      </c>
      <c r="CI363" s="342">
        <v>22</v>
      </c>
      <c r="CJ363" s="342">
        <v>1</v>
      </c>
      <c r="CK363" s="329">
        <v>0</v>
      </c>
      <c r="CL363" s="342">
        <v>0</v>
      </c>
      <c r="CM363" s="1126">
        <v>0</v>
      </c>
      <c r="CN363" s="1439">
        <v>65</v>
      </c>
      <c r="CO363" s="1879">
        <v>4</v>
      </c>
      <c r="CP363" s="477">
        <v>4</v>
      </c>
      <c r="CQ363" s="478">
        <v>0</v>
      </c>
      <c r="CR363" s="1110">
        <v>21</v>
      </c>
      <c r="CS363" s="470">
        <v>20</v>
      </c>
      <c r="CT363" s="464">
        <v>1</v>
      </c>
      <c r="CU363" s="1115">
        <v>12</v>
      </c>
      <c r="CV363" s="477">
        <v>6</v>
      </c>
      <c r="CW363" s="478">
        <v>6</v>
      </c>
      <c r="CX363" s="1110">
        <v>13</v>
      </c>
      <c r="CY363" s="470">
        <v>11</v>
      </c>
      <c r="CZ363" s="464">
        <v>2</v>
      </c>
      <c r="DA363" s="1115">
        <v>10</v>
      </c>
      <c r="DB363" s="477">
        <v>7</v>
      </c>
      <c r="DC363" s="478">
        <v>3</v>
      </c>
      <c r="DD363" s="1110">
        <v>5</v>
      </c>
      <c r="DE363" s="470">
        <v>1</v>
      </c>
      <c r="DF363" s="458">
        <v>4</v>
      </c>
      <c r="DG363" s="343">
        <v>131</v>
      </c>
      <c r="DH363" s="344">
        <v>5.0380762299688029E-5</v>
      </c>
      <c r="DI363" s="345">
        <v>8.0745341614906832E-3</v>
      </c>
      <c r="DJ363" s="346" t="s">
        <v>163</v>
      </c>
      <c r="DK363" s="307"/>
    </row>
    <row r="364" spans="1:115" s="380" customFormat="1" ht="49.5" customHeight="1" x14ac:dyDescent="0.15">
      <c r="A364" s="2501" t="s">
        <v>1191</v>
      </c>
      <c r="B364" s="2539"/>
      <c r="C364" s="2539"/>
      <c r="D364" s="2319">
        <v>1</v>
      </c>
      <c r="E364" s="2336">
        <v>0</v>
      </c>
      <c r="F364" s="2337">
        <v>0</v>
      </c>
      <c r="G364" s="2235">
        <v>1</v>
      </c>
      <c r="H364" s="2236">
        <v>0</v>
      </c>
      <c r="I364" s="349">
        <v>1</v>
      </c>
      <c r="J364" s="2387">
        <v>1</v>
      </c>
      <c r="K364" s="2387">
        <v>0</v>
      </c>
      <c r="L364" s="2388">
        <v>0</v>
      </c>
      <c r="M364" s="2387">
        <v>0</v>
      </c>
      <c r="N364" s="2389">
        <v>0</v>
      </c>
      <c r="O364" s="2659" t="s">
        <v>854</v>
      </c>
      <c r="P364" s="2430">
        <v>0</v>
      </c>
      <c r="Q364" s="350" t="s">
        <v>163</v>
      </c>
      <c r="R364" s="491">
        <v>0</v>
      </c>
      <c r="S364" s="351">
        <v>0</v>
      </c>
      <c r="T364" s="352">
        <v>0</v>
      </c>
      <c r="U364" s="353">
        <v>0</v>
      </c>
      <c r="V364" s="354">
        <v>0</v>
      </c>
      <c r="W364" s="355">
        <v>0</v>
      </c>
      <c r="X364" s="353">
        <v>0</v>
      </c>
      <c r="Y364" s="355">
        <v>0</v>
      </c>
      <c r="Z364" s="356">
        <v>0</v>
      </c>
      <c r="AA364" s="2443">
        <v>1</v>
      </c>
      <c r="AB364" s="2417">
        <v>0</v>
      </c>
      <c r="AC364" s="2418">
        <v>0</v>
      </c>
      <c r="AD364" s="357">
        <v>1</v>
      </c>
      <c r="AE364" s="358">
        <v>0</v>
      </c>
      <c r="AF364" s="353">
        <v>1</v>
      </c>
      <c r="AG364" s="353">
        <v>1</v>
      </c>
      <c r="AH364" s="359">
        <v>0</v>
      </c>
      <c r="AI364" s="353">
        <v>0</v>
      </c>
      <c r="AJ364" s="359">
        <v>0</v>
      </c>
      <c r="AK364" s="360">
        <v>0</v>
      </c>
      <c r="AL364" s="2742">
        <v>1</v>
      </c>
      <c r="AM364" s="361">
        <v>1</v>
      </c>
      <c r="AN364" s="361">
        <v>0</v>
      </c>
      <c r="AO364" s="361">
        <v>1</v>
      </c>
      <c r="AP364" s="362">
        <v>1</v>
      </c>
      <c r="AQ364" s="363">
        <v>0</v>
      </c>
      <c r="AR364" s="361">
        <v>0</v>
      </c>
      <c r="AS364" s="363">
        <v>0</v>
      </c>
      <c r="AT364" s="364">
        <v>0</v>
      </c>
      <c r="AU364" s="2766">
        <v>0</v>
      </c>
      <c r="AV364" s="2789">
        <v>0</v>
      </c>
      <c r="AW364" s="2789">
        <v>0</v>
      </c>
      <c r="AX364" s="2789">
        <v>0</v>
      </c>
      <c r="AY364" s="2792">
        <v>0</v>
      </c>
      <c r="AZ364" s="2792">
        <v>0</v>
      </c>
      <c r="BA364" s="2789">
        <v>0</v>
      </c>
      <c r="BB364" s="2792">
        <v>0</v>
      </c>
      <c r="BC364" s="2793">
        <v>0</v>
      </c>
      <c r="BD364" s="2456">
        <v>0</v>
      </c>
      <c r="BE364" s="366">
        <v>0</v>
      </c>
      <c r="BF364" s="366">
        <v>0</v>
      </c>
      <c r="BG364" s="366">
        <v>0</v>
      </c>
      <c r="BH364" s="367">
        <v>0</v>
      </c>
      <c r="BI364" s="367">
        <v>0</v>
      </c>
      <c r="BJ364" s="366">
        <v>0</v>
      </c>
      <c r="BK364" s="367">
        <v>0</v>
      </c>
      <c r="BL364" s="368">
        <v>0</v>
      </c>
      <c r="BM364" s="2478">
        <v>0</v>
      </c>
      <c r="BN364" s="369">
        <v>0</v>
      </c>
      <c r="BO364" s="369">
        <v>0</v>
      </c>
      <c r="BP364" s="369">
        <v>0</v>
      </c>
      <c r="BQ364" s="370">
        <v>0</v>
      </c>
      <c r="BR364" s="370">
        <v>0</v>
      </c>
      <c r="BS364" s="369">
        <v>0</v>
      </c>
      <c r="BT364" s="370">
        <v>0</v>
      </c>
      <c r="BU364" s="371">
        <v>0</v>
      </c>
      <c r="BV364" s="372">
        <v>0</v>
      </c>
      <c r="BW364" s="373">
        <v>0</v>
      </c>
      <c r="BX364" s="373">
        <v>0</v>
      </c>
      <c r="BY364" s="373">
        <v>0</v>
      </c>
      <c r="BZ364" s="374">
        <v>0</v>
      </c>
      <c r="CA364" s="374">
        <v>0</v>
      </c>
      <c r="CB364" s="373">
        <v>0</v>
      </c>
      <c r="CC364" s="374">
        <v>0</v>
      </c>
      <c r="CD364" s="375">
        <v>0</v>
      </c>
      <c r="CE364" s="2456">
        <v>0</v>
      </c>
      <c r="CF364" s="366">
        <v>0</v>
      </c>
      <c r="CG364" s="366">
        <v>0</v>
      </c>
      <c r="CH364" s="366">
        <v>0</v>
      </c>
      <c r="CI364" s="367">
        <v>0</v>
      </c>
      <c r="CJ364" s="367">
        <v>0</v>
      </c>
      <c r="CK364" s="366">
        <v>0</v>
      </c>
      <c r="CL364" s="367">
        <v>0</v>
      </c>
      <c r="CM364" s="1127">
        <v>0</v>
      </c>
      <c r="CN364" s="1438">
        <v>1</v>
      </c>
      <c r="CO364" s="1878">
        <v>1</v>
      </c>
      <c r="CP364" s="479">
        <v>1</v>
      </c>
      <c r="CQ364" s="480">
        <v>0</v>
      </c>
      <c r="CR364" s="1111">
        <v>0</v>
      </c>
      <c r="CS364" s="471">
        <v>0</v>
      </c>
      <c r="CT364" s="465">
        <v>0</v>
      </c>
      <c r="CU364" s="1116">
        <v>0</v>
      </c>
      <c r="CV364" s="479">
        <v>0</v>
      </c>
      <c r="CW364" s="480">
        <v>0</v>
      </c>
      <c r="CX364" s="1111">
        <v>0</v>
      </c>
      <c r="CY364" s="471">
        <v>0</v>
      </c>
      <c r="CZ364" s="465">
        <v>0</v>
      </c>
      <c r="DA364" s="1116">
        <v>0</v>
      </c>
      <c r="DB364" s="479">
        <v>0</v>
      </c>
      <c r="DC364" s="480">
        <v>0</v>
      </c>
      <c r="DD364" s="1111">
        <v>0</v>
      </c>
      <c r="DE364" s="471">
        <v>0</v>
      </c>
      <c r="DF364" s="459">
        <v>0</v>
      </c>
      <c r="DG364" s="376">
        <v>199</v>
      </c>
      <c r="DH364" s="377">
        <v>7.7508865076443116E-7</v>
      </c>
      <c r="DI364" s="378">
        <v>1.2422360248447205E-4</v>
      </c>
      <c r="DJ364" s="379" t="s">
        <v>163</v>
      </c>
      <c r="DK364" s="307"/>
    </row>
    <row r="365" spans="1:115" s="259" customFormat="1" ht="49.5" customHeight="1" x14ac:dyDescent="0.15">
      <c r="A365" s="2503" t="s">
        <v>1192</v>
      </c>
      <c r="B365" s="2542"/>
      <c r="C365" s="2542"/>
      <c r="D365" s="2320">
        <v>10</v>
      </c>
      <c r="E365" s="2340">
        <v>-9.0909090909090939E-2</v>
      </c>
      <c r="F365" s="2341">
        <v>-1</v>
      </c>
      <c r="G365" s="2239">
        <v>5</v>
      </c>
      <c r="H365" s="2240">
        <v>5</v>
      </c>
      <c r="I365" s="309">
        <v>9</v>
      </c>
      <c r="J365" s="2390">
        <v>5</v>
      </c>
      <c r="K365" s="2390">
        <v>4</v>
      </c>
      <c r="L365" s="2391">
        <v>1</v>
      </c>
      <c r="M365" s="2390">
        <v>0</v>
      </c>
      <c r="N365" s="2626">
        <v>1</v>
      </c>
      <c r="O365" s="2654" t="s">
        <v>854</v>
      </c>
      <c r="P365" s="2431">
        <v>0</v>
      </c>
      <c r="Q365" s="310" t="s">
        <v>163</v>
      </c>
      <c r="R365" s="490">
        <v>0</v>
      </c>
      <c r="S365" s="311">
        <v>0</v>
      </c>
      <c r="T365" s="312">
        <v>0</v>
      </c>
      <c r="U365" s="313">
        <v>0</v>
      </c>
      <c r="V365" s="314">
        <v>0</v>
      </c>
      <c r="W365" s="315">
        <v>0</v>
      </c>
      <c r="X365" s="313">
        <v>0</v>
      </c>
      <c r="Y365" s="315">
        <v>0</v>
      </c>
      <c r="Z365" s="316">
        <v>0</v>
      </c>
      <c r="AA365" s="2696">
        <v>10</v>
      </c>
      <c r="AB365" s="2419">
        <v>-9.0909090909090939E-2</v>
      </c>
      <c r="AC365" s="2713">
        <v>-1</v>
      </c>
      <c r="AD365" s="317">
        <v>5</v>
      </c>
      <c r="AE365" s="318">
        <v>5</v>
      </c>
      <c r="AF365" s="313">
        <v>9</v>
      </c>
      <c r="AG365" s="319">
        <v>5</v>
      </c>
      <c r="AH365" s="320">
        <v>4</v>
      </c>
      <c r="AI365" s="313">
        <v>1</v>
      </c>
      <c r="AJ365" s="320">
        <v>0</v>
      </c>
      <c r="AK365" s="321">
        <v>1</v>
      </c>
      <c r="AL365" s="2743">
        <v>1</v>
      </c>
      <c r="AM365" s="322">
        <v>1</v>
      </c>
      <c r="AN365" s="322">
        <v>0</v>
      </c>
      <c r="AO365" s="323">
        <v>1</v>
      </c>
      <c r="AP365" s="324">
        <v>1</v>
      </c>
      <c r="AQ365" s="325">
        <v>0</v>
      </c>
      <c r="AR365" s="323">
        <v>0</v>
      </c>
      <c r="AS365" s="325">
        <v>0</v>
      </c>
      <c r="AT365" s="326">
        <v>0</v>
      </c>
      <c r="AU365" s="2767">
        <v>0</v>
      </c>
      <c r="AV365" s="2794">
        <v>0</v>
      </c>
      <c r="AW365" s="2794">
        <v>0</v>
      </c>
      <c r="AX365" s="2795">
        <v>0</v>
      </c>
      <c r="AY365" s="2796">
        <v>0</v>
      </c>
      <c r="AZ365" s="2796">
        <v>0</v>
      </c>
      <c r="BA365" s="2795">
        <v>0</v>
      </c>
      <c r="BB365" s="2796">
        <v>0</v>
      </c>
      <c r="BC365" s="2797">
        <v>0</v>
      </c>
      <c r="BD365" s="2457">
        <v>1</v>
      </c>
      <c r="BE365" s="328">
        <v>1</v>
      </c>
      <c r="BF365" s="328">
        <v>0</v>
      </c>
      <c r="BG365" s="329">
        <v>1</v>
      </c>
      <c r="BH365" s="330">
        <v>1</v>
      </c>
      <c r="BI365" s="330">
        <v>0</v>
      </c>
      <c r="BJ365" s="329">
        <v>0</v>
      </c>
      <c r="BK365" s="330">
        <v>0</v>
      </c>
      <c r="BL365" s="331">
        <v>0</v>
      </c>
      <c r="BM365" s="2479">
        <v>0</v>
      </c>
      <c r="BN365" s="332">
        <v>0</v>
      </c>
      <c r="BO365" s="332">
        <v>0</v>
      </c>
      <c r="BP365" s="333">
        <v>0</v>
      </c>
      <c r="BQ365" s="334">
        <v>0</v>
      </c>
      <c r="BR365" s="334">
        <v>0</v>
      </c>
      <c r="BS365" s="333">
        <v>0</v>
      </c>
      <c r="BT365" s="334">
        <v>0</v>
      </c>
      <c r="BU365" s="335">
        <v>0</v>
      </c>
      <c r="BV365" s="336">
        <v>8</v>
      </c>
      <c r="BW365" s="337">
        <v>3</v>
      </c>
      <c r="BX365" s="337">
        <v>5</v>
      </c>
      <c r="BY365" s="338">
        <v>7</v>
      </c>
      <c r="BZ365" s="339">
        <v>3</v>
      </c>
      <c r="CA365" s="339">
        <v>4</v>
      </c>
      <c r="CB365" s="338">
        <v>1</v>
      </c>
      <c r="CC365" s="339">
        <v>0</v>
      </c>
      <c r="CD365" s="340">
        <v>1</v>
      </c>
      <c r="CE365" s="2457">
        <v>0</v>
      </c>
      <c r="CF365" s="341">
        <v>0</v>
      </c>
      <c r="CG365" s="341">
        <v>0</v>
      </c>
      <c r="CH365" s="329">
        <v>0</v>
      </c>
      <c r="CI365" s="342">
        <v>0</v>
      </c>
      <c r="CJ365" s="342">
        <v>0</v>
      </c>
      <c r="CK365" s="329">
        <v>0</v>
      </c>
      <c r="CL365" s="342">
        <v>0</v>
      </c>
      <c r="CM365" s="1126">
        <v>0</v>
      </c>
      <c r="CN365" s="1439">
        <v>10</v>
      </c>
      <c r="CO365" s="1879">
        <v>2</v>
      </c>
      <c r="CP365" s="477">
        <v>2</v>
      </c>
      <c r="CQ365" s="478">
        <v>0</v>
      </c>
      <c r="CR365" s="1110">
        <v>1</v>
      </c>
      <c r="CS365" s="470">
        <v>1</v>
      </c>
      <c r="CT365" s="464">
        <v>0</v>
      </c>
      <c r="CU365" s="1115">
        <v>3</v>
      </c>
      <c r="CV365" s="477">
        <v>2</v>
      </c>
      <c r="CW365" s="478">
        <v>1</v>
      </c>
      <c r="CX365" s="1110">
        <v>3</v>
      </c>
      <c r="CY365" s="470">
        <v>0</v>
      </c>
      <c r="CZ365" s="464">
        <v>3</v>
      </c>
      <c r="DA365" s="1115">
        <v>0</v>
      </c>
      <c r="DB365" s="477">
        <v>0</v>
      </c>
      <c r="DC365" s="478">
        <v>0</v>
      </c>
      <c r="DD365" s="1110">
        <v>1</v>
      </c>
      <c r="DE365" s="470">
        <v>0</v>
      </c>
      <c r="DF365" s="458">
        <v>1</v>
      </c>
      <c r="DG365" s="343">
        <v>170</v>
      </c>
      <c r="DH365" s="344">
        <v>7.7508865076443118E-6</v>
      </c>
      <c r="DI365" s="345">
        <v>1.2422360248447205E-3</v>
      </c>
      <c r="DJ365" s="346" t="s">
        <v>163</v>
      </c>
      <c r="DK365" s="307"/>
    </row>
    <row r="366" spans="1:115" s="380" customFormat="1" ht="49.5" customHeight="1" x14ac:dyDescent="0.15">
      <c r="A366" s="2501" t="s">
        <v>1193</v>
      </c>
      <c r="B366" s="2539"/>
      <c r="C366" s="2539"/>
      <c r="D366" s="2319">
        <v>133</v>
      </c>
      <c r="E366" s="2336">
        <v>5.555555555555558E-2</v>
      </c>
      <c r="F366" s="2337">
        <v>7</v>
      </c>
      <c r="G366" s="2235">
        <v>65</v>
      </c>
      <c r="H366" s="2236">
        <v>68</v>
      </c>
      <c r="I366" s="349">
        <v>99</v>
      </c>
      <c r="J366" s="2387">
        <v>52</v>
      </c>
      <c r="K366" s="2387">
        <v>47</v>
      </c>
      <c r="L366" s="2388">
        <v>34</v>
      </c>
      <c r="M366" s="2387">
        <v>13</v>
      </c>
      <c r="N366" s="2389">
        <v>21</v>
      </c>
      <c r="O366" s="2659" t="s">
        <v>856</v>
      </c>
      <c r="P366" s="2430">
        <v>24</v>
      </c>
      <c r="Q366" s="350">
        <v>0.33333333333333326</v>
      </c>
      <c r="R366" s="491">
        <v>6</v>
      </c>
      <c r="S366" s="351">
        <v>10</v>
      </c>
      <c r="T366" s="352">
        <v>14</v>
      </c>
      <c r="U366" s="353">
        <v>10</v>
      </c>
      <c r="V366" s="354">
        <v>0</v>
      </c>
      <c r="W366" s="355">
        <v>10</v>
      </c>
      <c r="X366" s="353">
        <v>14</v>
      </c>
      <c r="Y366" s="355">
        <v>10</v>
      </c>
      <c r="Z366" s="356">
        <v>4</v>
      </c>
      <c r="AA366" s="2443">
        <v>109</v>
      </c>
      <c r="AB366" s="2417">
        <v>9.2592592592593004E-3</v>
      </c>
      <c r="AC366" s="2418">
        <v>1</v>
      </c>
      <c r="AD366" s="357">
        <v>55</v>
      </c>
      <c r="AE366" s="358">
        <v>54</v>
      </c>
      <c r="AF366" s="353">
        <v>89</v>
      </c>
      <c r="AG366" s="353">
        <v>52</v>
      </c>
      <c r="AH366" s="359">
        <v>37</v>
      </c>
      <c r="AI366" s="353">
        <v>20</v>
      </c>
      <c r="AJ366" s="359">
        <v>3</v>
      </c>
      <c r="AK366" s="360">
        <v>17</v>
      </c>
      <c r="AL366" s="2742">
        <v>22</v>
      </c>
      <c r="AM366" s="361">
        <v>16</v>
      </c>
      <c r="AN366" s="361">
        <v>6</v>
      </c>
      <c r="AO366" s="361">
        <v>18</v>
      </c>
      <c r="AP366" s="362">
        <v>15</v>
      </c>
      <c r="AQ366" s="363">
        <v>3</v>
      </c>
      <c r="AR366" s="361">
        <v>4</v>
      </c>
      <c r="AS366" s="363">
        <v>1</v>
      </c>
      <c r="AT366" s="364">
        <v>3</v>
      </c>
      <c r="AU366" s="2766">
        <v>0</v>
      </c>
      <c r="AV366" s="2789">
        <v>0</v>
      </c>
      <c r="AW366" s="2789">
        <v>0</v>
      </c>
      <c r="AX366" s="2789">
        <v>0</v>
      </c>
      <c r="AY366" s="2792">
        <v>0</v>
      </c>
      <c r="AZ366" s="2792">
        <v>0</v>
      </c>
      <c r="BA366" s="2789">
        <v>0</v>
      </c>
      <c r="BB366" s="2792">
        <v>0</v>
      </c>
      <c r="BC366" s="2793">
        <v>0</v>
      </c>
      <c r="BD366" s="2456">
        <v>0</v>
      </c>
      <c r="BE366" s="366">
        <v>0</v>
      </c>
      <c r="BF366" s="366">
        <v>0</v>
      </c>
      <c r="BG366" s="366">
        <v>0</v>
      </c>
      <c r="BH366" s="367">
        <v>0</v>
      </c>
      <c r="BI366" s="367">
        <v>0</v>
      </c>
      <c r="BJ366" s="366">
        <v>0</v>
      </c>
      <c r="BK366" s="367">
        <v>0</v>
      </c>
      <c r="BL366" s="368">
        <v>0</v>
      </c>
      <c r="BM366" s="2478">
        <v>1</v>
      </c>
      <c r="BN366" s="369">
        <v>1</v>
      </c>
      <c r="BO366" s="369">
        <v>0</v>
      </c>
      <c r="BP366" s="369">
        <v>1</v>
      </c>
      <c r="BQ366" s="370">
        <v>1</v>
      </c>
      <c r="BR366" s="370">
        <v>0</v>
      </c>
      <c r="BS366" s="369">
        <v>0</v>
      </c>
      <c r="BT366" s="370">
        <v>0</v>
      </c>
      <c r="BU366" s="371">
        <v>0</v>
      </c>
      <c r="BV366" s="372">
        <v>82</v>
      </c>
      <c r="BW366" s="373">
        <v>38</v>
      </c>
      <c r="BX366" s="373">
        <v>44</v>
      </c>
      <c r="BY366" s="373">
        <v>66</v>
      </c>
      <c r="BZ366" s="374">
        <v>36</v>
      </c>
      <c r="CA366" s="374">
        <v>30</v>
      </c>
      <c r="CB366" s="373">
        <v>16</v>
      </c>
      <c r="CC366" s="374">
        <v>2</v>
      </c>
      <c r="CD366" s="375">
        <v>14</v>
      </c>
      <c r="CE366" s="2456">
        <v>4</v>
      </c>
      <c r="CF366" s="366">
        <v>0</v>
      </c>
      <c r="CG366" s="366">
        <v>4</v>
      </c>
      <c r="CH366" s="366">
        <v>4</v>
      </c>
      <c r="CI366" s="367">
        <v>0</v>
      </c>
      <c r="CJ366" s="367">
        <v>4</v>
      </c>
      <c r="CK366" s="366">
        <v>0</v>
      </c>
      <c r="CL366" s="367">
        <v>0</v>
      </c>
      <c r="CM366" s="1127">
        <v>0</v>
      </c>
      <c r="CN366" s="1438">
        <v>133</v>
      </c>
      <c r="CO366" s="1878">
        <v>9</v>
      </c>
      <c r="CP366" s="479">
        <v>7</v>
      </c>
      <c r="CQ366" s="480">
        <v>2</v>
      </c>
      <c r="CR366" s="1111">
        <v>20</v>
      </c>
      <c r="CS366" s="471">
        <v>13</v>
      </c>
      <c r="CT366" s="465">
        <v>7</v>
      </c>
      <c r="CU366" s="1116">
        <v>22</v>
      </c>
      <c r="CV366" s="479">
        <v>12</v>
      </c>
      <c r="CW366" s="480">
        <v>10</v>
      </c>
      <c r="CX366" s="1111">
        <v>35</v>
      </c>
      <c r="CY366" s="471">
        <v>9</v>
      </c>
      <c r="CZ366" s="465">
        <v>26</v>
      </c>
      <c r="DA366" s="1116">
        <v>25</v>
      </c>
      <c r="DB366" s="479">
        <v>13</v>
      </c>
      <c r="DC366" s="480">
        <v>12</v>
      </c>
      <c r="DD366" s="1111">
        <v>22</v>
      </c>
      <c r="DE366" s="471">
        <v>11</v>
      </c>
      <c r="DF366" s="459">
        <v>11</v>
      </c>
      <c r="DG366" s="376">
        <v>107</v>
      </c>
      <c r="DH366" s="377">
        <v>1.0308679055166934E-4</v>
      </c>
      <c r="DI366" s="378">
        <v>1.6521739130434782E-2</v>
      </c>
      <c r="DJ366" s="379" t="s">
        <v>163</v>
      </c>
      <c r="DK366" s="307"/>
    </row>
    <row r="367" spans="1:115" s="259" customFormat="1" ht="49.5" customHeight="1" x14ac:dyDescent="0.15">
      <c r="A367" s="2503" t="s">
        <v>1194</v>
      </c>
      <c r="B367" s="2542"/>
      <c r="C367" s="2542"/>
      <c r="D367" s="2320">
        <v>19</v>
      </c>
      <c r="E367" s="2517">
        <v>0.89999999999999991</v>
      </c>
      <c r="F367" s="2341">
        <v>9</v>
      </c>
      <c r="G367" s="2239">
        <v>6</v>
      </c>
      <c r="H367" s="2240">
        <v>13</v>
      </c>
      <c r="I367" s="309">
        <v>14</v>
      </c>
      <c r="J367" s="2390">
        <v>3</v>
      </c>
      <c r="K367" s="2390">
        <v>11</v>
      </c>
      <c r="L367" s="2391">
        <v>5</v>
      </c>
      <c r="M367" s="2390">
        <v>3</v>
      </c>
      <c r="N367" s="2626">
        <v>2</v>
      </c>
      <c r="O367" s="2654" t="s">
        <v>854</v>
      </c>
      <c r="P367" s="2431">
        <v>0</v>
      </c>
      <c r="Q367" s="310" t="s">
        <v>163</v>
      </c>
      <c r="R367" s="490">
        <v>0</v>
      </c>
      <c r="S367" s="311">
        <v>0</v>
      </c>
      <c r="T367" s="312">
        <v>0</v>
      </c>
      <c r="U367" s="313">
        <v>0</v>
      </c>
      <c r="V367" s="314">
        <v>0</v>
      </c>
      <c r="W367" s="315">
        <v>0</v>
      </c>
      <c r="X367" s="313">
        <v>0</v>
      </c>
      <c r="Y367" s="315">
        <v>0</v>
      </c>
      <c r="Z367" s="316">
        <v>0</v>
      </c>
      <c r="AA367" s="2696">
        <v>19</v>
      </c>
      <c r="AB367" s="2234">
        <v>0.89999999999999991</v>
      </c>
      <c r="AC367" s="2713">
        <v>9</v>
      </c>
      <c r="AD367" s="317">
        <v>6</v>
      </c>
      <c r="AE367" s="318">
        <v>13</v>
      </c>
      <c r="AF367" s="313">
        <v>14</v>
      </c>
      <c r="AG367" s="319">
        <v>3</v>
      </c>
      <c r="AH367" s="320">
        <v>11</v>
      </c>
      <c r="AI367" s="313">
        <v>5</v>
      </c>
      <c r="AJ367" s="320">
        <v>3</v>
      </c>
      <c r="AK367" s="321">
        <v>2</v>
      </c>
      <c r="AL367" s="2743">
        <v>1</v>
      </c>
      <c r="AM367" s="322">
        <v>1</v>
      </c>
      <c r="AN367" s="322">
        <v>0</v>
      </c>
      <c r="AO367" s="323">
        <v>1</v>
      </c>
      <c r="AP367" s="324">
        <v>1</v>
      </c>
      <c r="AQ367" s="325">
        <v>0</v>
      </c>
      <c r="AR367" s="323">
        <v>0</v>
      </c>
      <c r="AS367" s="325">
        <v>0</v>
      </c>
      <c r="AT367" s="326">
        <v>0</v>
      </c>
      <c r="AU367" s="2767">
        <v>0</v>
      </c>
      <c r="AV367" s="2794">
        <v>0</v>
      </c>
      <c r="AW367" s="2794">
        <v>0</v>
      </c>
      <c r="AX367" s="2795">
        <v>0</v>
      </c>
      <c r="AY367" s="2796">
        <v>0</v>
      </c>
      <c r="AZ367" s="2796">
        <v>0</v>
      </c>
      <c r="BA367" s="2795">
        <v>0</v>
      </c>
      <c r="BB367" s="2796">
        <v>0</v>
      </c>
      <c r="BC367" s="2797">
        <v>0</v>
      </c>
      <c r="BD367" s="2457">
        <v>1</v>
      </c>
      <c r="BE367" s="328">
        <v>0</v>
      </c>
      <c r="BF367" s="328">
        <v>1</v>
      </c>
      <c r="BG367" s="329">
        <v>1</v>
      </c>
      <c r="BH367" s="330">
        <v>0</v>
      </c>
      <c r="BI367" s="330">
        <v>1</v>
      </c>
      <c r="BJ367" s="329">
        <v>0</v>
      </c>
      <c r="BK367" s="330">
        <v>0</v>
      </c>
      <c r="BL367" s="331">
        <v>0</v>
      </c>
      <c r="BM367" s="2479">
        <v>0</v>
      </c>
      <c r="BN367" s="332">
        <v>0</v>
      </c>
      <c r="BO367" s="332">
        <v>0</v>
      </c>
      <c r="BP367" s="333">
        <v>0</v>
      </c>
      <c r="BQ367" s="334">
        <v>0</v>
      </c>
      <c r="BR367" s="334">
        <v>0</v>
      </c>
      <c r="BS367" s="333">
        <v>0</v>
      </c>
      <c r="BT367" s="334">
        <v>0</v>
      </c>
      <c r="BU367" s="335">
        <v>0</v>
      </c>
      <c r="BV367" s="336">
        <v>13</v>
      </c>
      <c r="BW367" s="337">
        <v>5</v>
      </c>
      <c r="BX367" s="337">
        <v>8</v>
      </c>
      <c r="BY367" s="338">
        <v>10</v>
      </c>
      <c r="BZ367" s="339">
        <v>2</v>
      </c>
      <c r="CA367" s="339">
        <v>8</v>
      </c>
      <c r="CB367" s="338">
        <v>3</v>
      </c>
      <c r="CC367" s="339">
        <v>3</v>
      </c>
      <c r="CD367" s="340">
        <v>0</v>
      </c>
      <c r="CE367" s="2457">
        <v>4</v>
      </c>
      <c r="CF367" s="341">
        <v>0</v>
      </c>
      <c r="CG367" s="341">
        <v>4</v>
      </c>
      <c r="CH367" s="329">
        <v>2</v>
      </c>
      <c r="CI367" s="342">
        <v>0</v>
      </c>
      <c r="CJ367" s="342">
        <v>2</v>
      </c>
      <c r="CK367" s="329">
        <v>2</v>
      </c>
      <c r="CL367" s="342">
        <v>0</v>
      </c>
      <c r="CM367" s="1126">
        <v>2</v>
      </c>
      <c r="CN367" s="1439">
        <v>19</v>
      </c>
      <c r="CO367" s="1879">
        <v>1</v>
      </c>
      <c r="CP367" s="477">
        <v>1</v>
      </c>
      <c r="CQ367" s="478">
        <v>0</v>
      </c>
      <c r="CR367" s="1110">
        <v>1</v>
      </c>
      <c r="CS367" s="470">
        <v>1</v>
      </c>
      <c r="CT367" s="464">
        <v>0</v>
      </c>
      <c r="CU367" s="1115">
        <v>6</v>
      </c>
      <c r="CV367" s="477">
        <v>2</v>
      </c>
      <c r="CW367" s="478">
        <v>4</v>
      </c>
      <c r="CX367" s="1110">
        <v>5</v>
      </c>
      <c r="CY367" s="470">
        <v>1</v>
      </c>
      <c r="CZ367" s="464">
        <v>4</v>
      </c>
      <c r="DA367" s="1115">
        <v>1</v>
      </c>
      <c r="DB367" s="477">
        <v>0</v>
      </c>
      <c r="DC367" s="478">
        <v>1</v>
      </c>
      <c r="DD367" s="1110">
        <v>5</v>
      </c>
      <c r="DE367" s="470">
        <v>1</v>
      </c>
      <c r="DF367" s="458">
        <v>4</v>
      </c>
      <c r="DG367" s="343">
        <v>156</v>
      </c>
      <c r="DH367" s="344">
        <v>1.4726684364524192E-5</v>
      </c>
      <c r="DI367" s="345">
        <v>2.3602484472049689E-3</v>
      </c>
      <c r="DJ367" s="346" t="s">
        <v>163</v>
      </c>
      <c r="DK367" s="307"/>
    </row>
    <row r="368" spans="1:115" s="380" customFormat="1" ht="49.5" customHeight="1" x14ac:dyDescent="0.15">
      <c r="A368" s="2501" t="s">
        <v>1195</v>
      </c>
      <c r="B368" s="2539"/>
      <c r="C368" s="2539"/>
      <c r="D368" s="2319">
        <v>72</v>
      </c>
      <c r="E368" s="2336">
        <v>7.4626865671641784E-2</v>
      </c>
      <c r="F368" s="2337">
        <v>5</v>
      </c>
      <c r="G368" s="2235">
        <v>35</v>
      </c>
      <c r="H368" s="2236">
        <v>37</v>
      </c>
      <c r="I368" s="349">
        <v>65</v>
      </c>
      <c r="J368" s="2387">
        <v>31</v>
      </c>
      <c r="K368" s="2387">
        <v>34</v>
      </c>
      <c r="L368" s="2388">
        <v>7</v>
      </c>
      <c r="M368" s="2387">
        <v>4</v>
      </c>
      <c r="N368" s="2389">
        <v>3</v>
      </c>
      <c r="O368" s="2659" t="s">
        <v>854</v>
      </c>
      <c r="P368" s="2430">
        <v>0</v>
      </c>
      <c r="Q368" s="350" t="s">
        <v>163</v>
      </c>
      <c r="R368" s="491">
        <v>0</v>
      </c>
      <c r="S368" s="351">
        <v>0</v>
      </c>
      <c r="T368" s="352">
        <v>0</v>
      </c>
      <c r="U368" s="353">
        <v>0</v>
      </c>
      <c r="V368" s="354">
        <v>0</v>
      </c>
      <c r="W368" s="355">
        <v>0</v>
      </c>
      <c r="X368" s="353">
        <v>0</v>
      </c>
      <c r="Y368" s="355">
        <v>0</v>
      </c>
      <c r="Z368" s="356">
        <v>0</v>
      </c>
      <c r="AA368" s="2443">
        <v>72</v>
      </c>
      <c r="AB368" s="2417">
        <v>7.4626865671641784E-2</v>
      </c>
      <c r="AC368" s="2418">
        <v>5</v>
      </c>
      <c r="AD368" s="357">
        <v>35</v>
      </c>
      <c r="AE368" s="358">
        <v>37</v>
      </c>
      <c r="AF368" s="353">
        <v>65</v>
      </c>
      <c r="AG368" s="353">
        <v>31</v>
      </c>
      <c r="AH368" s="359">
        <v>34</v>
      </c>
      <c r="AI368" s="353">
        <v>7</v>
      </c>
      <c r="AJ368" s="359">
        <v>4</v>
      </c>
      <c r="AK368" s="360">
        <v>3</v>
      </c>
      <c r="AL368" s="2742">
        <v>2</v>
      </c>
      <c r="AM368" s="361">
        <v>2</v>
      </c>
      <c r="AN368" s="361">
        <v>0</v>
      </c>
      <c r="AO368" s="361">
        <v>2</v>
      </c>
      <c r="AP368" s="362">
        <v>2</v>
      </c>
      <c r="AQ368" s="363">
        <v>0</v>
      </c>
      <c r="AR368" s="361">
        <v>0</v>
      </c>
      <c r="AS368" s="363">
        <v>0</v>
      </c>
      <c r="AT368" s="364">
        <v>0</v>
      </c>
      <c r="AU368" s="2766">
        <v>0</v>
      </c>
      <c r="AV368" s="2789">
        <v>0</v>
      </c>
      <c r="AW368" s="2789">
        <v>0</v>
      </c>
      <c r="AX368" s="2789">
        <v>0</v>
      </c>
      <c r="AY368" s="2792">
        <v>0</v>
      </c>
      <c r="AZ368" s="2792">
        <v>0</v>
      </c>
      <c r="BA368" s="2789">
        <v>0</v>
      </c>
      <c r="BB368" s="2792">
        <v>0</v>
      </c>
      <c r="BC368" s="2793">
        <v>0</v>
      </c>
      <c r="BD368" s="2456">
        <v>0</v>
      </c>
      <c r="BE368" s="366">
        <v>0</v>
      </c>
      <c r="BF368" s="366">
        <v>0</v>
      </c>
      <c r="BG368" s="366">
        <v>0</v>
      </c>
      <c r="BH368" s="367">
        <v>0</v>
      </c>
      <c r="BI368" s="367">
        <v>0</v>
      </c>
      <c r="BJ368" s="366">
        <v>0</v>
      </c>
      <c r="BK368" s="367">
        <v>0</v>
      </c>
      <c r="BL368" s="368">
        <v>0</v>
      </c>
      <c r="BM368" s="2478">
        <v>7</v>
      </c>
      <c r="BN368" s="369">
        <v>5</v>
      </c>
      <c r="BO368" s="369">
        <v>2</v>
      </c>
      <c r="BP368" s="369">
        <v>5</v>
      </c>
      <c r="BQ368" s="370">
        <v>3</v>
      </c>
      <c r="BR368" s="370">
        <v>2</v>
      </c>
      <c r="BS368" s="369">
        <v>2</v>
      </c>
      <c r="BT368" s="370">
        <v>2</v>
      </c>
      <c r="BU368" s="371">
        <v>0</v>
      </c>
      <c r="BV368" s="372">
        <v>54</v>
      </c>
      <c r="BW368" s="373">
        <v>22</v>
      </c>
      <c r="BX368" s="373">
        <v>32</v>
      </c>
      <c r="BY368" s="373">
        <v>49</v>
      </c>
      <c r="BZ368" s="374">
        <v>20</v>
      </c>
      <c r="CA368" s="374">
        <v>29</v>
      </c>
      <c r="CB368" s="373">
        <v>5</v>
      </c>
      <c r="CC368" s="374">
        <v>2</v>
      </c>
      <c r="CD368" s="375">
        <v>3</v>
      </c>
      <c r="CE368" s="2456">
        <v>9</v>
      </c>
      <c r="CF368" s="366">
        <v>6</v>
      </c>
      <c r="CG368" s="366">
        <v>3</v>
      </c>
      <c r="CH368" s="366">
        <v>9</v>
      </c>
      <c r="CI368" s="367">
        <v>6</v>
      </c>
      <c r="CJ368" s="367">
        <v>3</v>
      </c>
      <c r="CK368" s="366">
        <v>0</v>
      </c>
      <c r="CL368" s="367">
        <v>0</v>
      </c>
      <c r="CM368" s="1127">
        <v>0</v>
      </c>
      <c r="CN368" s="1438">
        <v>72</v>
      </c>
      <c r="CO368" s="1878">
        <v>7</v>
      </c>
      <c r="CP368" s="479">
        <v>5</v>
      </c>
      <c r="CQ368" s="480">
        <v>2</v>
      </c>
      <c r="CR368" s="1111">
        <v>5</v>
      </c>
      <c r="CS368" s="471">
        <v>4</v>
      </c>
      <c r="CT368" s="465">
        <v>1</v>
      </c>
      <c r="CU368" s="1116">
        <v>8</v>
      </c>
      <c r="CV368" s="479">
        <v>3</v>
      </c>
      <c r="CW368" s="480">
        <v>5</v>
      </c>
      <c r="CX368" s="1111">
        <v>28</v>
      </c>
      <c r="CY368" s="471">
        <v>12</v>
      </c>
      <c r="CZ368" s="465">
        <v>16</v>
      </c>
      <c r="DA368" s="1116">
        <v>19</v>
      </c>
      <c r="DB368" s="479">
        <v>7</v>
      </c>
      <c r="DC368" s="480">
        <v>12</v>
      </c>
      <c r="DD368" s="1111">
        <v>5</v>
      </c>
      <c r="DE368" s="471">
        <v>4</v>
      </c>
      <c r="DF368" s="459">
        <v>1</v>
      </c>
      <c r="DG368" s="376">
        <v>126</v>
      </c>
      <c r="DH368" s="377">
        <v>5.5806382855039047E-5</v>
      </c>
      <c r="DI368" s="378">
        <v>8.944099378881987E-3</v>
      </c>
      <c r="DJ368" s="379" t="s">
        <v>163</v>
      </c>
      <c r="DK368" s="307"/>
    </row>
    <row r="369" spans="1:115" s="259" customFormat="1" ht="49.5" customHeight="1" x14ac:dyDescent="0.15">
      <c r="A369" s="2503" t="s">
        <v>1196</v>
      </c>
      <c r="B369" s="2542"/>
      <c r="C369" s="2542"/>
      <c r="D369" s="2320">
        <v>79</v>
      </c>
      <c r="E369" s="2340">
        <v>6.7567567567567544E-2</v>
      </c>
      <c r="F369" s="2341">
        <v>5</v>
      </c>
      <c r="G369" s="2239">
        <v>44</v>
      </c>
      <c r="H369" s="2240">
        <v>35</v>
      </c>
      <c r="I369" s="309">
        <v>54</v>
      </c>
      <c r="J369" s="2390">
        <v>37</v>
      </c>
      <c r="K369" s="2390">
        <v>17</v>
      </c>
      <c r="L369" s="2391">
        <v>25</v>
      </c>
      <c r="M369" s="2390">
        <v>7</v>
      </c>
      <c r="N369" s="2626">
        <v>18</v>
      </c>
      <c r="O369" s="2654" t="s">
        <v>856</v>
      </c>
      <c r="P369" s="2431">
        <v>1</v>
      </c>
      <c r="Q369" s="310">
        <v>0</v>
      </c>
      <c r="R369" s="490">
        <v>0</v>
      </c>
      <c r="S369" s="311">
        <v>1</v>
      </c>
      <c r="T369" s="312">
        <v>0</v>
      </c>
      <c r="U369" s="313">
        <v>1</v>
      </c>
      <c r="V369" s="314">
        <v>1</v>
      </c>
      <c r="W369" s="315">
        <v>0</v>
      </c>
      <c r="X369" s="313">
        <v>0</v>
      </c>
      <c r="Y369" s="315">
        <v>0</v>
      </c>
      <c r="Z369" s="316">
        <v>0</v>
      </c>
      <c r="AA369" s="2696">
        <v>78</v>
      </c>
      <c r="AB369" s="2419">
        <v>6.8493150684931559E-2</v>
      </c>
      <c r="AC369" s="2713">
        <v>5</v>
      </c>
      <c r="AD369" s="317">
        <v>43</v>
      </c>
      <c r="AE369" s="318">
        <v>35</v>
      </c>
      <c r="AF369" s="313">
        <v>53</v>
      </c>
      <c r="AG369" s="319">
        <v>36</v>
      </c>
      <c r="AH369" s="320">
        <v>17</v>
      </c>
      <c r="AI369" s="313">
        <v>25</v>
      </c>
      <c r="AJ369" s="320">
        <v>7</v>
      </c>
      <c r="AK369" s="321">
        <v>18</v>
      </c>
      <c r="AL369" s="2743">
        <v>6</v>
      </c>
      <c r="AM369" s="322">
        <v>5</v>
      </c>
      <c r="AN369" s="322">
        <v>1</v>
      </c>
      <c r="AO369" s="323">
        <v>6</v>
      </c>
      <c r="AP369" s="324">
        <v>5</v>
      </c>
      <c r="AQ369" s="325">
        <v>1</v>
      </c>
      <c r="AR369" s="323">
        <v>0</v>
      </c>
      <c r="AS369" s="325">
        <v>0</v>
      </c>
      <c r="AT369" s="326">
        <v>0</v>
      </c>
      <c r="AU369" s="2767">
        <v>0</v>
      </c>
      <c r="AV369" s="2794">
        <v>0</v>
      </c>
      <c r="AW369" s="2794">
        <v>0</v>
      </c>
      <c r="AX369" s="2795">
        <v>0</v>
      </c>
      <c r="AY369" s="2796">
        <v>0</v>
      </c>
      <c r="AZ369" s="2796">
        <v>0</v>
      </c>
      <c r="BA369" s="2795">
        <v>0</v>
      </c>
      <c r="BB369" s="2796">
        <v>0</v>
      </c>
      <c r="BC369" s="2797">
        <v>0</v>
      </c>
      <c r="BD369" s="2457">
        <v>1</v>
      </c>
      <c r="BE369" s="328">
        <v>0</v>
      </c>
      <c r="BF369" s="328">
        <v>1</v>
      </c>
      <c r="BG369" s="329">
        <v>1</v>
      </c>
      <c r="BH369" s="330">
        <v>0</v>
      </c>
      <c r="BI369" s="330">
        <v>1</v>
      </c>
      <c r="BJ369" s="329">
        <v>0</v>
      </c>
      <c r="BK369" s="330">
        <v>0</v>
      </c>
      <c r="BL369" s="331">
        <v>0</v>
      </c>
      <c r="BM369" s="2479">
        <v>6</v>
      </c>
      <c r="BN369" s="332">
        <v>4</v>
      </c>
      <c r="BO369" s="332">
        <v>2</v>
      </c>
      <c r="BP369" s="333">
        <v>3</v>
      </c>
      <c r="BQ369" s="334">
        <v>3</v>
      </c>
      <c r="BR369" s="334">
        <v>0</v>
      </c>
      <c r="BS369" s="333">
        <v>3</v>
      </c>
      <c r="BT369" s="334">
        <v>1</v>
      </c>
      <c r="BU369" s="335">
        <v>2</v>
      </c>
      <c r="BV369" s="336">
        <v>59</v>
      </c>
      <c r="BW369" s="337">
        <v>33</v>
      </c>
      <c r="BX369" s="337">
        <v>26</v>
      </c>
      <c r="BY369" s="338">
        <v>39</v>
      </c>
      <c r="BZ369" s="339">
        <v>28</v>
      </c>
      <c r="CA369" s="339">
        <v>11</v>
      </c>
      <c r="CB369" s="338">
        <v>20</v>
      </c>
      <c r="CC369" s="339">
        <v>5</v>
      </c>
      <c r="CD369" s="340">
        <v>15</v>
      </c>
      <c r="CE369" s="2457">
        <v>6</v>
      </c>
      <c r="CF369" s="341">
        <v>1</v>
      </c>
      <c r="CG369" s="341">
        <v>5</v>
      </c>
      <c r="CH369" s="329">
        <v>4</v>
      </c>
      <c r="CI369" s="342">
        <v>0</v>
      </c>
      <c r="CJ369" s="342">
        <v>4</v>
      </c>
      <c r="CK369" s="329">
        <v>2</v>
      </c>
      <c r="CL369" s="342">
        <v>1</v>
      </c>
      <c r="CM369" s="1126">
        <v>1</v>
      </c>
      <c r="CN369" s="1439">
        <v>79</v>
      </c>
      <c r="CO369" s="1879">
        <v>9</v>
      </c>
      <c r="CP369" s="477">
        <v>8</v>
      </c>
      <c r="CQ369" s="478">
        <v>1</v>
      </c>
      <c r="CR369" s="1110">
        <v>13</v>
      </c>
      <c r="CS369" s="470">
        <v>11</v>
      </c>
      <c r="CT369" s="464">
        <v>2</v>
      </c>
      <c r="CU369" s="1115">
        <v>10</v>
      </c>
      <c r="CV369" s="477">
        <v>5</v>
      </c>
      <c r="CW369" s="478">
        <v>5</v>
      </c>
      <c r="CX369" s="1110">
        <v>21</v>
      </c>
      <c r="CY369" s="470">
        <v>6</v>
      </c>
      <c r="CZ369" s="464">
        <v>15</v>
      </c>
      <c r="DA369" s="1115">
        <v>12</v>
      </c>
      <c r="DB369" s="477">
        <v>7</v>
      </c>
      <c r="DC369" s="478">
        <v>5</v>
      </c>
      <c r="DD369" s="1110">
        <v>14</v>
      </c>
      <c r="DE369" s="470">
        <v>7</v>
      </c>
      <c r="DF369" s="458">
        <v>7</v>
      </c>
      <c r="DG369" s="343">
        <v>123</v>
      </c>
      <c r="DH369" s="344">
        <v>6.1232003410390066E-5</v>
      </c>
      <c r="DI369" s="345">
        <v>9.8136645962732926E-3</v>
      </c>
      <c r="DJ369" s="346" t="s">
        <v>163</v>
      </c>
      <c r="DK369" s="307"/>
    </row>
    <row r="370" spans="1:115" s="380" customFormat="1" ht="49.5" customHeight="1" x14ac:dyDescent="0.15">
      <c r="A370" s="2501" t="s">
        <v>1197</v>
      </c>
      <c r="B370" s="2539"/>
      <c r="C370" s="2539"/>
      <c r="D370" s="2319">
        <v>91</v>
      </c>
      <c r="E370" s="2336">
        <v>-5.208333333333337E-2</v>
      </c>
      <c r="F370" s="2337">
        <v>-5</v>
      </c>
      <c r="G370" s="2235">
        <v>51</v>
      </c>
      <c r="H370" s="2236">
        <v>40</v>
      </c>
      <c r="I370" s="349">
        <v>52</v>
      </c>
      <c r="J370" s="2387">
        <v>39</v>
      </c>
      <c r="K370" s="2387">
        <v>13</v>
      </c>
      <c r="L370" s="2388">
        <v>39</v>
      </c>
      <c r="M370" s="2387">
        <v>12</v>
      </c>
      <c r="N370" s="2389">
        <v>27</v>
      </c>
      <c r="O370" s="2659" t="s">
        <v>856</v>
      </c>
      <c r="P370" s="2430">
        <v>5</v>
      </c>
      <c r="Q370" s="350">
        <v>-0.2857142857142857</v>
      </c>
      <c r="R370" s="491">
        <v>-2</v>
      </c>
      <c r="S370" s="351">
        <v>2</v>
      </c>
      <c r="T370" s="352">
        <v>3</v>
      </c>
      <c r="U370" s="353">
        <v>5</v>
      </c>
      <c r="V370" s="354">
        <v>2</v>
      </c>
      <c r="W370" s="355">
        <v>3</v>
      </c>
      <c r="X370" s="353">
        <v>0</v>
      </c>
      <c r="Y370" s="355">
        <v>0</v>
      </c>
      <c r="Z370" s="356">
        <v>0</v>
      </c>
      <c r="AA370" s="2443">
        <v>86</v>
      </c>
      <c r="AB370" s="2417">
        <v>-3.3707865168539297E-2</v>
      </c>
      <c r="AC370" s="2418">
        <v>-3</v>
      </c>
      <c r="AD370" s="357">
        <v>49</v>
      </c>
      <c r="AE370" s="358">
        <v>37</v>
      </c>
      <c r="AF370" s="353">
        <v>47</v>
      </c>
      <c r="AG370" s="353">
        <v>37</v>
      </c>
      <c r="AH370" s="359">
        <v>10</v>
      </c>
      <c r="AI370" s="353">
        <v>39</v>
      </c>
      <c r="AJ370" s="359">
        <v>12</v>
      </c>
      <c r="AK370" s="360">
        <v>27</v>
      </c>
      <c r="AL370" s="2742">
        <v>20</v>
      </c>
      <c r="AM370" s="361">
        <v>13</v>
      </c>
      <c r="AN370" s="361">
        <v>7</v>
      </c>
      <c r="AO370" s="361">
        <v>9</v>
      </c>
      <c r="AP370" s="362">
        <v>9</v>
      </c>
      <c r="AQ370" s="363">
        <v>0</v>
      </c>
      <c r="AR370" s="361">
        <v>11</v>
      </c>
      <c r="AS370" s="363">
        <v>4</v>
      </c>
      <c r="AT370" s="364">
        <v>7</v>
      </c>
      <c r="AU370" s="2766">
        <v>0</v>
      </c>
      <c r="AV370" s="2789">
        <v>0</v>
      </c>
      <c r="AW370" s="2789">
        <v>0</v>
      </c>
      <c r="AX370" s="2789">
        <v>0</v>
      </c>
      <c r="AY370" s="2792">
        <v>0</v>
      </c>
      <c r="AZ370" s="2792">
        <v>0</v>
      </c>
      <c r="BA370" s="2789">
        <v>0</v>
      </c>
      <c r="BB370" s="2792">
        <v>0</v>
      </c>
      <c r="BC370" s="2793">
        <v>0</v>
      </c>
      <c r="BD370" s="2456">
        <v>10</v>
      </c>
      <c r="BE370" s="366">
        <v>8</v>
      </c>
      <c r="BF370" s="366">
        <v>2</v>
      </c>
      <c r="BG370" s="366">
        <v>6</v>
      </c>
      <c r="BH370" s="367">
        <v>6</v>
      </c>
      <c r="BI370" s="367">
        <v>0</v>
      </c>
      <c r="BJ370" s="366">
        <v>4</v>
      </c>
      <c r="BK370" s="367">
        <v>2</v>
      </c>
      <c r="BL370" s="368">
        <v>2</v>
      </c>
      <c r="BM370" s="2478">
        <v>1</v>
      </c>
      <c r="BN370" s="369">
        <v>1</v>
      </c>
      <c r="BO370" s="369">
        <v>0</v>
      </c>
      <c r="BP370" s="369">
        <v>1</v>
      </c>
      <c r="BQ370" s="370">
        <v>1</v>
      </c>
      <c r="BR370" s="370">
        <v>0</v>
      </c>
      <c r="BS370" s="369">
        <v>0</v>
      </c>
      <c r="BT370" s="370">
        <v>0</v>
      </c>
      <c r="BU370" s="371">
        <v>0</v>
      </c>
      <c r="BV370" s="372">
        <v>48</v>
      </c>
      <c r="BW370" s="373">
        <v>24</v>
      </c>
      <c r="BX370" s="373">
        <v>24</v>
      </c>
      <c r="BY370" s="373">
        <v>30</v>
      </c>
      <c r="BZ370" s="374">
        <v>20</v>
      </c>
      <c r="CA370" s="374">
        <v>10</v>
      </c>
      <c r="CB370" s="373">
        <v>18</v>
      </c>
      <c r="CC370" s="374">
        <v>4</v>
      </c>
      <c r="CD370" s="375">
        <v>14</v>
      </c>
      <c r="CE370" s="2456">
        <v>7</v>
      </c>
      <c r="CF370" s="366">
        <v>3</v>
      </c>
      <c r="CG370" s="366">
        <v>4</v>
      </c>
      <c r="CH370" s="366">
        <v>1</v>
      </c>
      <c r="CI370" s="367">
        <v>1</v>
      </c>
      <c r="CJ370" s="367">
        <v>0</v>
      </c>
      <c r="CK370" s="366">
        <v>6</v>
      </c>
      <c r="CL370" s="367">
        <v>2</v>
      </c>
      <c r="CM370" s="1127">
        <v>4</v>
      </c>
      <c r="CN370" s="1438">
        <v>91</v>
      </c>
      <c r="CO370" s="1878">
        <v>13</v>
      </c>
      <c r="CP370" s="479">
        <v>10</v>
      </c>
      <c r="CQ370" s="480">
        <v>3</v>
      </c>
      <c r="CR370" s="1111">
        <v>7</v>
      </c>
      <c r="CS370" s="471">
        <v>6</v>
      </c>
      <c r="CT370" s="465">
        <v>1</v>
      </c>
      <c r="CU370" s="1116">
        <v>21</v>
      </c>
      <c r="CV370" s="479">
        <v>11</v>
      </c>
      <c r="CW370" s="480">
        <v>10</v>
      </c>
      <c r="CX370" s="1111">
        <v>18</v>
      </c>
      <c r="CY370" s="471">
        <v>7</v>
      </c>
      <c r="CZ370" s="465">
        <v>11</v>
      </c>
      <c r="DA370" s="1116">
        <v>8</v>
      </c>
      <c r="DB370" s="479">
        <v>3</v>
      </c>
      <c r="DC370" s="480">
        <v>5</v>
      </c>
      <c r="DD370" s="1111">
        <v>24</v>
      </c>
      <c r="DE370" s="471">
        <v>14</v>
      </c>
      <c r="DF370" s="459">
        <v>10</v>
      </c>
      <c r="DG370" s="376">
        <v>118</v>
      </c>
      <c r="DH370" s="377">
        <v>7.0533067219563232E-5</v>
      </c>
      <c r="DI370" s="378">
        <v>1.1304347826086957E-2</v>
      </c>
      <c r="DJ370" s="379" t="s">
        <v>163</v>
      </c>
      <c r="DK370" s="307"/>
    </row>
    <row r="371" spans="1:115" s="259" customFormat="1" ht="49.5" customHeight="1" x14ac:dyDescent="0.15">
      <c r="A371" s="2503" t="s">
        <v>1198</v>
      </c>
      <c r="B371" s="2542"/>
      <c r="C371" s="2542"/>
      <c r="D371" s="2320">
        <v>173</v>
      </c>
      <c r="E371" s="2340">
        <v>4.8484848484848575E-2</v>
      </c>
      <c r="F371" s="2341">
        <v>8</v>
      </c>
      <c r="G371" s="2239">
        <v>80</v>
      </c>
      <c r="H371" s="2240">
        <v>93</v>
      </c>
      <c r="I371" s="309">
        <v>143</v>
      </c>
      <c r="J371" s="2390">
        <v>73</v>
      </c>
      <c r="K371" s="2390">
        <v>70</v>
      </c>
      <c r="L371" s="2391">
        <v>30</v>
      </c>
      <c r="M371" s="2390">
        <v>7</v>
      </c>
      <c r="N371" s="2626">
        <v>23</v>
      </c>
      <c r="O371" s="2654" t="s">
        <v>856</v>
      </c>
      <c r="P371" s="2431">
        <v>10</v>
      </c>
      <c r="Q371" s="310">
        <v>0.11111111111111116</v>
      </c>
      <c r="R371" s="490">
        <v>1</v>
      </c>
      <c r="S371" s="311">
        <v>2</v>
      </c>
      <c r="T371" s="312">
        <v>8</v>
      </c>
      <c r="U371" s="313">
        <v>6</v>
      </c>
      <c r="V371" s="314">
        <v>0</v>
      </c>
      <c r="W371" s="315">
        <v>6</v>
      </c>
      <c r="X371" s="313">
        <v>4</v>
      </c>
      <c r="Y371" s="315">
        <v>2</v>
      </c>
      <c r="Z371" s="316">
        <v>2</v>
      </c>
      <c r="AA371" s="2696">
        <v>163</v>
      </c>
      <c r="AB371" s="2419">
        <v>4.4871794871794934E-2</v>
      </c>
      <c r="AC371" s="2713">
        <v>7</v>
      </c>
      <c r="AD371" s="317">
        <v>78</v>
      </c>
      <c r="AE371" s="318">
        <v>85</v>
      </c>
      <c r="AF371" s="313">
        <v>137</v>
      </c>
      <c r="AG371" s="319">
        <v>73</v>
      </c>
      <c r="AH371" s="320">
        <v>64</v>
      </c>
      <c r="AI371" s="313">
        <v>26</v>
      </c>
      <c r="AJ371" s="320">
        <v>5</v>
      </c>
      <c r="AK371" s="321">
        <v>21</v>
      </c>
      <c r="AL371" s="2743">
        <v>21</v>
      </c>
      <c r="AM371" s="322">
        <v>11</v>
      </c>
      <c r="AN371" s="322">
        <v>10</v>
      </c>
      <c r="AO371" s="323">
        <v>20</v>
      </c>
      <c r="AP371" s="324">
        <v>11</v>
      </c>
      <c r="AQ371" s="325">
        <v>9</v>
      </c>
      <c r="AR371" s="323">
        <v>1</v>
      </c>
      <c r="AS371" s="325">
        <v>0</v>
      </c>
      <c r="AT371" s="326">
        <v>1</v>
      </c>
      <c r="AU371" s="2767">
        <v>0</v>
      </c>
      <c r="AV371" s="2794">
        <v>0</v>
      </c>
      <c r="AW371" s="2794">
        <v>0</v>
      </c>
      <c r="AX371" s="2795">
        <v>0</v>
      </c>
      <c r="AY371" s="2796">
        <v>0</v>
      </c>
      <c r="AZ371" s="2796">
        <v>0</v>
      </c>
      <c r="BA371" s="2795">
        <v>0</v>
      </c>
      <c r="BB371" s="2796">
        <v>0</v>
      </c>
      <c r="BC371" s="2797">
        <v>0</v>
      </c>
      <c r="BD371" s="2457">
        <v>4</v>
      </c>
      <c r="BE371" s="328">
        <v>2</v>
      </c>
      <c r="BF371" s="328">
        <v>2</v>
      </c>
      <c r="BG371" s="329">
        <v>3</v>
      </c>
      <c r="BH371" s="330">
        <v>2</v>
      </c>
      <c r="BI371" s="330">
        <v>1</v>
      </c>
      <c r="BJ371" s="329">
        <v>1</v>
      </c>
      <c r="BK371" s="330">
        <v>0</v>
      </c>
      <c r="BL371" s="331">
        <v>1</v>
      </c>
      <c r="BM371" s="2479">
        <v>0</v>
      </c>
      <c r="BN371" s="332">
        <v>0</v>
      </c>
      <c r="BO371" s="332">
        <v>0</v>
      </c>
      <c r="BP371" s="333">
        <v>0</v>
      </c>
      <c r="BQ371" s="334">
        <v>0</v>
      </c>
      <c r="BR371" s="334">
        <v>0</v>
      </c>
      <c r="BS371" s="333">
        <v>0</v>
      </c>
      <c r="BT371" s="334">
        <v>0</v>
      </c>
      <c r="BU371" s="335">
        <v>0</v>
      </c>
      <c r="BV371" s="336">
        <v>135</v>
      </c>
      <c r="BW371" s="337">
        <v>65</v>
      </c>
      <c r="BX371" s="337">
        <v>70</v>
      </c>
      <c r="BY371" s="338">
        <v>111</v>
      </c>
      <c r="BZ371" s="339">
        <v>60</v>
      </c>
      <c r="CA371" s="339">
        <v>51</v>
      </c>
      <c r="CB371" s="338">
        <v>24</v>
      </c>
      <c r="CC371" s="339">
        <v>5</v>
      </c>
      <c r="CD371" s="340">
        <v>19</v>
      </c>
      <c r="CE371" s="2457">
        <v>3</v>
      </c>
      <c r="CF371" s="341">
        <v>0</v>
      </c>
      <c r="CG371" s="341">
        <v>3</v>
      </c>
      <c r="CH371" s="329">
        <v>3</v>
      </c>
      <c r="CI371" s="342">
        <v>0</v>
      </c>
      <c r="CJ371" s="342">
        <v>3</v>
      </c>
      <c r="CK371" s="329">
        <v>0</v>
      </c>
      <c r="CL371" s="342">
        <v>0</v>
      </c>
      <c r="CM371" s="1126">
        <v>0</v>
      </c>
      <c r="CN371" s="1439">
        <v>173</v>
      </c>
      <c r="CO371" s="1879">
        <v>16</v>
      </c>
      <c r="CP371" s="477">
        <v>11</v>
      </c>
      <c r="CQ371" s="478">
        <v>5</v>
      </c>
      <c r="CR371" s="1110">
        <v>16</v>
      </c>
      <c r="CS371" s="470">
        <v>9</v>
      </c>
      <c r="CT371" s="464">
        <v>7</v>
      </c>
      <c r="CU371" s="1115">
        <v>22</v>
      </c>
      <c r="CV371" s="477">
        <v>11</v>
      </c>
      <c r="CW371" s="478">
        <v>11</v>
      </c>
      <c r="CX371" s="1110">
        <v>64</v>
      </c>
      <c r="CY371" s="470">
        <v>27</v>
      </c>
      <c r="CZ371" s="464">
        <v>37</v>
      </c>
      <c r="DA371" s="1115">
        <v>41</v>
      </c>
      <c r="DB371" s="477">
        <v>17</v>
      </c>
      <c r="DC371" s="478">
        <v>24</v>
      </c>
      <c r="DD371" s="1110">
        <v>14</v>
      </c>
      <c r="DE371" s="470">
        <v>5</v>
      </c>
      <c r="DF371" s="458">
        <v>9</v>
      </c>
      <c r="DG371" s="343">
        <v>91</v>
      </c>
      <c r="DH371" s="344">
        <v>1.340903365822466E-4</v>
      </c>
      <c r="DI371" s="345">
        <v>2.1490683229813665E-2</v>
      </c>
      <c r="DJ371" s="346" t="s">
        <v>163</v>
      </c>
      <c r="DK371" s="307"/>
    </row>
    <row r="372" spans="1:115" s="380" customFormat="1" ht="49.5" customHeight="1" x14ac:dyDescent="0.15">
      <c r="A372" s="2501" t="s">
        <v>1199</v>
      </c>
      <c r="B372" s="2539"/>
      <c r="C372" s="2539"/>
      <c r="D372" s="2319">
        <v>21</v>
      </c>
      <c r="E372" s="2516">
        <v>0.10526315789473695</v>
      </c>
      <c r="F372" s="2337">
        <v>2</v>
      </c>
      <c r="G372" s="2235">
        <v>10</v>
      </c>
      <c r="H372" s="2236">
        <v>11</v>
      </c>
      <c r="I372" s="349">
        <v>13</v>
      </c>
      <c r="J372" s="2387">
        <v>8</v>
      </c>
      <c r="K372" s="2387">
        <v>5</v>
      </c>
      <c r="L372" s="2388">
        <v>8</v>
      </c>
      <c r="M372" s="2387">
        <v>2</v>
      </c>
      <c r="N372" s="2389">
        <v>6</v>
      </c>
      <c r="O372" s="2659" t="s">
        <v>854</v>
      </c>
      <c r="P372" s="2430">
        <v>0</v>
      </c>
      <c r="Q372" s="350" t="s">
        <v>163</v>
      </c>
      <c r="R372" s="491">
        <v>0</v>
      </c>
      <c r="S372" s="351">
        <v>0</v>
      </c>
      <c r="T372" s="352">
        <v>0</v>
      </c>
      <c r="U372" s="353">
        <v>0</v>
      </c>
      <c r="V372" s="354">
        <v>0</v>
      </c>
      <c r="W372" s="355">
        <v>0</v>
      </c>
      <c r="X372" s="353">
        <v>0</v>
      </c>
      <c r="Y372" s="355">
        <v>0</v>
      </c>
      <c r="Z372" s="356">
        <v>0</v>
      </c>
      <c r="AA372" s="2443">
        <v>21</v>
      </c>
      <c r="AB372" s="2237">
        <v>0.10526315789473695</v>
      </c>
      <c r="AC372" s="2418">
        <v>2</v>
      </c>
      <c r="AD372" s="357">
        <v>10</v>
      </c>
      <c r="AE372" s="358">
        <v>11</v>
      </c>
      <c r="AF372" s="353">
        <v>13</v>
      </c>
      <c r="AG372" s="353">
        <v>8</v>
      </c>
      <c r="AH372" s="359">
        <v>5</v>
      </c>
      <c r="AI372" s="353">
        <v>8</v>
      </c>
      <c r="AJ372" s="359">
        <v>2</v>
      </c>
      <c r="AK372" s="360">
        <v>6</v>
      </c>
      <c r="AL372" s="2742">
        <v>0</v>
      </c>
      <c r="AM372" s="361">
        <v>0</v>
      </c>
      <c r="AN372" s="361">
        <v>0</v>
      </c>
      <c r="AO372" s="361">
        <v>0</v>
      </c>
      <c r="AP372" s="362">
        <v>0</v>
      </c>
      <c r="AQ372" s="363">
        <v>0</v>
      </c>
      <c r="AR372" s="361">
        <v>0</v>
      </c>
      <c r="AS372" s="363">
        <v>0</v>
      </c>
      <c r="AT372" s="364">
        <v>0</v>
      </c>
      <c r="AU372" s="2766">
        <v>0</v>
      </c>
      <c r="AV372" s="2789">
        <v>0</v>
      </c>
      <c r="AW372" s="2789">
        <v>0</v>
      </c>
      <c r="AX372" s="2789">
        <v>0</v>
      </c>
      <c r="AY372" s="2792">
        <v>0</v>
      </c>
      <c r="AZ372" s="2792">
        <v>0</v>
      </c>
      <c r="BA372" s="2789">
        <v>0</v>
      </c>
      <c r="BB372" s="2792">
        <v>0</v>
      </c>
      <c r="BC372" s="2793">
        <v>0</v>
      </c>
      <c r="BD372" s="2456">
        <v>0</v>
      </c>
      <c r="BE372" s="366">
        <v>0</v>
      </c>
      <c r="BF372" s="366">
        <v>0</v>
      </c>
      <c r="BG372" s="366">
        <v>0</v>
      </c>
      <c r="BH372" s="367">
        <v>0</v>
      </c>
      <c r="BI372" s="367">
        <v>0</v>
      </c>
      <c r="BJ372" s="366">
        <v>0</v>
      </c>
      <c r="BK372" s="367">
        <v>0</v>
      </c>
      <c r="BL372" s="368">
        <v>0</v>
      </c>
      <c r="BM372" s="2478">
        <v>1</v>
      </c>
      <c r="BN372" s="369">
        <v>1</v>
      </c>
      <c r="BO372" s="369">
        <v>0</v>
      </c>
      <c r="BP372" s="369">
        <v>1</v>
      </c>
      <c r="BQ372" s="370">
        <v>1</v>
      </c>
      <c r="BR372" s="370">
        <v>0</v>
      </c>
      <c r="BS372" s="369">
        <v>0</v>
      </c>
      <c r="BT372" s="370">
        <v>0</v>
      </c>
      <c r="BU372" s="371">
        <v>0</v>
      </c>
      <c r="BV372" s="372">
        <v>15</v>
      </c>
      <c r="BW372" s="373">
        <v>9</v>
      </c>
      <c r="BX372" s="373">
        <v>6</v>
      </c>
      <c r="BY372" s="373">
        <v>9</v>
      </c>
      <c r="BZ372" s="374">
        <v>7</v>
      </c>
      <c r="CA372" s="374">
        <v>2</v>
      </c>
      <c r="CB372" s="373">
        <v>6</v>
      </c>
      <c r="CC372" s="374">
        <v>2</v>
      </c>
      <c r="CD372" s="375">
        <v>4</v>
      </c>
      <c r="CE372" s="2456">
        <v>5</v>
      </c>
      <c r="CF372" s="366">
        <v>0</v>
      </c>
      <c r="CG372" s="366">
        <v>5</v>
      </c>
      <c r="CH372" s="366">
        <v>3</v>
      </c>
      <c r="CI372" s="367">
        <v>0</v>
      </c>
      <c r="CJ372" s="367">
        <v>3</v>
      </c>
      <c r="CK372" s="366">
        <v>2</v>
      </c>
      <c r="CL372" s="367">
        <v>0</v>
      </c>
      <c r="CM372" s="1127">
        <v>2</v>
      </c>
      <c r="CN372" s="1438">
        <v>21</v>
      </c>
      <c r="CO372" s="1878">
        <v>1</v>
      </c>
      <c r="CP372" s="479">
        <v>1</v>
      </c>
      <c r="CQ372" s="480">
        <v>0</v>
      </c>
      <c r="CR372" s="1111">
        <v>2</v>
      </c>
      <c r="CS372" s="471">
        <v>2</v>
      </c>
      <c r="CT372" s="465">
        <v>0</v>
      </c>
      <c r="CU372" s="1116">
        <v>4</v>
      </c>
      <c r="CV372" s="479">
        <v>1</v>
      </c>
      <c r="CW372" s="480">
        <v>3</v>
      </c>
      <c r="CX372" s="1111">
        <v>6</v>
      </c>
      <c r="CY372" s="471">
        <v>3</v>
      </c>
      <c r="CZ372" s="465">
        <v>3</v>
      </c>
      <c r="DA372" s="1116">
        <v>4</v>
      </c>
      <c r="DB372" s="479">
        <v>2</v>
      </c>
      <c r="DC372" s="480">
        <v>2</v>
      </c>
      <c r="DD372" s="1111">
        <v>4</v>
      </c>
      <c r="DE372" s="471">
        <v>1</v>
      </c>
      <c r="DF372" s="459">
        <v>3</v>
      </c>
      <c r="DG372" s="376">
        <v>153</v>
      </c>
      <c r="DH372" s="377">
        <v>1.6276861666053055E-5</v>
      </c>
      <c r="DI372" s="378">
        <v>2.6086956521739132E-3</v>
      </c>
      <c r="DJ372" s="379" t="s">
        <v>163</v>
      </c>
      <c r="DK372" s="307"/>
    </row>
    <row r="373" spans="1:115" s="259" customFormat="1" ht="49.5" customHeight="1" x14ac:dyDescent="0.15">
      <c r="A373" s="2503" t="s">
        <v>1200</v>
      </c>
      <c r="B373" s="2542"/>
      <c r="C373" s="2542"/>
      <c r="D373" s="2320">
        <v>1377</v>
      </c>
      <c r="E373" s="2340">
        <v>-6.580732700135683E-2</v>
      </c>
      <c r="F373" s="2341">
        <v>-97</v>
      </c>
      <c r="G373" s="2239">
        <v>878</v>
      </c>
      <c r="H373" s="2240">
        <v>499</v>
      </c>
      <c r="I373" s="309">
        <v>886</v>
      </c>
      <c r="J373" s="2390">
        <v>722</v>
      </c>
      <c r="K373" s="2390">
        <v>164</v>
      </c>
      <c r="L373" s="2391">
        <v>491</v>
      </c>
      <c r="M373" s="2390">
        <v>156</v>
      </c>
      <c r="N373" s="2626">
        <v>335</v>
      </c>
      <c r="O373" s="2654" t="s">
        <v>856</v>
      </c>
      <c r="P373" s="2431">
        <v>250</v>
      </c>
      <c r="Q373" s="310">
        <v>-3.9840637450199168E-3</v>
      </c>
      <c r="R373" s="490">
        <v>-1</v>
      </c>
      <c r="S373" s="311">
        <v>109</v>
      </c>
      <c r="T373" s="312">
        <v>141</v>
      </c>
      <c r="U373" s="313">
        <v>124</v>
      </c>
      <c r="V373" s="314">
        <v>54</v>
      </c>
      <c r="W373" s="315">
        <v>70</v>
      </c>
      <c r="X373" s="313">
        <v>126</v>
      </c>
      <c r="Y373" s="315">
        <v>55</v>
      </c>
      <c r="Z373" s="316">
        <v>71</v>
      </c>
      <c r="AA373" s="2696">
        <v>1127</v>
      </c>
      <c r="AB373" s="2419">
        <v>-7.849550286181517E-2</v>
      </c>
      <c r="AC373" s="2713">
        <v>-96</v>
      </c>
      <c r="AD373" s="317">
        <v>769</v>
      </c>
      <c r="AE373" s="318">
        <v>358</v>
      </c>
      <c r="AF373" s="313">
        <v>762</v>
      </c>
      <c r="AG373" s="319">
        <v>668</v>
      </c>
      <c r="AH373" s="320">
        <v>94</v>
      </c>
      <c r="AI373" s="313">
        <v>365</v>
      </c>
      <c r="AJ373" s="320">
        <v>101</v>
      </c>
      <c r="AK373" s="321">
        <v>264</v>
      </c>
      <c r="AL373" s="2743">
        <v>568</v>
      </c>
      <c r="AM373" s="322">
        <v>367</v>
      </c>
      <c r="AN373" s="322">
        <v>201</v>
      </c>
      <c r="AO373" s="323">
        <v>327</v>
      </c>
      <c r="AP373" s="324">
        <v>308</v>
      </c>
      <c r="AQ373" s="325">
        <v>19</v>
      </c>
      <c r="AR373" s="323">
        <v>241</v>
      </c>
      <c r="AS373" s="325">
        <v>59</v>
      </c>
      <c r="AT373" s="326">
        <v>182</v>
      </c>
      <c r="AU373" s="2767">
        <v>6</v>
      </c>
      <c r="AV373" s="2794">
        <v>5</v>
      </c>
      <c r="AW373" s="2794">
        <v>1</v>
      </c>
      <c r="AX373" s="2795">
        <v>4</v>
      </c>
      <c r="AY373" s="2796">
        <v>4</v>
      </c>
      <c r="AZ373" s="2796">
        <v>0</v>
      </c>
      <c r="BA373" s="2795">
        <v>2</v>
      </c>
      <c r="BB373" s="2796">
        <v>1</v>
      </c>
      <c r="BC373" s="2797">
        <v>1</v>
      </c>
      <c r="BD373" s="2457">
        <v>17</v>
      </c>
      <c r="BE373" s="328">
        <v>7</v>
      </c>
      <c r="BF373" s="328">
        <v>10</v>
      </c>
      <c r="BG373" s="329">
        <v>12</v>
      </c>
      <c r="BH373" s="330">
        <v>5</v>
      </c>
      <c r="BI373" s="330">
        <v>7</v>
      </c>
      <c r="BJ373" s="329">
        <v>5</v>
      </c>
      <c r="BK373" s="330">
        <v>2</v>
      </c>
      <c r="BL373" s="331">
        <v>3</v>
      </c>
      <c r="BM373" s="2479">
        <v>26</v>
      </c>
      <c r="BN373" s="332">
        <v>13</v>
      </c>
      <c r="BO373" s="332">
        <v>13</v>
      </c>
      <c r="BP373" s="333">
        <v>23</v>
      </c>
      <c r="BQ373" s="334">
        <v>12</v>
      </c>
      <c r="BR373" s="334">
        <v>11</v>
      </c>
      <c r="BS373" s="333">
        <v>3</v>
      </c>
      <c r="BT373" s="334">
        <v>1</v>
      </c>
      <c r="BU373" s="335">
        <v>2</v>
      </c>
      <c r="BV373" s="336">
        <v>134</v>
      </c>
      <c r="BW373" s="337">
        <v>80</v>
      </c>
      <c r="BX373" s="337">
        <v>54</v>
      </c>
      <c r="BY373" s="338">
        <v>76</v>
      </c>
      <c r="BZ373" s="339">
        <v>64</v>
      </c>
      <c r="CA373" s="339">
        <v>12</v>
      </c>
      <c r="CB373" s="338">
        <v>58</v>
      </c>
      <c r="CC373" s="339">
        <v>16</v>
      </c>
      <c r="CD373" s="340">
        <v>42</v>
      </c>
      <c r="CE373" s="2457">
        <v>376</v>
      </c>
      <c r="CF373" s="341">
        <v>297</v>
      </c>
      <c r="CG373" s="341">
        <v>79</v>
      </c>
      <c r="CH373" s="329">
        <v>320</v>
      </c>
      <c r="CI373" s="342">
        <v>275</v>
      </c>
      <c r="CJ373" s="342">
        <v>45</v>
      </c>
      <c r="CK373" s="329">
        <v>56</v>
      </c>
      <c r="CL373" s="342">
        <v>22</v>
      </c>
      <c r="CM373" s="1126">
        <v>34</v>
      </c>
      <c r="CN373" s="1439">
        <v>1377</v>
      </c>
      <c r="CO373" s="1879">
        <v>239</v>
      </c>
      <c r="CP373" s="477">
        <v>221</v>
      </c>
      <c r="CQ373" s="478">
        <v>18</v>
      </c>
      <c r="CR373" s="1110">
        <v>243</v>
      </c>
      <c r="CS373" s="470">
        <v>182</v>
      </c>
      <c r="CT373" s="464">
        <v>61</v>
      </c>
      <c r="CU373" s="1115">
        <v>260</v>
      </c>
      <c r="CV373" s="477">
        <v>157</v>
      </c>
      <c r="CW373" s="478">
        <v>103</v>
      </c>
      <c r="CX373" s="1110">
        <v>235</v>
      </c>
      <c r="CY373" s="470">
        <v>115</v>
      </c>
      <c r="CZ373" s="464">
        <v>120</v>
      </c>
      <c r="DA373" s="1115">
        <v>103</v>
      </c>
      <c r="DB373" s="477">
        <v>65</v>
      </c>
      <c r="DC373" s="478">
        <v>38</v>
      </c>
      <c r="DD373" s="1110">
        <v>297</v>
      </c>
      <c r="DE373" s="470">
        <v>138</v>
      </c>
      <c r="DF373" s="458">
        <v>159</v>
      </c>
      <c r="DG373" s="343">
        <v>41</v>
      </c>
      <c r="DH373" s="344">
        <v>1.0672970721026217E-3</v>
      </c>
      <c r="DI373" s="345">
        <v>0.171055900621118</v>
      </c>
      <c r="DJ373" s="346" t="s">
        <v>163</v>
      </c>
      <c r="DK373" s="307"/>
    </row>
    <row r="374" spans="1:115" s="380" customFormat="1" ht="49.5" customHeight="1" x14ac:dyDescent="0.15">
      <c r="A374" s="2546"/>
      <c r="B374" s="4049" t="s">
        <v>1201</v>
      </c>
      <c r="C374" s="4061"/>
      <c r="D374" s="2321">
        <v>910</v>
      </c>
      <c r="E374" s="2342">
        <v>5.32407407407407E-2</v>
      </c>
      <c r="F374" s="2343">
        <v>46</v>
      </c>
      <c r="G374" s="2362">
        <v>518</v>
      </c>
      <c r="H374" s="2363">
        <v>392</v>
      </c>
      <c r="I374" s="1409">
        <v>510</v>
      </c>
      <c r="J374" s="2392">
        <v>398</v>
      </c>
      <c r="K374" s="2392">
        <v>112</v>
      </c>
      <c r="L374" s="2393">
        <v>400</v>
      </c>
      <c r="M374" s="2392">
        <v>120</v>
      </c>
      <c r="N374" s="2394">
        <v>280</v>
      </c>
      <c r="O374" s="2673"/>
      <c r="P374" s="2432">
        <v>138</v>
      </c>
      <c r="Q374" s="1327">
        <v>3.7593984962406068E-2</v>
      </c>
      <c r="R374" s="1328">
        <v>5</v>
      </c>
      <c r="S374" s="1329">
        <v>53</v>
      </c>
      <c r="T374" s="1330">
        <v>85</v>
      </c>
      <c r="U374" s="1331">
        <v>70</v>
      </c>
      <c r="V374" s="1332">
        <v>23</v>
      </c>
      <c r="W374" s="1333">
        <v>47</v>
      </c>
      <c r="X374" s="1331">
        <v>68</v>
      </c>
      <c r="Y374" s="1333">
        <v>30</v>
      </c>
      <c r="Z374" s="1334">
        <v>38</v>
      </c>
      <c r="AA374" s="2697">
        <v>772</v>
      </c>
      <c r="AB374" s="2420">
        <v>5.6087551299589533E-2</v>
      </c>
      <c r="AC374" s="2714">
        <v>41</v>
      </c>
      <c r="AD374" s="1335">
        <v>465</v>
      </c>
      <c r="AE374" s="1336">
        <v>307</v>
      </c>
      <c r="AF374" s="1331">
        <v>440</v>
      </c>
      <c r="AG374" s="1331">
        <v>375</v>
      </c>
      <c r="AH374" s="1337">
        <v>65</v>
      </c>
      <c r="AI374" s="1331">
        <v>332</v>
      </c>
      <c r="AJ374" s="1337">
        <v>90</v>
      </c>
      <c r="AK374" s="1338">
        <v>242</v>
      </c>
      <c r="AL374" s="2744">
        <v>549</v>
      </c>
      <c r="AM374" s="1410">
        <v>355</v>
      </c>
      <c r="AN374" s="1410">
        <v>194</v>
      </c>
      <c r="AO374" s="1410">
        <v>314</v>
      </c>
      <c r="AP374" s="1411">
        <v>297</v>
      </c>
      <c r="AQ374" s="1341">
        <v>17</v>
      </c>
      <c r="AR374" s="1410">
        <v>235</v>
      </c>
      <c r="AS374" s="1341">
        <v>58</v>
      </c>
      <c r="AT374" s="1412">
        <v>177</v>
      </c>
      <c r="AU374" s="2768">
        <v>6</v>
      </c>
      <c r="AV374" s="2798">
        <v>5</v>
      </c>
      <c r="AW374" s="2798">
        <v>1</v>
      </c>
      <c r="AX374" s="2798">
        <v>4</v>
      </c>
      <c r="AY374" s="2799">
        <v>4</v>
      </c>
      <c r="AZ374" s="2799">
        <v>0</v>
      </c>
      <c r="BA374" s="2798">
        <v>2</v>
      </c>
      <c r="BB374" s="2799">
        <v>1</v>
      </c>
      <c r="BC374" s="2800">
        <v>1</v>
      </c>
      <c r="BD374" s="2458">
        <v>3</v>
      </c>
      <c r="BE374" s="1343">
        <v>0</v>
      </c>
      <c r="BF374" s="1343">
        <v>3</v>
      </c>
      <c r="BG374" s="1343">
        <v>3</v>
      </c>
      <c r="BH374" s="1345">
        <v>0</v>
      </c>
      <c r="BI374" s="1345">
        <v>3</v>
      </c>
      <c r="BJ374" s="1343">
        <v>0</v>
      </c>
      <c r="BK374" s="1345">
        <v>0</v>
      </c>
      <c r="BL374" s="1346">
        <v>0</v>
      </c>
      <c r="BM374" s="2480">
        <v>7</v>
      </c>
      <c r="BN374" s="1348">
        <v>3</v>
      </c>
      <c r="BO374" s="1348">
        <v>4</v>
      </c>
      <c r="BP374" s="1348">
        <v>7</v>
      </c>
      <c r="BQ374" s="1350">
        <v>3</v>
      </c>
      <c r="BR374" s="1350">
        <v>4</v>
      </c>
      <c r="BS374" s="1348">
        <v>0</v>
      </c>
      <c r="BT374" s="1350">
        <v>0</v>
      </c>
      <c r="BU374" s="1351">
        <v>0</v>
      </c>
      <c r="BV374" s="1352">
        <v>127</v>
      </c>
      <c r="BW374" s="1353">
        <v>77</v>
      </c>
      <c r="BX374" s="1353">
        <v>50</v>
      </c>
      <c r="BY374" s="1353">
        <v>72</v>
      </c>
      <c r="BZ374" s="1354">
        <v>61</v>
      </c>
      <c r="CA374" s="1354">
        <v>11</v>
      </c>
      <c r="CB374" s="1353">
        <v>55</v>
      </c>
      <c r="CC374" s="1354">
        <v>16</v>
      </c>
      <c r="CD374" s="1355">
        <v>39</v>
      </c>
      <c r="CE374" s="2458">
        <v>80</v>
      </c>
      <c r="CF374" s="1343">
        <v>25</v>
      </c>
      <c r="CG374" s="1343">
        <v>55</v>
      </c>
      <c r="CH374" s="1343">
        <v>40</v>
      </c>
      <c r="CI374" s="1345">
        <v>10</v>
      </c>
      <c r="CJ374" s="1345">
        <v>30</v>
      </c>
      <c r="CK374" s="1343">
        <v>40</v>
      </c>
      <c r="CL374" s="1345">
        <v>15</v>
      </c>
      <c r="CM374" s="1496">
        <v>25</v>
      </c>
      <c r="CN374" s="1440">
        <v>910</v>
      </c>
      <c r="CO374" s="1880">
        <v>39</v>
      </c>
      <c r="CP374" s="1902">
        <v>27</v>
      </c>
      <c r="CQ374" s="1903">
        <v>12</v>
      </c>
      <c r="CR374" s="1889">
        <v>147</v>
      </c>
      <c r="CS374" s="1356">
        <v>97</v>
      </c>
      <c r="CT374" s="1357">
        <v>50</v>
      </c>
      <c r="CU374" s="1915">
        <v>224</v>
      </c>
      <c r="CV374" s="1902">
        <v>141</v>
      </c>
      <c r="CW374" s="1903">
        <v>83</v>
      </c>
      <c r="CX374" s="1889">
        <v>199</v>
      </c>
      <c r="CY374" s="1356">
        <v>100</v>
      </c>
      <c r="CZ374" s="1357">
        <v>99</v>
      </c>
      <c r="DA374" s="1915">
        <v>66</v>
      </c>
      <c r="DB374" s="1902">
        <v>43</v>
      </c>
      <c r="DC374" s="1903">
        <v>23</v>
      </c>
      <c r="DD374" s="1889">
        <v>235</v>
      </c>
      <c r="DE374" s="1356">
        <v>110</v>
      </c>
      <c r="DF374" s="1358">
        <v>125</v>
      </c>
      <c r="DG374" s="1359" t="s">
        <v>163</v>
      </c>
      <c r="DH374" s="1360">
        <v>7.0533067219563238E-4</v>
      </c>
      <c r="DI374" s="1361">
        <v>0.11304347826086956</v>
      </c>
      <c r="DJ374" s="1362">
        <v>0.66085693536673928</v>
      </c>
      <c r="DK374" s="307"/>
    </row>
    <row r="375" spans="1:115" s="259" customFormat="1" ht="49.5" customHeight="1" x14ac:dyDescent="0.15">
      <c r="A375" s="2538"/>
      <c r="B375" s="2499"/>
      <c r="C375" s="2500" t="s">
        <v>1202</v>
      </c>
      <c r="D375" s="2318">
        <v>467</v>
      </c>
      <c r="E375" s="2590">
        <v>-0.23442622950819669</v>
      </c>
      <c r="F375" s="2335">
        <v>-143</v>
      </c>
      <c r="G375" s="2358">
        <v>360</v>
      </c>
      <c r="H375" s="2359">
        <v>107</v>
      </c>
      <c r="I375" s="1285">
        <v>376</v>
      </c>
      <c r="J375" s="2384">
        <v>324</v>
      </c>
      <c r="K375" s="2384">
        <v>52</v>
      </c>
      <c r="L375" s="2385">
        <v>91</v>
      </c>
      <c r="M375" s="2384">
        <v>36</v>
      </c>
      <c r="N375" s="2386">
        <v>55</v>
      </c>
      <c r="O375" s="2661"/>
      <c r="P375" s="2429">
        <v>112</v>
      </c>
      <c r="Q375" s="1286">
        <v>-5.084745762711862E-2</v>
      </c>
      <c r="R375" s="1287">
        <v>-6</v>
      </c>
      <c r="S375" s="1288">
        <v>56</v>
      </c>
      <c r="T375" s="1289">
        <v>56</v>
      </c>
      <c r="U375" s="1290">
        <v>54</v>
      </c>
      <c r="V375" s="1291">
        <v>31</v>
      </c>
      <c r="W375" s="1292">
        <v>23</v>
      </c>
      <c r="X375" s="1290">
        <v>58</v>
      </c>
      <c r="Y375" s="1292">
        <v>25</v>
      </c>
      <c r="Z375" s="1293">
        <v>33</v>
      </c>
      <c r="AA375" s="2440">
        <v>355</v>
      </c>
      <c r="AB375" s="2707">
        <v>-0.27845528455284552</v>
      </c>
      <c r="AC375" s="2416">
        <v>-137</v>
      </c>
      <c r="AD375" s="1294">
        <v>304</v>
      </c>
      <c r="AE375" s="1295">
        <v>51</v>
      </c>
      <c r="AF375" s="1290">
        <v>322</v>
      </c>
      <c r="AG375" s="1296">
        <v>293</v>
      </c>
      <c r="AH375" s="1297">
        <v>29</v>
      </c>
      <c r="AI375" s="1290">
        <v>33</v>
      </c>
      <c r="AJ375" s="1297">
        <v>11</v>
      </c>
      <c r="AK375" s="1298">
        <v>22</v>
      </c>
      <c r="AL375" s="2741">
        <v>19</v>
      </c>
      <c r="AM375" s="1299">
        <v>12</v>
      </c>
      <c r="AN375" s="1299">
        <v>7</v>
      </c>
      <c r="AO375" s="1300">
        <v>13</v>
      </c>
      <c r="AP375" s="1301">
        <v>11</v>
      </c>
      <c r="AQ375" s="1302">
        <v>2</v>
      </c>
      <c r="AR375" s="1300">
        <v>6</v>
      </c>
      <c r="AS375" s="1302">
        <v>1</v>
      </c>
      <c r="AT375" s="1303">
        <v>5</v>
      </c>
      <c r="AU375" s="2765">
        <v>0</v>
      </c>
      <c r="AV375" s="2785">
        <v>0</v>
      </c>
      <c r="AW375" s="2785">
        <v>0</v>
      </c>
      <c r="AX375" s="2786">
        <v>0</v>
      </c>
      <c r="AY375" s="2787">
        <v>0</v>
      </c>
      <c r="AZ375" s="2787">
        <v>0</v>
      </c>
      <c r="BA375" s="2786">
        <v>0</v>
      </c>
      <c r="BB375" s="2787">
        <v>0</v>
      </c>
      <c r="BC375" s="2788">
        <v>0</v>
      </c>
      <c r="BD375" s="2455">
        <v>14</v>
      </c>
      <c r="BE375" s="1304">
        <v>7</v>
      </c>
      <c r="BF375" s="1304">
        <v>7</v>
      </c>
      <c r="BG375" s="1305">
        <v>9</v>
      </c>
      <c r="BH375" s="1306">
        <v>5</v>
      </c>
      <c r="BI375" s="1306">
        <v>4</v>
      </c>
      <c r="BJ375" s="1305">
        <v>5</v>
      </c>
      <c r="BK375" s="1306">
        <v>2</v>
      </c>
      <c r="BL375" s="1307">
        <v>3</v>
      </c>
      <c r="BM375" s="2477">
        <v>19</v>
      </c>
      <c r="BN375" s="1308">
        <v>10</v>
      </c>
      <c r="BO375" s="1308">
        <v>9</v>
      </c>
      <c r="BP375" s="1309">
        <v>16</v>
      </c>
      <c r="BQ375" s="1310">
        <v>9</v>
      </c>
      <c r="BR375" s="1310">
        <v>7</v>
      </c>
      <c r="BS375" s="1309">
        <v>3</v>
      </c>
      <c r="BT375" s="1310">
        <v>1</v>
      </c>
      <c r="BU375" s="1311">
        <v>2</v>
      </c>
      <c r="BV375" s="1312">
        <v>7</v>
      </c>
      <c r="BW375" s="1313">
        <v>3</v>
      </c>
      <c r="BX375" s="1313">
        <v>4</v>
      </c>
      <c r="BY375" s="1314">
        <v>4</v>
      </c>
      <c r="BZ375" s="1315">
        <v>3</v>
      </c>
      <c r="CA375" s="1315">
        <v>1</v>
      </c>
      <c r="CB375" s="1314">
        <v>3</v>
      </c>
      <c r="CC375" s="1315">
        <v>0</v>
      </c>
      <c r="CD375" s="1316">
        <v>3</v>
      </c>
      <c r="CE375" s="2455">
        <v>296</v>
      </c>
      <c r="CF375" s="1317">
        <v>272</v>
      </c>
      <c r="CG375" s="1317">
        <v>24</v>
      </c>
      <c r="CH375" s="1305">
        <v>280</v>
      </c>
      <c r="CI375" s="1318">
        <v>265</v>
      </c>
      <c r="CJ375" s="1318">
        <v>15</v>
      </c>
      <c r="CK375" s="1305">
        <v>16</v>
      </c>
      <c r="CL375" s="1318">
        <v>7</v>
      </c>
      <c r="CM375" s="1490">
        <v>9</v>
      </c>
      <c r="CN375" s="1437">
        <v>467</v>
      </c>
      <c r="CO375" s="1876">
        <v>200</v>
      </c>
      <c r="CP375" s="1900">
        <v>194</v>
      </c>
      <c r="CQ375" s="1901">
        <v>6</v>
      </c>
      <c r="CR375" s="1888">
        <v>96</v>
      </c>
      <c r="CS375" s="1319">
        <v>85</v>
      </c>
      <c r="CT375" s="1320">
        <v>11</v>
      </c>
      <c r="CU375" s="1912">
        <v>36</v>
      </c>
      <c r="CV375" s="1900">
        <v>16</v>
      </c>
      <c r="CW375" s="1901">
        <v>20</v>
      </c>
      <c r="CX375" s="1888">
        <v>36</v>
      </c>
      <c r="CY375" s="1319">
        <v>15</v>
      </c>
      <c r="CZ375" s="1320">
        <v>21</v>
      </c>
      <c r="DA375" s="1912">
        <v>37</v>
      </c>
      <c r="DB375" s="1900">
        <v>22</v>
      </c>
      <c r="DC375" s="1901">
        <v>15</v>
      </c>
      <c r="DD375" s="1888">
        <v>62</v>
      </c>
      <c r="DE375" s="1319">
        <v>28</v>
      </c>
      <c r="DF375" s="1321">
        <v>34</v>
      </c>
      <c r="DG375" s="1322" t="s">
        <v>163</v>
      </c>
      <c r="DH375" s="1323">
        <v>3.6196639990698938E-4</v>
      </c>
      <c r="DI375" s="1324">
        <v>5.801242236024845E-2</v>
      </c>
      <c r="DJ375" s="1325">
        <v>0.33914306463326072</v>
      </c>
      <c r="DK375" s="307"/>
    </row>
    <row r="376" spans="1:115" s="380" customFormat="1" ht="49.5" customHeight="1" x14ac:dyDescent="0.15">
      <c r="A376" s="2501" t="s">
        <v>1203</v>
      </c>
      <c r="B376" s="2539"/>
      <c r="C376" s="2539"/>
      <c r="D376" s="2319">
        <v>429</v>
      </c>
      <c r="E376" s="2336">
        <v>6.4516129032258007E-2</v>
      </c>
      <c r="F376" s="2337">
        <v>26</v>
      </c>
      <c r="G376" s="2235">
        <v>401</v>
      </c>
      <c r="H376" s="2236">
        <v>28</v>
      </c>
      <c r="I376" s="349">
        <v>429</v>
      </c>
      <c r="J376" s="2387">
        <v>401</v>
      </c>
      <c r="K376" s="2387">
        <v>28</v>
      </c>
      <c r="L376" s="2388">
        <v>0</v>
      </c>
      <c r="M376" s="2387">
        <v>0</v>
      </c>
      <c r="N376" s="2389">
        <v>0</v>
      </c>
      <c r="O376" s="2659" t="s">
        <v>854</v>
      </c>
      <c r="P376" s="2430">
        <v>0</v>
      </c>
      <c r="Q376" s="350" t="s">
        <v>163</v>
      </c>
      <c r="R376" s="491">
        <v>0</v>
      </c>
      <c r="S376" s="351">
        <v>0</v>
      </c>
      <c r="T376" s="352">
        <v>0</v>
      </c>
      <c r="U376" s="353">
        <v>0</v>
      </c>
      <c r="V376" s="354">
        <v>0</v>
      </c>
      <c r="W376" s="355">
        <v>0</v>
      </c>
      <c r="X376" s="353">
        <v>0</v>
      </c>
      <c r="Y376" s="355">
        <v>0</v>
      </c>
      <c r="Z376" s="356">
        <v>0</v>
      </c>
      <c r="AA376" s="2443">
        <v>429</v>
      </c>
      <c r="AB376" s="2417">
        <v>6.4516129032258007E-2</v>
      </c>
      <c r="AC376" s="2418">
        <v>26</v>
      </c>
      <c r="AD376" s="357">
        <v>401</v>
      </c>
      <c r="AE376" s="358">
        <v>28</v>
      </c>
      <c r="AF376" s="353">
        <v>429</v>
      </c>
      <c r="AG376" s="353">
        <v>401</v>
      </c>
      <c r="AH376" s="359">
        <v>28</v>
      </c>
      <c r="AI376" s="353">
        <v>0</v>
      </c>
      <c r="AJ376" s="359">
        <v>0</v>
      </c>
      <c r="AK376" s="360">
        <v>0</v>
      </c>
      <c r="AL376" s="2742">
        <v>3</v>
      </c>
      <c r="AM376" s="361">
        <v>1</v>
      </c>
      <c r="AN376" s="361">
        <v>2</v>
      </c>
      <c r="AO376" s="361">
        <v>3</v>
      </c>
      <c r="AP376" s="362">
        <v>1</v>
      </c>
      <c r="AQ376" s="363">
        <v>2</v>
      </c>
      <c r="AR376" s="361">
        <v>0</v>
      </c>
      <c r="AS376" s="363">
        <v>0</v>
      </c>
      <c r="AT376" s="364">
        <v>0</v>
      </c>
      <c r="AU376" s="2766">
        <v>0</v>
      </c>
      <c r="AV376" s="2789">
        <v>0</v>
      </c>
      <c r="AW376" s="2789">
        <v>0</v>
      </c>
      <c r="AX376" s="2789">
        <v>0</v>
      </c>
      <c r="AY376" s="2792">
        <v>0</v>
      </c>
      <c r="AZ376" s="2792">
        <v>0</v>
      </c>
      <c r="BA376" s="2789">
        <v>0</v>
      </c>
      <c r="BB376" s="2792">
        <v>0</v>
      </c>
      <c r="BC376" s="2793">
        <v>0</v>
      </c>
      <c r="BD376" s="2456">
        <v>1</v>
      </c>
      <c r="BE376" s="366">
        <v>1</v>
      </c>
      <c r="BF376" s="366">
        <v>0</v>
      </c>
      <c r="BG376" s="366">
        <v>1</v>
      </c>
      <c r="BH376" s="367">
        <v>1</v>
      </c>
      <c r="BI376" s="367">
        <v>0</v>
      </c>
      <c r="BJ376" s="366">
        <v>0</v>
      </c>
      <c r="BK376" s="367">
        <v>0</v>
      </c>
      <c r="BL376" s="368">
        <v>0</v>
      </c>
      <c r="BM376" s="2478">
        <v>0</v>
      </c>
      <c r="BN376" s="369">
        <v>0</v>
      </c>
      <c r="BO376" s="369">
        <v>0</v>
      </c>
      <c r="BP376" s="369">
        <v>0</v>
      </c>
      <c r="BQ376" s="370">
        <v>0</v>
      </c>
      <c r="BR376" s="370">
        <v>0</v>
      </c>
      <c r="BS376" s="369">
        <v>0</v>
      </c>
      <c r="BT376" s="370">
        <v>0</v>
      </c>
      <c r="BU376" s="371">
        <v>0</v>
      </c>
      <c r="BV376" s="372">
        <v>425</v>
      </c>
      <c r="BW376" s="373">
        <v>399</v>
      </c>
      <c r="BX376" s="373">
        <v>26</v>
      </c>
      <c r="BY376" s="373">
        <v>425</v>
      </c>
      <c r="BZ376" s="374">
        <v>399</v>
      </c>
      <c r="CA376" s="374">
        <v>26</v>
      </c>
      <c r="CB376" s="373">
        <v>0</v>
      </c>
      <c r="CC376" s="374">
        <v>0</v>
      </c>
      <c r="CD376" s="375">
        <v>0</v>
      </c>
      <c r="CE376" s="2456">
        <v>0</v>
      </c>
      <c r="CF376" s="366">
        <v>0</v>
      </c>
      <c r="CG376" s="366">
        <v>0</v>
      </c>
      <c r="CH376" s="366">
        <v>0</v>
      </c>
      <c r="CI376" s="367">
        <v>0</v>
      </c>
      <c r="CJ376" s="367">
        <v>0</v>
      </c>
      <c r="CK376" s="366">
        <v>0</v>
      </c>
      <c r="CL376" s="367">
        <v>0</v>
      </c>
      <c r="CM376" s="1127">
        <v>0</v>
      </c>
      <c r="CN376" s="1438">
        <v>429</v>
      </c>
      <c r="CO376" s="1878">
        <v>1</v>
      </c>
      <c r="CP376" s="479">
        <v>0</v>
      </c>
      <c r="CQ376" s="480">
        <v>1</v>
      </c>
      <c r="CR376" s="1111">
        <v>15</v>
      </c>
      <c r="CS376" s="471">
        <v>14</v>
      </c>
      <c r="CT376" s="465">
        <v>1</v>
      </c>
      <c r="CU376" s="1116">
        <v>93</v>
      </c>
      <c r="CV376" s="479">
        <v>84</v>
      </c>
      <c r="CW376" s="480">
        <v>9</v>
      </c>
      <c r="CX376" s="1111">
        <v>238</v>
      </c>
      <c r="CY376" s="471">
        <v>227</v>
      </c>
      <c r="CZ376" s="465">
        <v>11</v>
      </c>
      <c r="DA376" s="1116">
        <v>82</v>
      </c>
      <c r="DB376" s="479">
        <v>76</v>
      </c>
      <c r="DC376" s="480">
        <v>6</v>
      </c>
      <c r="DD376" s="1111">
        <v>0</v>
      </c>
      <c r="DE376" s="471">
        <v>0</v>
      </c>
      <c r="DF376" s="459">
        <v>0</v>
      </c>
      <c r="DG376" s="376">
        <v>65</v>
      </c>
      <c r="DH376" s="377">
        <v>3.3251303117794097E-4</v>
      </c>
      <c r="DI376" s="378">
        <v>5.3291925465838511E-2</v>
      </c>
      <c r="DJ376" s="379" t="s">
        <v>163</v>
      </c>
      <c r="DK376" s="307"/>
    </row>
    <row r="377" spans="1:115" s="259" customFormat="1" ht="49.5" customHeight="1" x14ac:dyDescent="0.15">
      <c r="A377" s="2503" t="s">
        <v>1204</v>
      </c>
      <c r="B377" s="2542"/>
      <c r="C377" s="2542"/>
      <c r="D377" s="2320">
        <v>40</v>
      </c>
      <c r="E377" s="2340">
        <v>5.2631578947368363E-2</v>
      </c>
      <c r="F377" s="2341">
        <v>2</v>
      </c>
      <c r="G377" s="2239">
        <v>21</v>
      </c>
      <c r="H377" s="2240">
        <v>19</v>
      </c>
      <c r="I377" s="309">
        <v>26</v>
      </c>
      <c r="J377" s="2390">
        <v>14</v>
      </c>
      <c r="K377" s="2390">
        <v>12</v>
      </c>
      <c r="L377" s="2391">
        <v>14</v>
      </c>
      <c r="M377" s="2390">
        <v>7</v>
      </c>
      <c r="N377" s="2626">
        <v>7</v>
      </c>
      <c r="O377" s="2654" t="s">
        <v>856</v>
      </c>
      <c r="P377" s="2431">
        <v>5</v>
      </c>
      <c r="Q377" s="310">
        <v>-0.2857142857142857</v>
      </c>
      <c r="R377" s="490">
        <v>-2</v>
      </c>
      <c r="S377" s="311">
        <v>1</v>
      </c>
      <c r="T377" s="312">
        <v>4</v>
      </c>
      <c r="U377" s="313">
        <v>5</v>
      </c>
      <c r="V377" s="314">
        <v>1</v>
      </c>
      <c r="W377" s="315">
        <v>4</v>
      </c>
      <c r="X377" s="313">
        <v>0</v>
      </c>
      <c r="Y377" s="315">
        <v>0</v>
      </c>
      <c r="Z377" s="316">
        <v>0</v>
      </c>
      <c r="AA377" s="2696">
        <v>35</v>
      </c>
      <c r="AB377" s="2234">
        <v>0.12903225806451624</v>
      </c>
      <c r="AC377" s="2713">
        <v>4</v>
      </c>
      <c r="AD377" s="317">
        <v>20</v>
      </c>
      <c r="AE377" s="318">
        <v>15</v>
      </c>
      <c r="AF377" s="313">
        <v>21</v>
      </c>
      <c r="AG377" s="319">
        <v>13</v>
      </c>
      <c r="AH377" s="320">
        <v>8</v>
      </c>
      <c r="AI377" s="313">
        <v>14</v>
      </c>
      <c r="AJ377" s="320">
        <v>7</v>
      </c>
      <c r="AK377" s="321">
        <v>7</v>
      </c>
      <c r="AL377" s="2743">
        <v>8</v>
      </c>
      <c r="AM377" s="322">
        <v>3</v>
      </c>
      <c r="AN377" s="322">
        <v>5</v>
      </c>
      <c r="AO377" s="323">
        <v>3</v>
      </c>
      <c r="AP377" s="324">
        <v>1</v>
      </c>
      <c r="AQ377" s="325">
        <v>2</v>
      </c>
      <c r="AR377" s="323">
        <v>5</v>
      </c>
      <c r="AS377" s="325">
        <v>2</v>
      </c>
      <c r="AT377" s="326">
        <v>3</v>
      </c>
      <c r="AU377" s="2767">
        <v>0</v>
      </c>
      <c r="AV377" s="2794">
        <v>0</v>
      </c>
      <c r="AW377" s="2794">
        <v>0</v>
      </c>
      <c r="AX377" s="2795">
        <v>0</v>
      </c>
      <c r="AY377" s="2796">
        <v>0</v>
      </c>
      <c r="AZ377" s="2796">
        <v>0</v>
      </c>
      <c r="BA377" s="2795">
        <v>0</v>
      </c>
      <c r="BB377" s="2796">
        <v>0</v>
      </c>
      <c r="BC377" s="2797">
        <v>0</v>
      </c>
      <c r="BD377" s="2457">
        <v>1</v>
      </c>
      <c r="BE377" s="328">
        <v>1</v>
      </c>
      <c r="BF377" s="328">
        <v>0</v>
      </c>
      <c r="BG377" s="329">
        <v>1</v>
      </c>
      <c r="BH377" s="330">
        <v>1</v>
      </c>
      <c r="BI377" s="330">
        <v>0</v>
      </c>
      <c r="BJ377" s="329">
        <v>0</v>
      </c>
      <c r="BK377" s="330">
        <v>0</v>
      </c>
      <c r="BL377" s="331">
        <v>0</v>
      </c>
      <c r="BM377" s="2479">
        <v>3</v>
      </c>
      <c r="BN377" s="332">
        <v>2</v>
      </c>
      <c r="BO377" s="332">
        <v>1</v>
      </c>
      <c r="BP377" s="333">
        <v>3</v>
      </c>
      <c r="BQ377" s="334">
        <v>2</v>
      </c>
      <c r="BR377" s="334">
        <v>1</v>
      </c>
      <c r="BS377" s="333">
        <v>0</v>
      </c>
      <c r="BT377" s="334">
        <v>0</v>
      </c>
      <c r="BU377" s="335">
        <v>0</v>
      </c>
      <c r="BV377" s="336">
        <v>8</v>
      </c>
      <c r="BW377" s="337">
        <v>8</v>
      </c>
      <c r="BX377" s="337">
        <v>0</v>
      </c>
      <c r="BY377" s="338">
        <v>8</v>
      </c>
      <c r="BZ377" s="339">
        <v>8</v>
      </c>
      <c r="CA377" s="339">
        <v>0</v>
      </c>
      <c r="CB377" s="338">
        <v>0</v>
      </c>
      <c r="CC377" s="339">
        <v>0</v>
      </c>
      <c r="CD377" s="340">
        <v>0</v>
      </c>
      <c r="CE377" s="2457">
        <v>15</v>
      </c>
      <c r="CF377" s="341">
        <v>6</v>
      </c>
      <c r="CG377" s="341">
        <v>9</v>
      </c>
      <c r="CH377" s="329">
        <v>6</v>
      </c>
      <c r="CI377" s="342">
        <v>1</v>
      </c>
      <c r="CJ377" s="342">
        <v>5</v>
      </c>
      <c r="CK377" s="329">
        <v>9</v>
      </c>
      <c r="CL377" s="342">
        <v>5</v>
      </c>
      <c r="CM377" s="1126">
        <v>4</v>
      </c>
      <c r="CN377" s="1439">
        <v>40</v>
      </c>
      <c r="CO377" s="1879">
        <v>5</v>
      </c>
      <c r="CP377" s="477">
        <v>5</v>
      </c>
      <c r="CQ377" s="478">
        <v>0</v>
      </c>
      <c r="CR377" s="1110">
        <v>3</v>
      </c>
      <c r="CS377" s="470">
        <v>3</v>
      </c>
      <c r="CT377" s="464">
        <v>0</v>
      </c>
      <c r="CU377" s="1115">
        <v>7</v>
      </c>
      <c r="CV377" s="477">
        <v>3</v>
      </c>
      <c r="CW377" s="478">
        <v>4</v>
      </c>
      <c r="CX377" s="1110">
        <v>8</v>
      </c>
      <c r="CY377" s="470">
        <v>1</v>
      </c>
      <c r="CZ377" s="464">
        <v>7</v>
      </c>
      <c r="DA377" s="1115">
        <v>3</v>
      </c>
      <c r="DB377" s="477">
        <v>2</v>
      </c>
      <c r="DC377" s="478">
        <v>1</v>
      </c>
      <c r="DD377" s="1110">
        <v>14</v>
      </c>
      <c r="DE377" s="470">
        <v>7</v>
      </c>
      <c r="DF377" s="458">
        <v>7</v>
      </c>
      <c r="DG377" s="343">
        <v>145</v>
      </c>
      <c r="DH377" s="344">
        <v>3.1003546030577247E-5</v>
      </c>
      <c r="DI377" s="345">
        <v>4.9689440993788822E-3</v>
      </c>
      <c r="DJ377" s="346" t="s">
        <v>163</v>
      </c>
      <c r="DK377" s="307"/>
    </row>
    <row r="378" spans="1:115" s="380" customFormat="1" ht="49.5" customHeight="1" x14ac:dyDescent="0.15">
      <c r="A378" s="2501" t="s">
        <v>1205</v>
      </c>
      <c r="B378" s="2539"/>
      <c r="C378" s="2539"/>
      <c r="D378" s="2319">
        <v>19</v>
      </c>
      <c r="E378" s="2516">
        <v>0.11764705882352944</v>
      </c>
      <c r="F378" s="2337">
        <v>2</v>
      </c>
      <c r="G378" s="2235">
        <v>15</v>
      </c>
      <c r="H378" s="2236">
        <v>4</v>
      </c>
      <c r="I378" s="349">
        <v>16</v>
      </c>
      <c r="J378" s="2387">
        <v>14</v>
      </c>
      <c r="K378" s="2387">
        <v>2</v>
      </c>
      <c r="L378" s="2388">
        <v>3</v>
      </c>
      <c r="M378" s="2387">
        <v>1</v>
      </c>
      <c r="N378" s="2389">
        <v>2</v>
      </c>
      <c r="O378" s="2659" t="s">
        <v>854</v>
      </c>
      <c r="P378" s="2430">
        <v>0</v>
      </c>
      <c r="Q378" s="350" t="s">
        <v>163</v>
      </c>
      <c r="R378" s="491">
        <v>0</v>
      </c>
      <c r="S378" s="351">
        <v>0</v>
      </c>
      <c r="T378" s="352">
        <v>0</v>
      </c>
      <c r="U378" s="353">
        <v>0</v>
      </c>
      <c r="V378" s="354">
        <v>0</v>
      </c>
      <c r="W378" s="355">
        <v>0</v>
      </c>
      <c r="X378" s="353">
        <v>0</v>
      </c>
      <c r="Y378" s="355">
        <v>0</v>
      </c>
      <c r="Z378" s="356">
        <v>0</v>
      </c>
      <c r="AA378" s="2443">
        <v>19</v>
      </c>
      <c r="AB378" s="2237">
        <v>0.11764705882352944</v>
      </c>
      <c r="AC378" s="2418">
        <v>2</v>
      </c>
      <c r="AD378" s="357">
        <v>15</v>
      </c>
      <c r="AE378" s="358">
        <v>4</v>
      </c>
      <c r="AF378" s="353">
        <v>16</v>
      </c>
      <c r="AG378" s="353">
        <v>14</v>
      </c>
      <c r="AH378" s="359">
        <v>2</v>
      </c>
      <c r="AI378" s="353">
        <v>3</v>
      </c>
      <c r="AJ378" s="359">
        <v>1</v>
      </c>
      <c r="AK378" s="360">
        <v>2</v>
      </c>
      <c r="AL378" s="2742">
        <v>4</v>
      </c>
      <c r="AM378" s="361">
        <v>4</v>
      </c>
      <c r="AN378" s="361">
        <v>0</v>
      </c>
      <c r="AO378" s="361">
        <v>4</v>
      </c>
      <c r="AP378" s="362">
        <v>4</v>
      </c>
      <c r="AQ378" s="363">
        <v>0</v>
      </c>
      <c r="AR378" s="361">
        <v>0</v>
      </c>
      <c r="AS378" s="363">
        <v>0</v>
      </c>
      <c r="AT378" s="364">
        <v>0</v>
      </c>
      <c r="AU378" s="2766">
        <v>0</v>
      </c>
      <c r="AV378" s="2789">
        <v>0</v>
      </c>
      <c r="AW378" s="2789">
        <v>0</v>
      </c>
      <c r="AX378" s="2789">
        <v>0</v>
      </c>
      <c r="AY378" s="2792">
        <v>0</v>
      </c>
      <c r="AZ378" s="2792">
        <v>0</v>
      </c>
      <c r="BA378" s="2789">
        <v>0</v>
      </c>
      <c r="BB378" s="2792">
        <v>0</v>
      </c>
      <c r="BC378" s="2793">
        <v>0</v>
      </c>
      <c r="BD378" s="2456">
        <v>0</v>
      </c>
      <c r="BE378" s="366">
        <v>0</v>
      </c>
      <c r="BF378" s="366">
        <v>0</v>
      </c>
      <c r="BG378" s="366">
        <v>0</v>
      </c>
      <c r="BH378" s="367">
        <v>0</v>
      </c>
      <c r="BI378" s="367">
        <v>0</v>
      </c>
      <c r="BJ378" s="366">
        <v>0</v>
      </c>
      <c r="BK378" s="367">
        <v>0</v>
      </c>
      <c r="BL378" s="368">
        <v>0</v>
      </c>
      <c r="BM378" s="2478">
        <v>0</v>
      </c>
      <c r="BN378" s="369">
        <v>0</v>
      </c>
      <c r="BO378" s="369">
        <v>0</v>
      </c>
      <c r="BP378" s="369">
        <v>0</v>
      </c>
      <c r="BQ378" s="370">
        <v>0</v>
      </c>
      <c r="BR378" s="370">
        <v>0</v>
      </c>
      <c r="BS378" s="369">
        <v>0</v>
      </c>
      <c r="BT378" s="370">
        <v>0</v>
      </c>
      <c r="BU378" s="371">
        <v>0</v>
      </c>
      <c r="BV378" s="372">
        <v>14</v>
      </c>
      <c r="BW378" s="373">
        <v>10</v>
      </c>
      <c r="BX378" s="373">
        <v>4</v>
      </c>
      <c r="BY378" s="373">
        <v>12</v>
      </c>
      <c r="BZ378" s="374">
        <v>10</v>
      </c>
      <c r="CA378" s="374">
        <v>2</v>
      </c>
      <c r="CB378" s="373">
        <v>2</v>
      </c>
      <c r="CC378" s="374">
        <v>0</v>
      </c>
      <c r="CD378" s="375">
        <v>2</v>
      </c>
      <c r="CE378" s="2456">
        <v>1</v>
      </c>
      <c r="CF378" s="366">
        <v>1</v>
      </c>
      <c r="CG378" s="366">
        <v>0</v>
      </c>
      <c r="CH378" s="366">
        <v>0</v>
      </c>
      <c r="CI378" s="367">
        <v>0</v>
      </c>
      <c r="CJ378" s="367">
        <v>0</v>
      </c>
      <c r="CK378" s="366">
        <v>1</v>
      </c>
      <c r="CL378" s="367">
        <v>1</v>
      </c>
      <c r="CM378" s="1127">
        <v>0</v>
      </c>
      <c r="CN378" s="1438">
        <v>19</v>
      </c>
      <c r="CO378" s="1878">
        <v>3</v>
      </c>
      <c r="CP378" s="479">
        <v>3</v>
      </c>
      <c r="CQ378" s="480">
        <v>0</v>
      </c>
      <c r="CR378" s="1111">
        <v>3</v>
      </c>
      <c r="CS378" s="471">
        <v>2</v>
      </c>
      <c r="CT378" s="465">
        <v>1</v>
      </c>
      <c r="CU378" s="1116">
        <v>5</v>
      </c>
      <c r="CV378" s="479">
        <v>4</v>
      </c>
      <c r="CW378" s="480">
        <v>1</v>
      </c>
      <c r="CX378" s="1111">
        <v>4</v>
      </c>
      <c r="CY378" s="471">
        <v>3</v>
      </c>
      <c r="CZ378" s="465">
        <v>1</v>
      </c>
      <c r="DA378" s="1116">
        <v>3</v>
      </c>
      <c r="DB378" s="479">
        <v>2</v>
      </c>
      <c r="DC378" s="480">
        <v>1</v>
      </c>
      <c r="DD378" s="1111">
        <v>1</v>
      </c>
      <c r="DE378" s="471">
        <v>1</v>
      </c>
      <c r="DF378" s="459">
        <v>0</v>
      </c>
      <c r="DG378" s="376">
        <v>156</v>
      </c>
      <c r="DH378" s="377">
        <v>1.4726684364524192E-5</v>
      </c>
      <c r="DI378" s="378">
        <v>2.3602484472049689E-3</v>
      </c>
      <c r="DJ378" s="379" t="s">
        <v>163</v>
      </c>
      <c r="DK378" s="307"/>
    </row>
    <row r="379" spans="1:115" s="259" customFormat="1" ht="49.5" customHeight="1" x14ac:dyDescent="0.15">
      <c r="A379" s="2503" t="s">
        <v>1206</v>
      </c>
      <c r="B379" s="2542"/>
      <c r="C379" s="2542"/>
      <c r="D379" s="2320">
        <v>179</v>
      </c>
      <c r="E379" s="2517">
        <v>0.21768707482993199</v>
      </c>
      <c r="F379" s="2341">
        <v>32</v>
      </c>
      <c r="G379" s="2239">
        <v>100</v>
      </c>
      <c r="H379" s="2240">
        <v>79</v>
      </c>
      <c r="I379" s="309">
        <v>138</v>
      </c>
      <c r="J379" s="2390">
        <v>89</v>
      </c>
      <c r="K379" s="2390">
        <v>49</v>
      </c>
      <c r="L379" s="2391">
        <v>41</v>
      </c>
      <c r="M379" s="2390">
        <v>11</v>
      </c>
      <c r="N379" s="2626">
        <v>30</v>
      </c>
      <c r="O379" s="2654" t="s">
        <v>856</v>
      </c>
      <c r="P379" s="2431">
        <v>0</v>
      </c>
      <c r="Q379" s="310" t="s">
        <v>163</v>
      </c>
      <c r="R379" s="490">
        <v>0</v>
      </c>
      <c r="S379" s="311">
        <v>0</v>
      </c>
      <c r="T379" s="312">
        <v>0</v>
      </c>
      <c r="U379" s="313">
        <v>0</v>
      </c>
      <c r="V379" s="314">
        <v>0</v>
      </c>
      <c r="W379" s="315">
        <v>0</v>
      </c>
      <c r="X379" s="313">
        <v>0</v>
      </c>
      <c r="Y379" s="315">
        <v>0</v>
      </c>
      <c r="Z379" s="316">
        <v>0</v>
      </c>
      <c r="AA379" s="2696">
        <v>179</v>
      </c>
      <c r="AB379" s="2234">
        <v>0.21768707482993199</v>
      </c>
      <c r="AC379" s="2713">
        <v>32</v>
      </c>
      <c r="AD379" s="317">
        <v>100</v>
      </c>
      <c r="AE379" s="318">
        <v>79</v>
      </c>
      <c r="AF379" s="313">
        <v>138</v>
      </c>
      <c r="AG379" s="319">
        <v>89</v>
      </c>
      <c r="AH379" s="320">
        <v>49</v>
      </c>
      <c r="AI379" s="313">
        <v>41</v>
      </c>
      <c r="AJ379" s="320">
        <v>11</v>
      </c>
      <c r="AK379" s="321">
        <v>30</v>
      </c>
      <c r="AL379" s="2743">
        <v>47</v>
      </c>
      <c r="AM379" s="322">
        <v>35</v>
      </c>
      <c r="AN379" s="322">
        <v>12</v>
      </c>
      <c r="AO379" s="323">
        <v>39</v>
      </c>
      <c r="AP379" s="324">
        <v>34</v>
      </c>
      <c r="AQ379" s="325">
        <v>5</v>
      </c>
      <c r="AR379" s="323">
        <v>8</v>
      </c>
      <c r="AS379" s="325">
        <v>1</v>
      </c>
      <c r="AT379" s="326">
        <v>7</v>
      </c>
      <c r="AU379" s="2767">
        <v>0</v>
      </c>
      <c r="AV379" s="2794">
        <v>0</v>
      </c>
      <c r="AW379" s="2794">
        <v>0</v>
      </c>
      <c r="AX379" s="2795">
        <v>0</v>
      </c>
      <c r="AY379" s="2796">
        <v>0</v>
      </c>
      <c r="AZ379" s="2796">
        <v>0</v>
      </c>
      <c r="BA379" s="2795">
        <v>0</v>
      </c>
      <c r="BB379" s="2796">
        <v>0</v>
      </c>
      <c r="BC379" s="2797">
        <v>0</v>
      </c>
      <c r="BD379" s="2457">
        <v>1</v>
      </c>
      <c r="BE379" s="328">
        <v>1</v>
      </c>
      <c r="BF379" s="328">
        <v>0</v>
      </c>
      <c r="BG379" s="329">
        <v>1</v>
      </c>
      <c r="BH379" s="330">
        <v>1</v>
      </c>
      <c r="BI379" s="330">
        <v>0</v>
      </c>
      <c r="BJ379" s="329">
        <v>0</v>
      </c>
      <c r="BK379" s="330">
        <v>0</v>
      </c>
      <c r="BL379" s="331">
        <v>0</v>
      </c>
      <c r="BM379" s="2479">
        <v>3</v>
      </c>
      <c r="BN379" s="332">
        <v>0</v>
      </c>
      <c r="BO379" s="332">
        <v>3</v>
      </c>
      <c r="BP379" s="333">
        <v>3</v>
      </c>
      <c r="BQ379" s="334">
        <v>0</v>
      </c>
      <c r="BR379" s="334">
        <v>3</v>
      </c>
      <c r="BS379" s="333">
        <v>0</v>
      </c>
      <c r="BT379" s="334">
        <v>0</v>
      </c>
      <c r="BU379" s="335">
        <v>0</v>
      </c>
      <c r="BV379" s="336">
        <v>118</v>
      </c>
      <c r="BW379" s="337">
        <v>61</v>
      </c>
      <c r="BX379" s="337">
        <v>57</v>
      </c>
      <c r="BY379" s="338">
        <v>87</v>
      </c>
      <c r="BZ379" s="339">
        <v>52</v>
      </c>
      <c r="CA379" s="339">
        <v>35</v>
      </c>
      <c r="CB379" s="338">
        <v>31</v>
      </c>
      <c r="CC379" s="339">
        <v>9</v>
      </c>
      <c r="CD379" s="340">
        <v>22</v>
      </c>
      <c r="CE379" s="2457">
        <v>10</v>
      </c>
      <c r="CF379" s="341">
        <v>3</v>
      </c>
      <c r="CG379" s="341">
        <v>7</v>
      </c>
      <c r="CH379" s="329">
        <v>8</v>
      </c>
      <c r="CI379" s="342">
        <v>2</v>
      </c>
      <c r="CJ379" s="342">
        <v>6</v>
      </c>
      <c r="CK379" s="329">
        <v>2</v>
      </c>
      <c r="CL379" s="342">
        <v>1</v>
      </c>
      <c r="CM379" s="1126">
        <v>1</v>
      </c>
      <c r="CN379" s="1439">
        <v>179</v>
      </c>
      <c r="CO379" s="1879">
        <v>15</v>
      </c>
      <c r="CP379" s="477">
        <v>10</v>
      </c>
      <c r="CQ379" s="478">
        <v>5</v>
      </c>
      <c r="CR379" s="1110">
        <v>26</v>
      </c>
      <c r="CS379" s="470">
        <v>21</v>
      </c>
      <c r="CT379" s="464">
        <v>5</v>
      </c>
      <c r="CU379" s="1115">
        <v>25</v>
      </c>
      <c r="CV379" s="477">
        <v>14</v>
      </c>
      <c r="CW379" s="478">
        <v>11</v>
      </c>
      <c r="CX379" s="1110">
        <v>48</v>
      </c>
      <c r="CY379" s="470">
        <v>21</v>
      </c>
      <c r="CZ379" s="464">
        <v>27</v>
      </c>
      <c r="DA379" s="1115">
        <v>43</v>
      </c>
      <c r="DB379" s="477">
        <v>24</v>
      </c>
      <c r="DC379" s="478">
        <v>19</v>
      </c>
      <c r="DD379" s="1110">
        <v>22</v>
      </c>
      <c r="DE379" s="470">
        <v>10</v>
      </c>
      <c r="DF379" s="458">
        <v>12</v>
      </c>
      <c r="DG379" s="343">
        <v>88</v>
      </c>
      <c r="DH379" s="344">
        <v>1.3874086848683319E-4</v>
      </c>
      <c r="DI379" s="345">
        <v>2.2236024844720498E-2</v>
      </c>
      <c r="DJ379" s="346" t="s">
        <v>163</v>
      </c>
      <c r="DK379" s="307"/>
    </row>
    <row r="380" spans="1:115" s="380" customFormat="1" ht="49.5" customHeight="1" x14ac:dyDescent="0.15">
      <c r="A380" s="2501" t="s">
        <v>1207</v>
      </c>
      <c r="B380" s="2539"/>
      <c r="C380" s="2539"/>
      <c r="D380" s="2319">
        <v>413</v>
      </c>
      <c r="E380" s="2336">
        <v>7.2727272727272751E-2</v>
      </c>
      <c r="F380" s="2337">
        <v>28</v>
      </c>
      <c r="G380" s="2235">
        <v>170</v>
      </c>
      <c r="H380" s="2236">
        <v>243</v>
      </c>
      <c r="I380" s="349">
        <v>241</v>
      </c>
      <c r="J380" s="2387">
        <v>104</v>
      </c>
      <c r="K380" s="2387">
        <v>137</v>
      </c>
      <c r="L380" s="2388">
        <v>172</v>
      </c>
      <c r="M380" s="2387">
        <v>66</v>
      </c>
      <c r="N380" s="2389">
        <v>106</v>
      </c>
      <c r="O380" s="2659" t="s">
        <v>854</v>
      </c>
      <c r="P380" s="2430">
        <v>44</v>
      </c>
      <c r="Q380" s="350">
        <v>0.18918918918918926</v>
      </c>
      <c r="R380" s="491">
        <v>7</v>
      </c>
      <c r="S380" s="351">
        <v>18</v>
      </c>
      <c r="T380" s="352">
        <v>26</v>
      </c>
      <c r="U380" s="353">
        <v>25</v>
      </c>
      <c r="V380" s="354">
        <v>16</v>
      </c>
      <c r="W380" s="355">
        <v>9</v>
      </c>
      <c r="X380" s="353">
        <v>19</v>
      </c>
      <c r="Y380" s="355">
        <v>2</v>
      </c>
      <c r="Z380" s="356">
        <v>17</v>
      </c>
      <c r="AA380" s="2443">
        <v>369</v>
      </c>
      <c r="AB380" s="2417">
        <v>6.0344827586206851E-2</v>
      </c>
      <c r="AC380" s="2418">
        <v>21</v>
      </c>
      <c r="AD380" s="357">
        <v>152</v>
      </c>
      <c r="AE380" s="358">
        <v>217</v>
      </c>
      <c r="AF380" s="353">
        <v>216</v>
      </c>
      <c r="AG380" s="353">
        <v>88</v>
      </c>
      <c r="AH380" s="359">
        <v>128</v>
      </c>
      <c r="AI380" s="353">
        <v>153</v>
      </c>
      <c r="AJ380" s="359">
        <v>64</v>
      </c>
      <c r="AK380" s="360">
        <v>89</v>
      </c>
      <c r="AL380" s="2742">
        <v>57</v>
      </c>
      <c r="AM380" s="361">
        <v>38</v>
      </c>
      <c r="AN380" s="361">
        <v>19</v>
      </c>
      <c r="AO380" s="361">
        <v>43</v>
      </c>
      <c r="AP380" s="362">
        <v>33</v>
      </c>
      <c r="AQ380" s="363">
        <v>10</v>
      </c>
      <c r="AR380" s="361">
        <v>14</v>
      </c>
      <c r="AS380" s="363">
        <v>5</v>
      </c>
      <c r="AT380" s="364">
        <v>9</v>
      </c>
      <c r="AU380" s="2766">
        <v>0</v>
      </c>
      <c r="AV380" s="2789">
        <v>0</v>
      </c>
      <c r="AW380" s="2789">
        <v>0</v>
      </c>
      <c r="AX380" s="2789">
        <v>0</v>
      </c>
      <c r="AY380" s="2792">
        <v>0</v>
      </c>
      <c r="AZ380" s="2792">
        <v>0</v>
      </c>
      <c r="BA380" s="2789">
        <v>0</v>
      </c>
      <c r="BB380" s="2792">
        <v>0</v>
      </c>
      <c r="BC380" s="2793">
        <v>0</v>
      </c>
      <c r="BD380" s="2456">
        <v>50</v>
      </c>
      <c r="BE380" s="366">
        <v>13</v>
      </c>
      <c r="BF380" s="366">
        <v>37</v>
      </c>
      <c r="BG380" s="366">
        <v>23</v>
      </c>
      <c r="BH380" s="367">
        <v>7</v>
      </c>
      <c r="BI380" s="367">
        <v>16</v>
      </c>
      <c r="BJ380" s="366">
        <v>27</v>
      </c>
      <c r="BK380" s="367">
        <v>6</v>
      </c>
      <c r="BL380" s="368">
        <v>21</v>
      </c>
      <c r="BM380" s="2478">
        <v>15</v>
      </c>
      <c r="BN380" s="369">
        <v>7</v>
      </c>
      <c r="BO380" s="369">
        <v>8</v>
      </c>
      <c r="BP380" s="369">
        <v>13</v>
      </c>
      <c r="BQ380" s="370">
        <v>7</v>
      </c>
      <c r="BR380" s="370">
        <v>6</v>
      </c>
      <c r="BS380" s="369">
        <v>2</v>
      </c>
      <c r="BT380" s="370">
        <v>0</v>
      </c>
      <c r="BU380" s="371">
        <v>2</v>
      </c>
      <c r="BV380" s="372">
        <v>113</v>
      </c>
      <c r="BW380" s="373">
        <v>43</v>
      </c>
      <c r="BX380" s="373">
        <v>70</v>
      </c>
      <c r="BY380" s="373">
        <v>81</v>
      </c>
      <c r="BZ380" s="374">
        <v>35</v>
      </c>
      <c r="CA380" s="374">
        <v>46</v>
      </c>
      <c r="CB380" s="373">
        <v>32</v>
      </c>
      <c r="CC380" s="374">
        <v>8</v>
      </c>
      <c r="CD380" s="375">
        <v>24</v>
      </c>
      <c r="CE380" s="2456">
        <v>134</v>
      </c>
      <c r="CF380" s="366">
        <v>51</v>
      </c>
      <c r="CG380" s="366">
        <v>83</v>
      </c>
      <c r="CH380" s="366">
        <v>56</v>
      </c>
      <c r="CI380" s="367">
        <v>6</v>
      </c>
      <c r="CJ380" s="367">
        <v>50</v>
      </c>
      <c r="CK380" s="366">
        <v>78</v>
      </c>
      <c r="CL380" s="367">
        <v>45</v>
      </c>
      <c r="CM380" s="1127">
        <v>33</v>
      </c>
      <c r="CN380" s="1438">
        <v>413</v>
      </c>
      <c r="CO380" s="1878">
        <v>45</v>
      </c>
      <c r="CP380" s="479">
        <v>19</v>
      </c>
      <c r="CQ380" s="480">
        <v>26</v>
      </c>
      <c r="CR380" s="1111">
        <v>33</v>
      </c>
      <c r="CS380" s="471">
        <v>14</v>
      </c>
      <c r="CT380" s="465">
        <v>19</v>
      </c>
      <c r="CU380" s="1116">
        <v>69</v>
      </c>
      <c r="CV380" s="479">
        <v>23</v>
      </c>
      <c r="CW380" s="480">
        <v>46</v>
      </c>
      <c r="CX380" s="1111">
        <v>80</v>
      </c>
      <c r="CY380" s="471">
        <v>22</v>
      </c>
      <c r="CZ380" s="465">
        <v>58</v>
      </c>
      <c r="DA380" s="1116">
        <v>50</v>
      </c>
      <c r="DB380" s="479">
        <v>22</v>
      </c>
      <c r="DC380" s="480">
        <v>28</v>
      </c>
      <c r="DD380" s="1111">
        <v>136</v>
      </c>
      <c r="DE380" s="471">
        <v>70</v>
      </c>
      <c r="DF380" s="459">
        <v>66</v>
      </c>
      <c r="DG380" s="376">
        <v>66</v>
      </c>
      <c r="DH380" s="377">
        <v>3.2011161276571007E-4</v>
      </c>
      <c r="DI380" s="378">
        <v>5.1304347826086956E-2</v>
      </c>
      <c r="DJ380" s="379" t="s">
        <v>163</v>
      </c>
      <c r="DK380" s="307"/>
    </row>
    <row r="381" spans="1:115" s="259" customFormat="1" ht="49.5" customHeight="1" x14ac:dyDescent="0.15">
      <c r="A381" s="2503" t="s">
        <v>897</v>
      </c>
      <c r="B381" s="2542"/>
      <c r="C381" s="2542"/>
      <c r="D381" s="2320">
        <v>6</v>
      </c>
      <c r="E381" s="2517">
        <v>-0.72727272727272729</v>
      </c>
      <c r="F381" s="2341">
        <v>-16</v>
      </c>
      <c r="G381" s="2239">
        <v>3</v>
      </c>
      <c r="H381" s="2240">
        <v>3</v>
      </c>
      <c r="I381" s="309">
        <v>2</v>
      </c>
      <c r="J381" s="2390">
        <v>0</v>
      </c>
      <c r="K381" s="2390">
        <v>2</v>
      </c>
      <c r="L381" s="2391">
        <v>4</v>
      </c>
      <c r="M381" s="2390">
        <v>3</v>
      </c>
      <c r="N381" s="2626">
        <v>1</v>
      </c>
      <c r="O381" s="2654" t="s">
        <v>854</v>
      </c>
      <c r="P381" s="2431">
        <v>6</v>
      </c>
      <c r="Q381" s="310">
        <v>-0.4</v>
      </c>
      <c r="R381" s="490">
        <v>-4</v>
      </c>
      <c r="S381" s="311">
        <v>3</v>
      </c>
      <c r="T381" s="312">
        <v>3</v>
      </c>
      <c r="U381" s="313">
        <v>2</v>
      </c>
      <c r="V381" s="314">
        <v>0</v>
      </c>
      <c r="W381" s="315">
        <v>2</v>
      </c>
      <c r="X381" s="313">
        <v>4</v>
      </c>
      <c r="Y381" s="315">
        <v>3</v>
      </c>
      <c r="Z381" s="316">
        <v>1</v>
      </c>
      <c r="AA381" s="2696">
        <v>0</v>
      </c>
      <c r="AB381" s="2419" t="s">
        <v>163</v>
      </c>
      <c r="AC381" s="2713">
        <v>-12</v>
      </c>
      <c r="AD381" s="317">
        <v>0</v>
      </c>
      <c r="AE381" s="318">
        <v>0</v>
      </c>
      <c r="AF381" s="313">
        <v>0</v>
      </c>
      <c r="AG381" s="319">
        <v>0</v>
      </c>
      <c r="AH381" s="320">
        <v>0</v>
      </c>
      <c r="AI381" s="313">
        <v>0</v>
      </c>
      <c r="AJ381" s="320">
        <v>0</v>
      </c>
      <c r="AK381" s="321">
        <v>0</v>
      </c>
      <c r="AL381" s="2743">
        <v>0</v>
      </c>
      <c r="AM381" s="322">
        <v>0</v>
      </c>
      <c r="AN381" s="322">
        <v>0</v>
      </c>
      <c r="AO381" s="323">
        <v>0</v>
      </c>
      <c r="AP381" s="324">
        <v>0</v>
      </c>
      <c r="AQ381" s="325">
        <v>0</v>
      </c>
      <c r="AR381" s="323">
        <v>0</v>
      </c>
      <c r="AS381" s="325">
        <v>0</v>
      </c>
      <c r="AT381" s="326">
        <v>0</v>
      </c>
      <c r="AU381" s="2767">
        <v>0</v>
      </c>
      <c r="AV381" s="2794">
        <v>0</v>
      </c>
      <c r="AW381" s="2794">
        <v>0</v>
      </c>
      <c r="AX381" s="2795">
        <v>0</v>
      </c>
      <c r="AY381" s="2796">
        <v>0</v>
      </c>
      <c r="AZ381" s="2796">
        <v>0</v>
      </c>
      <c r="BA381" s="2795">
        <v>0</v>
      </c>
      <c r="BB381" s="2796">
        <v>0</v>
      </c>
      <c r="BC381" s="2797">
        <v>0</v>
      </c>
      <c r="BD381" s="2457">
        <v>0</v>
      </c>
      <c r="BE381" s="328">
        <v>0</v>
      </c>
      <c r="BF381" s="328">
        <v>0</v>
      </c>
      <c r="BG381" s="329">
        <v>0</v>
      </c>
      <c r="BH381" s="330">
        <v>0</v>
      </c>
      <c r="BI381" s="330">
        <v>0</v>
      </c>
      <c r="BJ381" s="329">
        <v>0</v>
      </c>
      <c r="BK381" s="330">
        <v>0</v>
      </c>
      <c r="BL381" s="331">
        <v>0</v>
      </c>
      <c r="BM381" s="2479">
        <v>0</v>
      </c>
      <c r="BN381" s="332">
        <v>0</v>
      </c>
      <c r="BO381" s="332">
        <v>0</v>
      </c>
      <c r="BP381" s="333">
        <v>0</v>
      </c>
      <c r="BQ381" s="334">
        <v>0</v>
      </c>
      <c r="BR381" s="334">
        <v>0</v>
      </c>
      <c r="BS381" s="333">
        <v>0</v>
      </c>
      <c r="BT381" s="334">
        <v>0</v>
      </c>
      <c r="BU381" s="335">
        <v>0</v>
      </c>
      <c r="BV381" s="336">
        <v>0</v>
      </c>
      <c r="BW381" s="337">
        <v>0</v>
      </c>
      <c r="BX381" s="337">
        <v>0</v>
      </c>
      <c r="BY381" s="338">
        <v>0</v>
      </c>
      <c r="BZ381" s="339">
        <v>0</v>
      </c>
      <c r="CA381" s="339">
        <v>0</v>
      </c>
      <c r="CB381" s="338">
        <v>0</v>
      </c>
      <c r="CC381" s="339">
        <v>0</v>
      </c>
      <c r="CD381" s="340">
        <v>0</v>
      </c>
      <c r="CE381" s="2457">
        <v>0</v>
      </c>
      <c r="CF381" s="341">
        <v>0</v>
      </c>
      <c r="CG381" s="341">
        <v>0</v>
      </c>
      <c r="CH381" s="329">
        <v>0</v>
      </c>
      <c r="CI381" s="342">
        <v>0</v>
      </c>
      <c r="CJ381" s="342">
        <v>0</v>
      </c>
      <c r="CK381" s="329">
        <v>0</v>
      </c>
      <c r="CL381" s="342">
        <v>0</v>
      </c>
      <c r="CM381" s="1126">
        <v>0</v>
      </c>
      <c r="CN381" s="1439">
        <v>6</v>
      </c>
      <c r="CO381" s="1879">
        <v>0</v>
      </c>
      <c r="CP381" s="477">
        <v>0</v>
      </c>
      <c r="CQ381" s="478">
        <v>0</v>
      </c>
      <c r="CR381" s="1110">
        <v>2</v>
      </c>
      <c r="CS381" s="470">
        <v>0</v>
      </c>
      <c r="CT381" s="464">
        <v>2</v>
      </c>
      <c r="CU381" s="1115">
        <v>0</v>
      </c>
      <c r="CV381" s="477">
        <v>0</v>
      </c>
      <c r="CW381" s="478">
        <v>0</v>
      </c>
      <c r="CX381" s="1110">
        <v>0</v>
      </c>
      <c r="CY381" s="470">
        <v>0</v>
      </c>
      <c r="CZ381" s="464">
        <v>0</v>
      </c>
      <c r="DA381" s="1115">
        <v>0</v>
      </c>
      <c r="DB381" s="477">
        <v>0</v>
      </c>
      <c r="DC381" s="478">
        <v>0</v>
      </c>
      <c r="DD381" s="1110">
        <v>4</v>
      </c>
      <c r="DE381" s="470">
        <v>3</v>
      </c>
      <c r="DF381" s="458">
        <v>1</v>
      </c>
      <c r="DG381" s="343">
        <v>182</v>
      </c>
      <c r="DH381" s="344">
        <v>4.6505319045865867E-6</v>
      </c>
      <c r="DI381" s="345">
        <v>7.4534161490683233E-4</v>
      </c>
      <c r="DJ381" s="346" t="s">
        <v>163</v>
      </c>
      <c r="DK381" s="307"/>
    </row>
    <row r="382" spans="1:115" s="380" customFormat="1" ht="49.5" customHeight="1" x14ac:dyDescent="0.15">
      <c r="A382" s="2501" t="s">
        <v>1208</v>
      </c>
      <c r="B382" s="2539"/>
      <c r="C382" s="2539"/>
      <c r="D382" s="2319">
        <v>7</v>
      </c>
      <c r="E382" s="2516">
        <v>-0.22222222222222221</v>
      </c>
      <c r="F382" s="2337">
        <v>-2</v>
      </c>
      <c r="G382" s="2235">
        <v>1</v>
      </c>
      <c r="H382" s="2236">
        <v>6</v>
      </c>
      <c r="I382" s="349">
        <v>7</v>
      </c>
      <c r="J382" s="2387">
        <v>1</v>
      </c>
      <c r="K382" s="2387">
        <v>6</v>
      </c>
      <c r="L382" s="2388">
        <v>0</v>
      </c>
      <c r="M382" s="2387">
        <v>0</v>
      </c>
      <c r="N382" s="2389">
        <v>0</v>
      </c>
      <c r="O382" s="2659" t="s">
        <v>854</v>
      </c>
      <c r="P382" s="2430">
        <v>0</v>
      </c>
      <c r="Q382" s="350" t="s">
        <v>163</v>
      </c>
      <c r="R382" s="491">
        <v>0</v>
      </c>
      <c r="S382" s="351">
        <v>0</v>
      </c>
      <c r="T382" s="352">
        <v>0</v>
      </c>
      <c r="U382" s="353">
        <v>0</v>
      </c>
      <c r="V382" s="354">
        <v>0</v>
      </c>
      <c r="W382" s="355">
        <v>0</v>
      </c>
      <c r="X382" s="353">
        <v>0</v>
      </c>
      <c r="Y382" s="355">
        <v>0</v>
      </c>
      <c r="Z382" s="356">
        <v>0</v>
      </c>
      <c r="AA382" s="2443">
        <v>7</v>
      </c>
      <c r="AB382" s="2237">
        <v>-0.22222222222222221</v>
      </c>
      <c r="AC382" s="2418">
        <v>-2</v>
      </c>
      <c r="AD382" s="357">
        <v>1</v>
      </c>
      <c r="AE382" s="358">
        <v>6</v>
      </c>
      <c r="AF382" s="353">
        <v>7</v>
      </c>
      <c r="AG382" s="353">
        <v>1</v>
      </c>
      <c r="AH382" s="359">
        <v>6</v>
      </c>
      <c r="AI382" s="353">
        <v>0</v>
      </c>
      <c r="AJ382" s="359">
        <v>0</v>
      </c>
      <c r="AK382" s="360">
        <v>0</v>
      </c>
      <c r="AL382" s="2742">
        <v>0</v>
      </c>
      <c r="AM382" s="361">
        <v>0</v>
      </c>
      <c r="AN382" s="361">
        <v>0</v>
      </c>
      <c r="AO382" s="361">
        <v>0</v>
      </c>
      <c r="AP382" s="362">
        <v>0</v>
      </c>
      <c r="AQ382" s="363">
        <v>0</v>
      </c>
      <c r="AR382" s="361">
        <v>0</v>
      </c>
      <c r="AS382" s="363">
        <v>0</v>
      </c>
      <c r="AT382" s="364">
        <v>0</v>
      </c>
      <c r="AU382" s="2766">
        <v>0</v>
      </c>
      <c r="AV382" s="2789">
        <v>0</v>
      </c>
      <c r="AW382" s="2789">
        <v>0</v>
      </c>
      <c r="AX382" s="2789">
        <v>0</v>
      </c>
      <c r="AY382" s="2792">
        <v>0</v>
      </c>
      <c r="AZ382" s="2792">
        <v>0</v>
      </c>
      <c r="BA382" s="2789">
        <v>0</v>
      </c>
      <c r="BB382" s="2792">
        <v>0</v>
      </c>
      <c r="BC382" s="2793">
        <v>0</v>
      </c>
      <c r="BD382" s="2456">
        <v>0</v>
      </c>
      <c r="BE382" s="366">
        <v>0</v>
      </c>
      <c r="BF382" s="366">
        <v>0</v>
      </c>
      <c r="BG382" s="366">
        <v>0</v>
      </c>
      <c r="BH382" s="367">
        <v>0</v>
      </c>
      <c r="BI382" s="367">
        <v>0</v>
      </c>
      <c r="BJ382" s="366">
        <v>0</v>
      </c>
      <c r="BK382" s="367">
        <v>0</v>
      </c>
      <c r="BL382" s="368">
        <v>0</v>
      </c>
      <c r="BM382" s="2478">
        <v>0</v>
      </c>
      <c r="BN382" s="369">
        <v>0</v>
      </c>
      <c r="BO382" s="369">
        <v>0</v>
      </c>
      <c r="BP382" s="369">
        <v>0</v>
      </c>
      <c r="BQ382" s="370">
        <v>0</v>
      </c>
      <c r="BR382" s="370">
        <v>0</v>
      </c>
      <c r="BS382" s="369">
        <v>0</v>
      </c>
      <c r="BT382" s="370">
        <v>0</v>
      </c>
      <c r="BU382" s="371">
        <v>0</v>
      </c>
      <c r="BV382" s="372">
        <v>7</v>
      </c>
      <c r="BW382" s="373">
        <v>1</v>
      </c>
      <c r="BX382" s="373">
        <v>6</v>
      </c>
      <c r="BY382" s="373">
        <v>7</v>
      </c>
      <c r="BZ382" s="374">
        <v>1</v>
      </c>
      <c r="CA382" s="374">
        <v>6</v>
      </c>
      <c r="CB382" s="373">
        <v>0</v>
      </c>
      <c r="CC382" s="374">
        <v>0</v>
      </c>
      <c r="CD382" s="375">
        <v>0</v>
      </c>
      <c r="CE382" s="2456">
        <v>0</v>
      </c>
      <c r="CF382" s="366">
        <v>0</v>
      </c>
      <c r="CG382" s="366">
        <v>0</v>
      </c>
      <c r="CH382" s="366">
        <v>0</v>
      </c>
      <c r="CI382" s="367">
        <v>0</v>
      </c>
      <c r="CJ382" s="367">
        <v>0</v>
      </c>
      <c r="CK382" s="366">
        <v>0</v>
      </c>
      <c r="CL382" s="367">
        <v>0</v>
      </c>
      <c r="CM382" s="1127">
        <v>0</v>
      </c>
      <c r="CN382" s="1438">
        <v>7</v>
      </c>
      <c r="CO382" s="1878">
        <v>1</v>
      </c>
      <c r="CP382" s="479">
        <v>1</v>
      </c>
      <c r="CQ382" s="480">
        <v>0</v>
      </c>
      <c r="CR382" s="1111">
        <v>0</v>
      </c>
      <c r="CS382" s="471">
        <v>0</v>
      </c>
      <c r="CT382" s="465">
        <v>0</v>
      </c>
      <c r="CU382" s="1116">
        <v>2</v>
      </c>
      <c r="CV382" s="479">
        <v>0</v>
      </c>
      <c r="CW382" s="480">
        <v>2</v>
      </c>
      <c r="CX382" s="1111">
        <v>2</v>
      </c>
      <c r="CY382" s="471">
        <v>0</v>
      </c>
      <c r="CZ382" s="465">
        <v>2</v>
      </c>
      <c r="DA382" s="1116">
        <v>2</v>
      </c>
      <c r="DB382" s="479">
        <v>0</v>
      </c>
      <c r="DC382" s="480">
        <v>2</v>
      </c>
      <c r="DD382" s="1111">
        <v>0</v>
      </c>
      <c r="DE382" s="471">
        <v>0</v>
      </c>
      <c r="DF382" s="459">
        <v>0</v>
      </c>
      <c r="DG382" s="376">
        <v>177</v>
      </c>
      <c r="DH382" s="377">
        <v>5.4256205553510184E-6</v>
      </c>
      <c r="DI382" s="378">
        <v>8.6956521739130438E-4</v>
      </c>
      <c r="DJ382" s="379" t="s">
        <v>163</v>
      </c>
      <c r="DK382" s="307"/>
    </row>
    <row r="383" spans="1:115" s="259" customFormat="1" ht="49.5" customHeight="1" x14ac:dyDescent="0.15">
      <c r="A383" s="2503" t="s">
        <v>1209</v>
      </c>
      <c r="B383" s="2542"/>
      <c r="C383" s="2542"/>
      <c r="D383" s="2320">
        <v>116</v>
      </c>
      <c r="E383" s="2340">
        <v>-4.9180327868852514E-2</v>
      </c>
      <c r="F383" s="2341">
        <v>-6</v>
      </c>
      <c r="G383" s="2239">
        <v>57</v>
      </c>
      <c r="H383" s="2240">
        <v>59</v>
      </c>
      <c r="I383" s="309">
        <v>90</v>
      </c>
      <c r="J383" s="2390">
        <v>50</v>
      </c>
      <c r="K383" s="2390">
        <v>40</v>
      </c>
      <c r="L383" s="2391">
        <v>26</v>
      </c>
      <c r="M383" s="2390">
        <v>7</v>
      </c>
      <c r="N383" s="2626">
        <v>19</v>
      </c>
      <c r="O383" s="2654" t="s">
        <v>854</v>
      </c>
      <c r="P383" s="2431">
        <v>1</v>
      </c>
      <c r="Q383" s="310">
        <v>0</v>
      </c>
      <c r="R383" s="490">
        <v>0</v>
      </c>
      <c r="S383" s="311">
        <v>0</v>
      </c>
      <c r="T383" s="312">
        <v>1</v>
      </c>
      <c r="U383" s="313">
        <v>1</v>
      </c>
      <c r="V383" s="314">
        <v>0</v>
      </c>
      <c r="W383" s="315">
        <v>1</v>
      </c>
      <c r="X383" s="313">
        <v>0</v>
      </c>
      <c r="Y383" s="315">
        <v>0</v>
      </c>
      <c r="Z383" s="316">
        <v>0</v>
      </c>
      <c r="AA383" s="2696">
        <v>115</v>
      </c>
      <c r="AB383" s="2419">
        <v>-4.9586776859504078E-2</v>
      </c>
      <c r="AC383" s="2713">
        <v>-6</v>
      </c>
      <c r="AD383" s="317">
        <v>57</v>
      </c>
      <c r="AE383" s="318">
        <v>58</v>
      </c>
      <c r="AF383" s="313">
        <v>89</v>
      </c>
      <c r="AG383" s="319">
        <v>50</v>
      </c>
      <c r="AH383" s="320">
        <v>39</v>
      </c>
      <c r="AI383" s="313">
        <v>26</v>
      </c>
      <c r="AJ383" s="320">
        <v>7</v>
      </c>
      <c r="AK383" s="321">
        <v>19</v>
      </c>
      <c r="AL383" s="2743">
        <v>20</v>
      </c>
      <c r="AM383" s="322">
        <v>15</v>
      </c>
      <c r="AN383" s="322">
        <v>5</v>
      </c>
      <c r="AO383" s="323">
        <v>18</v>
      </c>
      <c r="AP383" s="324">
        <v>15</v>
      </c>
      <c r="AQ383" s="325">
        <v>3</v>
      </c>
      <c r="AR383" s="323">
        <v>2</v>
      </c>
      <c r="AS383" s="325">
        <v>0</v>
      </c>
      <c r="AT383" s="326">
        <v>2</v>
      </c>
      <c r="AU383" s="2767">
        <v>0</v>
      </c>
      <c r="AV383" s="2794">
        <v>0</v>
      </c>
      <c r="AW383" s="2794">
        <v>0</v>
      </c>
      <c r="AX383" s="2795">
        <v>0</v>
      </c>
      <c r="AY383" s="2796">
        <v>0</v>
      </c>
      <c r="AZ383" s="2796">
        <v>0</v>
      </c>
      <c r="BA383" s="2795">
        <v>0</v>
      </c>
      <c r="BB383" s="2796">
        <v>0</v>
      </c>
      <c r="BC383" s="2797">
        <v>0</v>
      </c>
      <c r="BD383" s="2457">
        <v>10</v>
      </c>
      <c r="BE383" s="328">
        <v>4</v>
      </c>
      <c r="BF383" s="328">
        <v>6</v>
      </c>
      <c r="BG383" s="329">
        <v>7</v>
      </c>
      <c r="BH383" s="330">
        <v>3</v>
      </c>
      <c r="BI383" s="330">
        <v>4</v>
      </c>
      <c r="BJ383" s="329">
        <v>3</v>
      </c>
      <c r="BK383" s="330">
        <v>1</v>
      </c>
      <c r="BL383" s="331">
        <v>2</v>
      </c>
      <c r="BM383" s="2479">
        <v>2</v>
      </c>
      <c r="BN383" s="332">
        <v>1</v>
      </c>
      <c r="BO383" s="332">
        <v>1</v>
      </c>
      <c r="BP383" s="333">
        <v>2</v>
      </c>
      <c r="BQ383" s="334">
        <v>1</v>
      </c>
      <c r="BR383" s="334">
        <v>1</v>
      </c>
      <c r="BS383" s="333">
        <v>0</v>
      </c>
      <c r="BT383" s="334">
        <v>0</v>
      </c>
      <c r="BU383" s="335">
        <v>0</v>
      </c>
      <c r="BV383" s="336">
        <v>54</v>
      </c>
      <c r="BW383" s="337">
        <v>25</v>
      </c>
      <c r="BX383" s="337">
        <v>29</v>
      </c>
      <c r="BY383" s="338">
        <v>45</v>
      </c>
      <c r="BZ383" s="339">
        <v>24</v>
      </c>
      <c r="CA383" s="339">
        <v>21</v>
      </c>
      <c r="CB383" s="338">
        <v>9</v>
      </c>
      <c r="CC383" s="339">
        <v>1</v>
      </c>
      <c r="CD383" s="340">
        <v>8</v>
      </c>
      <c r="CE383" s="2457">
        <v>29</v>
      </c>
      <c r="CF383" s="341">
        <v>12</v>
      </c>
      <c r="CG383" s="341">
        <v>17</v>
      </c>
      <c r="CH383" s="329">
        <v>17</v>
      </c>
      <c r="CI383" s="342">
        <v>7</v>
      </c>
      <c r="CJ383" s="342">
        <v>10</v>
      </c>
      <c r="CK383" s="329">
        <v>12</v>
      </c>
      <c r="CL383" s="342">
        <v>5</v>
      </c>
      <c r="CM383" s="1126">
        <v>7</v>
      </c>
      <c r="CN383" s="1439">
        <v>116</v>
      </c>
      <c r="CO383" s="1879">
        <v>7</v>
      </c>
      <c r="CP383" s="477">
        <v>4</v>
      </c>
      <c r="CQ383" s="478">
        <v>3</v>
      </c>
      <c r="CR383" s="1110">
        <v>12</v>
      </c>
      <c r="CS383" s="470">
        <v>6</v>
      </c>
      <c r="CT383" s="464">
        <v>6</v>
      </c>
      <c r="CU383" s="1115">
        <v>20</v>
      </c>
      <c r="CV383" s="477">
        <v>11</v>
      </c>
      <c r="CW383" s="478">
        <v>9</v>
      </c>
      <c r="CX383" s="1110">
        <v>32</v>
      </c>
      <c r="CY383" s="470">
        <v>15</v>
      </c>
      <c r="CZ383" s="464">
        <v>17</v>
      </c>
      <c r="DA383" s="1115">
        <v>29</v>
      </c>
      <c r="DB383" s="477">
        <v>14</v>
      </c>
      <c r="DC383" s="478">
        <v>15</v>
      </c>
      <c r="DD383" s="1110">
        <v>16</v>
      </c>
      <c r="DE383" s="470">
        <v>7</v>
      </c>
      <c r="DF383" s="458">
        <v>9</v>
      </c>
      <c r="DG383" s="343">
        <v>113</v>
      </c>
      <c r="DH383" s="344">
        <v>8.9910283488674021E-5</v>
      </c>
      <c r="DI383" s="345">
        <v>1.4409937888198757E-2</v>
      </c>
      <c r="DJ383" s="346" t="s">
        <v>163</v>
      </c>
      <c r="DK383" s="307"/>
    </row>
    <row r="384" spans="1:115" s="380" customFormat="1" ht="49.5" customHeight="1" x14ac:dyDescent="0.15">
      <c r="A384" s="4052" t="s">
        <v>1210</v>
      </c>
      <c r="B384" s="4053"/>
      <c r="C384" s="4058"/>
      <c r="D384" s="2319">
        <v>22</v>
      </c>
      <c r="E384" s="2516">
        <v>0.15789473684210531</v>
      </c>
      <c r="F384" s="2337">
        <v>3</v>
      </c>
      <c r="G384" s="2235">
        <v>9</v>
      </c>
      <c r="H384" s="2236">
        <v>13</v>
      </c>
      <c r="I384" s="349">
        <v>12</v>
      </c>
      <c r="J384" s="2387">
        <v>1</v>
      </c>
      <c r="K384" s="2387">
        <v>11</v>
      </c>
      <c r="L384" s="2388">
        <v>10</v>
      </c>
      <c r="M384" s="2387">
        <v>8</v>
      </c>
      <c r="N384" s="2389">
        <v>2</v>
      </c>
      <c r="O384" s="2659" t="s">
        <v>854</v>
      </c>
      <c r="P384" s="2430">
        <v>11</v>
      </c>
      <c r="Q384" s="350">
        <v>0.10000000000000009</v>
      </c>
      <c r="R384" s="491">
        <v>1</v>
      </c>
      <c r="S384" s="351">
        <v>5</v>
      </c>
      <c r="T384" s="352">
        <v>6</v>
      </c>
      <c r="U384" s="353">
        <v>5</v>
      </c>
      <c r="V384" s="354">
        <v>0</v>
      </c>
      <c r="W384" s="355">
        <v>5</v>
      </c>
      <c r="X384" s="353">
        <v>6</v>
      </c>
      <c r="Y384" s="355">
        <v>5</v>
      </c>
      <c r="Z384" s="356">
        <v>1</v>
      </c>
      <c r="AA384" s="2443">
        <v>11</v>
      </c>
      <c r="AB384" s="2237">
        <v>0.22222222222222232</v>
      </c>
      <c r="AC384" s="2418">
        <v>2</v>
      </c>
      <c r="AD384" s="357">
        <v>4</v>
      </c>
      <c r="AE384" s="358">
        <v>7</v>
      </c>
      <c r="AF384" s="353">
        <v>7</v>
      </c>
      <c r="AG384" s="353">
        <v>1</v>
      </c>
      <c r="AH384" s="359">
        <v>6</v>
      </c>
      <c r="AI384" s="353">
        <v>4</v>
      </c>
      <c r="AJ384" s="359">
        <v>3</v>
      </c>
      <c r="AK384" s="360">
        <v>1</v>
      </c>
      <c r="AL384" s="2742">
        <v>0</v>
      </c>
      <c r="AM384" s="361">
        <v>0</v>
      </c>
      <c r="AN384" s="361">
        <v>0</v>
      </c>
      <c r="AO384" s="361">
        <v>0</v>
      </c>
      <c r="AP384" s="362">
        <v>0</v>
      </c>
      <c r="AQ384" s="363">
        <v>0</v>
      </c>
      <c r="AR384" s="361">
        <v>0</v>
      </c>
      <c r="AS384" s="363">
        <v>0</v>
      </c>
      <c r="AT384" s="364">
        <v>0</v>
      </c>
      <c r="AU384" s="2766">
        <v>0</v>
      </c>
      <c r="AV384" s="2789">
        <v>0</v>
      </c>
      <c r="AW384" s="2789">
        <v>0</v>
      </c>
      <c r="AX384" s="2789">
        <v>0</v>
      </c>
      <c r="AY384" s="2792">
        <v>0</v>
      </c>
      <c r="AZ384" s="2792">
        <v>0</v>
      </c>
      <c r="BA384" s="2789">
        <v>0</v>
      </c>
      <c r="BB384" s="2792">
        <v>0</v>
      </c>
      <c r="BC384" s="2793">
        <v>0</v>
      </c>
      <c r="BD384" s="2456">
        <v>0</v>
      </c>
      <c r="BE384" s="366">
        <v>0</v>
      </c>
      <c r="BF384" s="366">
        <v>0</v>
      </c>
      <c r="BG384" s="366">
        <v>0</v>
      </c>
      <c r="BH384" s="367">
        <v>0</v>
      </c>
      <c r="BI384" s="367">
        <v>0</v>
      </c>
      <c r="BJ384" s="366">
        <v>0</v>
      </c>
      <c r="BK384" s="367">
        <v>0</v>
      </c>
      <c r="BL384" s="368">
        <v>0</v>
      </c>
      <c r="BM384" s="2478">
        <v>2</v>
      </c>
      <c r="BN384" s="369">
        <v>0</v>
      </c>
      <c r="BO384" s="369">
        <v>2</v>
      </c>
      <c r="BP384" s="369">
        <v>2</v>
      </c>
      <c r="BQ384" s="370">
        <v>0</v>
      </c>
      <c r="BR384" s="370">
        <v>2</v>
      </c>
      <c r="BS384" s="369">
        <v>0</v>
      </c>
      <c r="BT384" s="370">
        <v>0</v>
      </c>
      <c r="BU384" s="371">
        <v>0</v>
      </c>
      <c r="BV384" s="372">
        <v>2</v>
      </c>
      <c r="BW384" s="373">
        <v>2</v>
      </c>
      <c r="BX384" s="373">
        <v>0</v>
      </c>
      <c r="BY384" s="373">
        <v>0</v>
      </c>
      <c r="BZ384" s="374">
        <v>0</v>
      </c>
      <c r="CA384" s="374">
        <v>0</v>
      </c>
      <c r="CB384" s="373">
        <v>2</v>
      </c>
      <c r="CC384" s="374">
        <v>2</v>
      </c>
      <c r="CD384" s="375">
        <v>0</v>
      </c>
      <c r="CE384" s="2456">
        <v>7</v>
      </c>
      <c r="CF384" s="366">
        <v>2</v>
      </c>
      <c r="CG384" s="366">
        <v>5</v>
      </c>
      <c r="CH384" s="366">
        <v>5</v>
      </c>
      <c r="CI384" s="367">
        <v>1</v>
      </c>
      <c r="CJ384" s="367">
        <v>4</v>
      </c>
      <c r="CK384" s="366">
        <v>2</v>
      </c>
      <c r="CL384" s="367">
        <v>1</v>
      </c>
      <c r="CM384" s="1127">
        <v>1</v>
      </c>
      <c r="CN384" s="1438">
        <v>22</v>
      </c>
      <c r="CO384" s="1878">
        <v>1</v>
      </c>
      <c r="CP384" s="479">
        <v>0</v>
      </c>
      <c r="CQ384" s="480">
        <v>1</v>
      </c>
      <c r="CR384" s="1111">
        <v>0</v>
      </c>
      <c r="CS384" s="471">
        <v>0</v>
      </c>
      <c r="CT384" s="465">
        <v>0</v>
      </c>
      <c r="CU384" s="1116">
        <v>5</v>
      </c>
      <c r="CV384" s="479">
        <v>1</v>
      </c>
      <c r="CW384" s="480">
        <v>4</v>
      </c>
      <c r="CX384" s="1111">
        <v>4</v>
      </c>
      <c r="CY384" s="471">
        <v>1</v>
      </c>
      <c r="CZ384" s="465">
        <v>3</v>
      </c>
      <c r="DA384" s="1116">
        <v>3</v>
      </c>
      <c r="DB384" s="479">
        <v>0</v>
      </c>
      <c r="DC384" s="480">
        <v>3</v>
      </c>
      <c r="DD384" s="1111">
        <v>9</v>
      </c>
      <c r="DE384" s="471">
        <v>7</v>
      </c>
      <c r="DF384" s="459">
        <v>2</v>
      </c>
      <c r="DG384" s="376">
        <v>152</v>
      </c>
      <c r="DH384" s="377">
        <v>1.7051950316817487E-5</v>
      </c>
      <c r="DI384" s="378">
        <v>2.732919254658385E-3</v>
      </c>
      <c r="DJ384" s="379" t="s">
        <v>163</v>
      </c>
      <c r="DK384" s="307"/>
    </row>
    <row r="385" spans="1:115" s="259" customFormat="1" ht="49.5" customHeight="1" thickBot="1" x14ac:dyDescent="0.2">
      <c r="A385" s="2528" t="s">
        <v>1211</v>
      </c>
      <c r="B385" s="2543"/>
      <c r="C385" s="2543"/>
      <c r="D385" s="2553">
        <v>4</v>
      </c>
      <c r="E385" s="2589">
        <v>-0.55555555555555558</v>
      </c>
      <c r="F385" s="2577">
        <v>-5</v>
      </c>
      <c r="G385" s="2599">
        <v>3</v>
      </c>
      <c r="H385" s="2600">
        <v>1</v>
      </c>
      <c r="I385" s="1443">
        <v>2</v>
      </c>
      <c r="J385" s="2627">
        <v>1</v>
      </c>
      <c r="K385" s="2627">
        <v>1</v>
      </c>
      <c r="L385" s="2628">
        <v>2</v>
      </c>
      <c r="M385" s="2627">
        <v>2</v>
      </c>
      <c r="N385" s="2629">
        <v>0</v>
      </c>
      <c r="O385" s="2665" t="s">
        <v>856</v>
      </c>
      <c r="P385" s="2685">
        <v>4</v>
      </c>
      <c r="Q385" s="1445">
        <v>0.33333333333333326</v>
      </c>
      <c r="R385" s="1446">
        <v>1</v>
      </c>
      <c r="S385" s="1447">
        <v>3</v>
      </c>
      <c r="T385" s="1448">
        <v>1</v>
      </c>
      <c r="U385" s="1449">
        <v>2</v>
      </c>
      <c r="V385" s="1450">
        <v>1</v>
      </c>
      <c r="W385" s="1451">
        <v>1</v>
      </c>
      <c r="X385" s="1449">
        <v>2</v>
      </c>
      <c r="Y385" s="1451">
        <v>2</v>
      </c>
      <c r="Z385" s="1452">
        <v>0</v>
      </c>
      <c r="AA385" s="2698">
        <v>0</v>
      </c>
      <c r="AB385" s="2715" t="s">
        <v>163</v>
      </c>
      <c r="AC385" s="2716">
        <v>-6</v>
      </c>
      <c r="AD385" s="1453">
        <v>0</v>
      </c>
      <c r="AE385" s="1454">
        <v>0</v>
      </c>
      <c r="AF385" s="1449">
        <v>0</v>
      </c>
      <c r="AG385" s="1455">
        <v>0</v>
      </c>
      <c r="AH385" s="1456">
        <v>0</v>
      </c>
      <c r="AI385" s="1449">
        <v>0</v>
      </c>
      <c r="AJ385" s="1456">
        <v>0</v>
      </c>
      <c r="AK385" s="1457">
        <v>0</v>
      </c>
      <c r="AL385" s="2747">
        <v>0</v>
      </c>
      <c r="AM385" s="1458">
        <v>0</v>
      </c>
      <c r="AN385" s="1458">
        <v>0</v>
      </c>
      <c r="AO385" s="1459">
        <v>0</v>
      </c>
      <c r="AP385" s="1460">
        <v>0</v>
      </c>
      <c r="AQ385" s="1461">
        <v>0</v>
      </c>
      <c r="AR385" s="1459">
        <v>0</v>
      </c>
      <c r="AS385" s="1461">
        <v>0</v>
      </c>
      <c r="AT385" s="1462">
        <v>0</v>
      </c>
      <c r="AU385" s="2812">
        <v>0</v>
      </c>
      <c r="AV385" s="2813">
        <v>0</v>
      </c>
      <c r="AW385" s="2813">
        <v>0</v>
      </c>
      <c r="AX385" s="2814">
        <v>0</v>
      </c>
      <c r="AY385" s="2815">
        <v>0</v>
      </c>
      <c r="AZ385" s="2815">
        <v>0</v>
      </c>
      <c r="BA385" s="2814">
        <v>0</v>
      </c>
      <c r="BB385" s="2815">
        <v>0</v>
      </c>
      <c r="BC385" s="2816">
        <v>0</v>
      </c>
      <c r="BD385" s="2850">
        <v>0</v>
      </c>
      <c r="BE385" s="1463">
        <v>0</v>
      </c>
      <c r="BF385" s="1463">
        <v>0</v>
      </c>
      <c r="BG385" s="1464">
        <v>0</v>
      </c>
      <c r="BH385" s="1465">
        <v>0</v>
      </c>
      <c r="BI385" s="1465">
        <v>0</v>
      </c>
      <c r="BJ385" s="1464">
        <v>0</v>
      </c>
      <c r="BK385" s="1465">
        <v>0</v>
      </c>
      <c r="BL385" s="1466">
        <v>0</v>
      </c>
      <c r="BM385" s="2860">
        <v>0</v>
      </c>
      <c r="BN385" s="1467">
        <v>0</v>
      </c>
      <c r="BO385" s="1467">
        <v>0</v>
      </c>
      <c r="BP385" s="1468">
        <v>0</v>
      </c>
      <c r="BQ385" s="1469">
        <v>0</v>
      </c>
      <c r="BR385" s="1469">
        <v>0</v>
      </c>
      <c r="BS385" s="1468">
        <v>0</v>
      </c>
      <c r="BT385" s="1469">
        <v>0</v>
      </c>
      <c r="BU385" s="1470">
        <v>0</v>
      </c>
      <c r="BV385" s="1471">
        <v>0</v>
      </c>
      <c r="BW385" s="1472">
        <v>0</v>
      </c>
      <c r="BX385" s="1472">
        <v>0</v>
      </c>
      <c r="BY385" s="1473">
        <v>0</v>
      </c>
      <c r="BZ385" s="1474">
        <v>0</v>
      </c>
      <c r="CA385" s="1474">
        <v>0</v>
      </c>
      <c r="CB385" s="1473">
        <v>0</v>
      </c>
      <c r="CC385" s="1474">
        <v>0</v>
      </c>
      <c r="CD385" s="1475">
        <v>0</v>
      </c>
      <c r="CE385" s="2850">
        <v>0</v>
      </c>
      <c r="CF385" s="1476">
        <v>0</v>
      </c>
      <c r="CG385" s="1476">
        <v>0</v>
      </c>
      <c r="CH385" s="1464">
        <v>0</v>
      </c>
      <c r="CI385" s="1477">
        <v>0</v>
      </c>
      <c r="CJ385" s="1477">
        <v>0</v>
      </c>
      <c r="CK385" s="1464">
        <v>0</v>
      </c>
      <c r="CL385" s="1477">
        <v>0</v>
      </c>
      <c r="CM385" s="1498">
        <v>0</v>
      </c>
      <c r="CN385" s="1442">
        <v>4</v>
      </c>
      <c r="CO385" s="1922">
        <v>0</v>
      </c>
      <c r="CP385" s="1927">
        <v>0</v>
      </c>
      <c r="CQ385" s="1928">
        <v>0</v>
      </c>
      <c r="CR385" s="1924">
        <v>0</v>
      </c>
      <c r="CS385" s="1478">
        <v>0</v>
      </c>
      <c r="CT385" s="1479">
        <v>0</v>
      </c>
      <c r="CU385" s="1930">
        <v>0</v>
      </c>
      <c r="CV385" s="1927">
        <v>0</v>
      </c>
      <c r="CW385" s="1928">
        <v>0</v>
      </c>
      <c r="CX385" s="1924">
        <v>0</v>
      </c>
      <c r="CY385" s="1478">
        <v>0</v>
      </c>
      <c r="CZ385" s="1479">
        <v>0</v>
      </c>
      <c r="DA385" s="1930">
        <v>2</v>
      </c>
      <c r="DB385" s="1927">
        <v>1</v>
      </c>
      <c r="DC385" s="1928">
        <v>1</v>
      </c>
      <c r="DD385" s="1924">
        <v>2</v>
      </c>
      <c r="DE385" s="1478">
        <v>2</v>
      </c>
      <c r="DF385" s="1480">
        <v>0</v>
      </c>
      <c r="DG385" s="1481">
        <v>187</v>
      </c>
      <c r="DH385" s="1482">
        <v>3.1003546030577246E-6</v>
      </c>
      <c r="DI385" s="1483">
        <v>4.9689440993788822E-4</v>
      </c>
      <c r="DJ385" s="1484" t="s">
        <v>163</v>
      </c>
      <c r="DK385" s="307"/>
    </row>
    <row r="386" spans="1:115" s="259" customFormat="1" ht="19.5" customHeight="1" thickTop="1" x14ac:dyDescent="0.15">
      <c r="A386" s="256"/>
      <c r="B386" s="256"/>
      <c r="C386" s="257"/>
      <c r="D386" s="441"/>
      <c r="E386" s="268"/>
      <c r="F386" s="488"/>
      <c r="G386" s="442"/>
      <c r="H386" s="443"/>
      <c r="I386" s="443"/>
      <c r="J386" s="443"/>
      <c r="K386" s="443"/>
      <c r="L386" s="443"/>
      <c r="M386" s="443"/>
      <c r="N386" s="443"/>
      <c r="O386" s="445"/>
      <c r="P386" s="446"/>
      <c r="Q386" s="447"/>
      <c r="R386" s="496"/>
      <c r="S386" s="448"/>
      <c r="T386" s="448"/>
      <c r="U386" s="448"/>
      <c r="V386" s="443"/>
      <c r="W386" s="443"/>
      <c r="X386" s="448"/>
      <c r="Y386" s="443"/>
      <c r="Z386" s="443"/>
      <c r="AA386" s="449"/>
      <c r="AB386" s="276"/>
      <c r="AC386" s="495"/>
      <c r="AD386" s="449"/>
      <c r="AE386" s="449"/>
      <c r="AF386" s="448"/>
      <c r="AG386" s="448"/>
      <c r="AH386" s="448"/>
      <c r="AI386" s="448"/>
      <c r="AJ386" s="448"/>
      <c r="AK386" s="448"/>
      <c r="AL386" s="443"/>
      <c r="AM386" s="443"/>
      <c r="AN386" s="443"/>
      <c r="AO386" s="443"/>
      <c r="AP386" s="442"/>
      <c r="AQ386" s="443"/>
      <c r="AR386" s="443"/>
      <c r="AS386" s="443"/>
      <c r="AT386" s="443"/>
      <c r="AU386" s="444"/>
      <c r="AV386" s="443"/>
      <c r="AW386" s="443"/>
      <c r="AX386" s="443"/>
      <c r="AY386" s="443"/>
      <c r="AZ386" s="501"/>
      <c r="BA386" s="443"/>
      <c r="BB386" s="501"/>
      <c r="BC386" s="443"/>
      <c r="BD386" s="501"/>
      <c r="BE386" s="443"/>
      <c r="BF386" s="443"/>
      <c r="BG386" s="443"/>
      <c r="BH386" s="443"/>
      <c r="BI386" s="443"/>
      <c r="BJ386" s="443"/>
      <c r="BK386" s="443"/>
      <c r="BL386" s="449"/>
      <c r="BM386" s="443"/>
      <c r="BN386" s="443"/>
      <c r="BO386" s="450"/>
      <c r="BP386" s="450"/>
      <c r="BQ386" s="443"/>
      <c r="BR386" s="443"/>
      <c r="BS386" s="443"/>
      <c r="BT386" s="443"/>
      <c r="BU386" s="443"/>
      <c r="BV386" s="450"/>
      <c r="BW386" s="450"/>
      <c r="BX386" s="450"/>
      <c r="BY386" s="450"/>
      <c r="BZ386" s="443"/>
      <c r="CA386" s="443"/>
      <c r="CB386" s="450"/>
      <c r="CC386" s="443"/>
      <c r="CD386" s="451"/>
      <c r="CE386" s="1105"/>
      <c r="CF386" s="443"/>
      <c r="CG386" s="443"/>
      <c r="CH386" s="443"/>
      <c r="CI386" s="443"/>
      <c r="CJ386" s="443"/>
      <c r="CK386" s="443"/>
      <c r="CL386" s="443"/>
      <c r="CM386" s="443"/>
      <c r="CN386" s="518"/>
      <c r="CO386" s="452"/>
      <c r="CP386" s="452"/>
      <c r="CQ386" s="502"/>
      <c r="CR386" s="502"/>
      <c r="CS386" s="502"/>
      <c r="CT386" s="502"/>
      <c r="CU386" s="452"/>
      <c r="CV386" s="452"/>
      <c r="CW386" s="452"/>
      <c r="CX386" s="452"/>
      <c r="CY386" s="452"/>
      <c r="CZ386" s="452"/>
      <c r="DA386" s="502"/>
      <c r="DB386" s="502"/>
      <c r="DC386" s="502"/>
      <c r="DD386" s="452"/>
      <c r="DE386" s="452"/>
      <c r="DF386" s="452"/>
      <c r="DG386" s="453"/>
      <c r="DH386" s="454"/>
      <c r="DI386" s="455"/>
      <c r="DJ386" s="456"/>
      <c r="DK386" s="258"/>
    </row>
    <row r="387" spans="1:115" x14ac:dyDescent="0.15">
      <c r="P387" s="228"/>
    </row>
    <row r="389" spans="1:115" s="222" customFormat="1" x14ac:dyDescent="0.15">
      <c r="A389" s="244"/>
      <c r="B389" s="229"/>
      <c r="C389" s="229"/>
      <c r="D389" s="261"/>
      <c r="E389" s="267"/>
      <c r="F389" s="277"/>
      <c r="G389" s="260"/>
      <c r="H389" s="216"/>
      <c r="I389" s="216"/>
      <c r="J389" s="216"/>
      <c r="K389" s="216"/>
      <c r="L389" s="216"/>
      <c r="M389" s="216"/>
      <c r="N389" s="216"/>
      <c r="O389" s="263"/>
      <c r="P389" s="217"/>
      <c r="Q389" s="270"/>
      <c r="R389" s="221"/>
      <c r="S389" s="254"/>
      <c r="T389" s="254"/>
      <c r="U389" s="254"/>
      <c r="V389" s="216"/>
      <c r="W389" s="216"/>
      <c r="X389" s="254"/>
      <c r="Y389" s="216"/>
      <c r="Z389" s="216"/>
      <c r="AA389" s="216"/>
      <c r="AB389" s="243"/>
      <c r="AC389" s="275"/>
      <c r="AD389" s="216"/>
      <c r="AE389" s="216"/>
      <c r="AF389" s="254"/>
      <c r="AG389" s="254"/>
      <c r="AH389" s="254"/>
      <c r="AI389" s="254"/>
      <c r="AJ389" s="254"/>
      <c r="AK389" s="254"/>
      <c r="AL389" s="216"/>
      <c r="AM389" s="216"/>
      <c r="AN389" s="216"/>
      <c r="AO389" s="216"/>
      <c r="AP389" s="260"/>
      <c r="AQ389" s="216"/>
      <c r="AR389" s="216"/>
      <c r="AS389" s="216"/>
      <c r="AT389" s="216"/>
      <c r="AU389" s="216"/>
      <c r="AV389" s="216"/>
      <c r="AW389" s="216"/>
      <c r="AX389" s="216"/>
      <c r="AY389" s="216"/>
      <c r="AZ389" s="216"/>
      <c r="BA389" s="216"/>
      <c r="BB389" s="216"/>
      <c r="BC389" s="216"/>
      <c r="BD389" s="216"/>
      <c r="BE389" s="216"/>
      <c r="BF389" s="216"/>
      <c r="BG389" s="216"/>
      <c r="BH389" s="216"/>
      <c r="BI389" s="216"/>
      <c r="BJ389" s="216"/>
      <c r="BK389" s="216"/>
      <c r="BL389" s="216"/>
      <c r="BM389" s="216"/>
      <c r="BN389" s="216"/>
      <c r="BO389" s="216"/>
      <c r="BP389" s="216"/>
      <c r="BQ389" s="216"/>
      <c r="BR389" s="216"/>
      <c r="BS389" s="216"/>
      <c r="BT389" s="216"/>
      <c r="BU389" s="216"/>
      <c r="BV389" s="216"/>
      <c r="BW389" s="216"/>
      <c r="BX389" s="216"/>
      <c r="BY389" s="216"/>
      <c r="BZ389" s="216"/>
      <c r="CA389" s="216"/>
      <c r="CB389" s="216"/>
      <c r="CC389" s="216"/>
      <c r="CD389" s="216"/>
      <c r="CE389" s="216"/>
      <c r="CF389" s="216"/>
      <c r="CG389" s="216"/>
      <c r="CH389" s="216"/>
      <c r="CI389" s="216"/>
      <c r="CJ389" s="216"/>
      <c r="CK389" s="216"/>
      <c r="CL389" s="216"/>
      <c r="CM389" s="216"/>
      <c r="CN389" s="261"/>
      <c r="CO389" s="261"/>
      <c r="CP389" s="261"/>
      <c r="CQ389" s="261"/>
      <c r="CR389" s="261"/>
      <c r="CS389" s="261"/>
      <c r="CT389" s="261"/>
      <c r="CU389" s="261"/>
      <c r="CV389" s="261"/>
      <c r="CW389" s="261"/>
      <c r="CX389" s="261"/>
      <c r="CY389" s="261"/>
      <c r="CZ389" s="261"/>
      <c r="DA389" s="261"/>
      <c r="DB389" s="261"/>
      <c r="DC389" s="261"/>
      <c r="DD389" s="1104"/>
      <c r="DE389" s="261"/>
      <c r="DF389" s="261"/>
      <c r="DG389" s="217"/>
      <c r="DH389" s="272"/>
      <c r="DI389" s="273"/>
      <c r="DJ389" s="274"/>
      <c r="DK389" s="255"/>
    </row>
    <row r="390" spans="1:115" s="222" customFormat="1" x14ac:dyDescent="0.15">
      <c r="A390" s="244"/>
      <c r="B390" s="229"/>
      <c r="C390" s="229"/>
      <c r="D390" s="261"/>
      <c r="E390" s="267"/>
      <c r="F390" s="277"/>
      <c r="G390" s="260"/>
      <c r="H390" s="216"/>
      <c r="I390" s="216"/>
      <c r="J390" s="216"/>
      <c r="K390" s="216"/>
      <c r="L390" s="216"/>
      <c r="M390" s="216"/>
      <c r="N390" s="216"/>
      <c r="O390" s="263"/>
      <c r="P390" s="217"/>
      <c r="Q390" s="270"/>
      <c r="R390" s="221"/>
      <c r="S390" s="254"/>
      <c r="T390" s="254"/>
      <c r="U390" s="254"/>
      <c r="V390" s="216"/>
      <c r="W390" s="216"/>
      <c r="X390" s="254"/>
      <c r="Y390" s="216"/>
      <c r="Z390" s="216"/>
      <c r="AA390" s="216"/>
      <c r="AB390" s="243"/>
      <c r="AC390" s="275"/>
      <c r="AD390" s="216"/>
      <c r="AE390" s="216"/>
      <c r="AF390" s="254"/>
      <c r="AG390" s="254"/>
      <c r="AH390" s="254"/>
      <c r="AI390" s="254"/>
      <c r="AJ390" s="254"/>
      <c r="AK390" s="254"/>
      <c r="AL390" s="216"/>
      <c r="AM390" s="216"/>
      <c r="AN390" s="216"/>
      <c r="AO390" s="216"/>
      <c r="AP390" s="260"/>
      <c r="AQ390" s="216"/>
      <c r="AR390" s="216"/>
      <c r="AS390" s="216"/>
      <c r="AT390" s="216"/>
      <c r="AU390" s="216"/>
      <c r="AV390" s="216"/>
      <c r="AW390" s="216"/>
      <c r="AX390" s="216"/>
      <c r="AY390" s="216"/>
      <c r="AZ390" s="216"/>
      <c r="BA390" s="216"/>
      <c r="BB390" s="216"/>
      <c r="BC390" s="216"/>
      <c r="BD390" s="216"/>
      <c r="BE390" s="216"/>
      <c r="BF390" s="216"/>
      <c r="BG390" s="216"/>
      <c r="BH390" s="216"/>
      <c r="BI390" s="216"/>
      <c r="BJ390" s="216"/>
      <c r="BK390" s="216"/>
      <c r="BL390" s="216"/>
      <c r="BM390" s="216"/>
      <c r="BN390" s="216"/>
      <c r="BO390" s="216"/>
      <c r="BP390" s="216"/>
      <c r="BQ390" s="216"/>
      <c r="BR390" s="216"/>
      <c r="BS390" s="216"/>
      <c r="BT390" s="216"/>
      <c r="BU390" s="216"/>
      <c r="BV390" s="216"/>
      <c r="BW390" s="216"/>
      <c r="BX390" s="216"/>
      <c r="BY390" s="216"/>
      <c r="BZ390" s="216"/>
      <c r="CA390" s="216"/>
      <c r="CB390" s="216"/>
      <c r="CC390" s="216"/>
      <c r="CD390" s="216"/>
      <c r="CE390" s="216"/>
      <c r="CF390" s="216"/>
      <c r="CG390" s="216"/>
      <c r="CH390" s="216"/>
      <c r="CI390" s="216"/>
      <c r="CJ390" s="216"/>
      <c r="CK390" s="216"/>
      <c r="CL390" s="216"/>
      <c r="CM390" s="216"/>
      <c r="CN390" s="261"/>
      <c r="CO390" s="261"/>
      <c r="CP390" s="261"/>
      <c r="CQ390" s="261"/>
      <c r="CR390" s="261"/>
      <c r="CS390" s="261"/>
      <c r="CT390" s="261"/>
      <c r="CU390" s="261"/>
      <c r="CV390" s="261"/>
      <c r="CW390" s="261"/>
      <c r="CX390" s="261"/>
      <c r="CY390" s="261"/>
      <c r="CZ390" s="261"/>
      <c r="DA390" s="261"/>
      <c r="DB390" s="261"/>
      <c r="DC390" s="261"/>
      <c r="DD390" s="1104"/>
      <c r="DE390" s="261"/>
      <c r="DF390" s="261"/>
      <c r="DG390" s="217"/>
      <c r="DH390" s="272"/>
      <c r="DI390" s="273"/>
      <c r="DJ390" s="274"/>
      <c r="DK390" s="255"/>
    </row>
    <row r="391" spans="1:115" s="222" customFormat="1" x14ac:dyDescent="0.15">
      <c r="A391" s="244"/>
      <c r="B391" s="229"/>
      <c r="C391" s="229"/>
      <c r="D391" s="261"/>
      <c r="E391" s="267"/>
      <c r="F391" s="277"/>
      <c r="G391" s="260"/>
      <c r="H391" s="216"/>
      <c r="I391" s="216"/>
      <c r="J391" s="216"/>
      <c r="K391" s="216"/>
      <c r="L391" s="216"/>
      <c r="M391" s="216"/>
      <c r="N391" s="216"/>
      <c r="O391" s="263"/>
      <c r="P391" s="217"/>
      <c r="Q391" s="270"/>
      <c r="R391" s="221"/>
      <c r="S391" s="254"/>
      <c r="T391" s="254"/>
      <c r="U391" s="254"/>
      <c r="V391" s="216"/>
      <c r="W391" s="216"/>
      <c r="X391" s="254"/>
      <c r="Y391" s="216"/>
      <c r="Z391" s="216"/>
      <c r="AA391" s="216"/>
      <c r="AB391" s="243"/>
      <c r="AC391" s="275"/>
      <c r="AD391" s="216"/>
      <c r="AE391" s="216"/>
      <c r="AF391" s="254"/>
      <c r="AG391" s="254"/>
      <c r="AH391" s="254"/>
      <c r="AI391" s="254"/>
      <c r="AJ391" s="254"/>
      <c r="AK391" s="254"/>
      <c r="AL391" s="216"/>
      <c r="AM391" s="216"/>
      <c r="AN391" s="216"/>
      <c r="AO391" s="216"/>
      <c r="AP391" s="260"/>
      <c r="AQ391" s="216"/>
      <c r="AR391" s="216"/>
      <c r="AS391" s="216"/>
      <c r="AT391" s="216"/>
      <c r="AU391" s="216"/>
      <c r="AV391" s="216"/>
      <c r="AW391" s="216"/>
      <c r="AX391" s="216"/>
      <c r="AY391" s="216"/>
      <c r="AZ391" s="216"/>
      <c r="BA391" s="216"/>
      <c r="BB391" s="216"/>
      <c r="BC391" s="216"/>
      <c r="BD391" s="216"/>
      <c r="BE391" s="216"/>
      <c r="BF391" s="216"/>
      <c r="BG391" s="216"/>
      <c r="BH391" s="216"/>
      <c r="BI391" s="216"/>
      <c r="BJ391" s="216"/>
      <c r="BK391" s="216"/>
      <c r="BL391" s="216"/>
      <c r="BM391" s="216"/>
      <c r="BN391" s="216"/>
      <c r="BO391" s="216"/>
      <c r="BP391" s="216"/>
      <c r="BQ391" s="216"/>
      <c r="BR391" s="216"/>
      <c r="BS391" s="216"/>
      <c r="BT391" s="216"/>
      <c r="BU391" s="216"/>
      <c r="BV391" s="216"/>
      <c r="BW391" s="216"/>
      <c r="BX391" s="216"/>
      <c r="BY391" s="216"/>
      <c r="BZ391" s="216"/>
      <c r="CA391" s="216"/>
      <c r="CB391" s="216"/>
      <c r="CC391" s="216"/>
      <c r="CD391" s="216"/>
      <c r="CE391" s="216"/>
      <c r="CF391" s="216"/>
      <c r="CG391" s="216"/>
      <c r="CH391" s="216"/>
      <c r="CI391" s="216"/>
      <c r="CJ391" s="216"/>
      <c r="CK391" s="216"/>
      <c r="CL391" s="216"/>
      <c r="CM391" s="216"/>
      <c r="CN391" s="261"/>
      <c r="CO391" s="261"/>
      <c r="CP391" s="261"/>
      <c r="CQ391" s="261"/>
      <c r="CR391" s="261"/>
      <c r="CS391" s="261"/>
      <c r="CT391" s="261"/>
      <c r="CU391" s="261"/>
      <c r="CV391" s="261"/>
      <c r="CW391" s="261"/>
      <c r="CX391" s="261"/>
      <c r="CY391" s="261"/>
      <c r="CZ391" s="261"/>
      <c r="DA391" s="261"/>
      <c r="DB391" s="261"/>
      <c r="DC391" s="261"/>
      <c r="DD391" s="1104"/>
      <c r="DE391" s="261"/>
      <c r="DF391" s="261"/>
      <c r="DG391" s="217"/>
      <c r="DH391" s="272"/>
      <c r="DI391" s="273"/>
      <c r="DJ391" s="274"/>
      <c r="DK391" s="255"/>
    </row>
  </sheetData>
  <sheetProtection formatCells="0" selectLockedCells="1"/>
  <mergeCells count="840">
    <mergeCell ref="A341:C341"/>
    <mergeCell ref="B374:C374"/>
    <mergeCell ref="A384:C384"/>
    <mergeCell ref="A276:C276"/>
    <mergeCell ref="B282:C282"/>
    <mergeCell ref="B285:C285"/>
    <mergeCell ref="B295:C295"/>
    <mergeCell ref="A297:C297"/>
    <mergeCell ref="B298:C298"/>
    <mergeCell ref="B301:C301"/>
    <mergeCell ref="B302:C302"/>
    <mergeCell ref="B309:C309"/>
    <mergeCell ref="A320:C322"/>
    <mergeCell ref="A354:C356"/>
    <mergeCell ref="B207:C207"/>
    <mergeCell ref="B215:C215"/>
    <mergeCell ref="B219:C219"/>
    <mergeCell ref="B221:C221"/>
    <mergeCell ref="B229:C229"/>
    <mergeCell ref="B232:C232"/>
    <mergeCell ref="B310:C310"/>
    <mergeCell ref="B313:C313"/>
    <mergeCell ref="A340:C340"/>
    <mergeCell ref="B178:C178"/>
    <mergeCell ref="B181:C181"/>
    <mergeCell ref="B184:C184"/>
    <mergeCell ref="B186:C186"/>
    <mergeCell ref="A147:C147"/>
    <mergeCell ref="A148:C148"/>
    <mergeCell ref="B203:C203"/>
    <mergeCell ref="B204:C204"/>
    <mergeCell ref="B206:C206"/>
    <mergeCell ref="B47:C47"/>
    <mergeCell ref="B52:C52"/>
    <mergeCell ref="B58:C58"/>
    <mergeCell ref="B59:C59"/>
    <mergeCell ref="B61:C61"/>
    <mergeCell ref="B64:C64"/>
    <mergeCell ref="B75:C75"/>
    <mergeCell ref="B76:C76"/>
    <mergeCell ref="B77:C77"/>
    <mergeCell ref="A3:C5"/>
    <mergeCell ref="D3:N3"/>
    <mergeCell ref="O3:O5"/>
    <mergeCell ref="P3:Z3"/>
    <mergeCell ref="AA3:AK3"/>
    <mergeCell ref="AL3:AT3"/>
    <mergeCell ref="Q4:R4"/>
    <mergeCell ref="S4:T4"/>
    <mergeCell ref="U4:W4"/>
    <mergeCell ref="X4:Z4"/>
    <mergeCell ref="AL4:AL5"/>
    <mergeCell ref="DG3:DG5"/>
    <mergeCell ref="DH3:DH5"/>
    <mergeCell ref="DI3:DI5"/>
    <mergeCell ref="DJ3:DJ5"/>
    <mergeCell ref="D4:D5"/>
    <mergeCell ref="E4:F4"/>
    <mergeCell ref="G4:H4"/>
    <mergeCell ref="I4:K4"/>
    <mergeCell ref="L4:N4"/>
    <mergeCell ref="P4:P5"/>
    <mergeCell ref="AU3:BC3"/>
    <mergeCell ref="BD3:BL3"/>
    <mergeCell ref="BM3:BU3"/>
    <mergeCell ref="BV3:CD3"/>
    <mergeCell ref="CE3:CM3"/>
    <mergeCell ref="CN3:DF3"/>
    <mergeCell ref="AU4:AU5"/>
    <mergeCell ref="AV4:AW4"/>
    <mergeCell ref="AX4:AZ4"/>
    <mergeCell ref="AA4:AA5"/>
    <mergeCell ref="AB4:AC4"/>
    <mergeCell ref="AD4:AE4"/>
    <mergeCell ref="AF4:AH4"/>
    <mergeCell ref="AI4:AK4"/>
    <mergeCell ref="CR4:CT4"/>
    <mergeCell ref="CU4:CW4"/>
    <mergeCell ref="CX4:CZ4"/>
    <mergeCell ref="DA4:DC4"/>
    <mergeCell ref="DD4:DF4"/>
    <mergeCell ref="CB4:CD4"/>
    <mergeCell ref="CE4:CE5"/>
    <mergeCell ref="CF4:CG4"/>
    <mergeCell ref="CH4:CJ4"/>
    <mergeCell ref="CK4:CM4"/>
    <mergeCell ref="CN4:CN5"/>
    <mergeCell ref="B16:C16"/>
    <mergeCell ref="D37:N37"/>
    <mergeCell ref="P37:Z37"/>
    <mergeCell ref="AA37:AK37"/>
    <mergeCell ref="O37:O39"/>
    <mergeCell ref="Q38:R38"/>
    <mergeCell ref="S38:T38"/>
    <mergeCell ref="U38:W38"/>
    <mergeCell ref="CO4:CQ4"/>
    <mergeCell ref="BN4:BO4"/>
    <mergeCell ref="BP4:BR4"/>
    <mergeCell ref="BS4:BU4"/>
    <mergeCell ref="BV4:BV5"/>
    <mergeCell ref="BW4:BX4"/>
    <mergeCell ref="BY4:CA4"/>
    <mergeCell ref="BA4:BC4"/>
    <mergeCell ref="BD4:BD5"/>
    <mergeCell ref="BE4:BF4"/>
    <mergeCell ref="BG4:BI4"/>
    <mergeCell ref="BJ4:BL4"/>
    <mergeCell ref="BM4:BM5"/>
    <mergeCell ref="AM4:AN4"/>
    <mergeCell ref="AO4:AQ4"/>
    <mergeCell ref="AR4:AT4"/>
    <mergeCell ref="CN71:DF71"/>
    <mergeCell ref="A81:C81"/>
    <mergeCell ref="DJ71:DJ73"/>
    <mergeCell ref="L72:N72"/>
    <mergeCell ref="P72:P73"/>
    <mergeCell ref="Q72:R72"/>
    <mergeCell ref="AL71:AT71"/>
    <mergeCell ref="AU71:BC71"/>
    <mergeCell ref="BD71:BL71"/>
    <mergeCell ref="BM71:BU71"/>
    <mergeCell ref="BV71:CD71"/>
    <mergeCell ref="CE71:CM71"/>
    <mergeCell ref="D71:N71"/>
    <mergeCell ref="P71:Z71"/>
    <mergeCell ref="AA71:AK71"/>
    <mergeCell ref="B78:C78"/>
    <mergeCell ref="B80:C80"/>
    <mergeCell ref="AF72:AH72"/>
    <mergeCell ref="AI72:AK72"/>
    <mergeCell ref="AL72:AL73"/>
    <mergeCell ref="AM72:AN72"/>
    <mergeCell ref="AO72:AQ72"/>
    <mergeCell ref="AR72:AT72"/>
    <mergeCell ref="S72:T72"/>
    <mergeCell ref="DJ105:DJ107"/>
    <mergeCell ref="CK106:CM106"/>
    <mergeCell ref="AA105:AK105"/>
    <mergeCell ref="AL105:AT105"/>
    <mergeCell ref="AU105:BC105"/>
    <mergeCell ref="BD105:BL105"/>
    <mergeCell ref="BM105:BU105"/>
    <mergeCell ref="BV105:CD105"/>
    <mergeCell ref="A83:C83"/>
    <mergeCell ref="B93:C93"/>
    <mergeCell ref="D105:N105"/>
    <mergeCell ref="P105:Z105"/>
    <mergeCell ref="L106:N106"/>
    <mergeCell ref="P106:P107"/>
    <mergeCell ref="Q106:R106"/>
    <mergeCell ref="S106:T106"/>
    <mergeCell ref="A91:C91"/>
    <mergeCell ref="B95:C95"/>
    <mergeCell ref="A97:C97"/>
    <mergeCell ref="A100:C100"/>
    <mergeCell ref="AI106:AK106"/>
    <mergeCell ref="AL106:AL107"/>
    <mergeCell ref="AM106:AN106"/>
    <mergeCell ref="AO106:AQ106"/>
    <mergeCell ref="DH105:DH107"/>
    <mergeCell ref="DI105:DI107"/>
    <mergeCell ref="B110:C110"/>
    <mergeCell ref="B112:C112"/>
    <mergeCell ref="B115:C115"/>
    <mergeCell ref="B116:C116"/>
    <mergeCell ref="B117:C117"/>
    <mergeCell ref="B118:C118"/>
    <mergeCell ref="B119:C119"/>
    <mergeCell ref="AR106:AT106"/>
    <mergeCell ref="AU106:AU107"/>
    <mergeCell ref="U106:W106"/>
    <mergeCell ref="X106:Z106"/>
    <mergeCell ref="AA106:AA107"/>
    <mergeCell ref="AB106:AC106"/>
    <mergeCell ref="AD106:AE106"/>
    <mergeCell ref="AF106:AH106"/>
    <mergeCell ref="BN106:BO106"/>
    <mergeCell ref="BP106:BR106"/>
    <mergeCell ref="BS106:BU106"/>
    <mergeCell ref="BV106:BV107"/>
    <mergeCell ref="AV106:AW106"/>
    <mergeCell ref="AX106:AZ106"/>
    <mergeCell ref="BA106:BC106"/>
    <mergeCell ref="CE166:CM166"/>
    <mergeCell ref="B111:C111"/>
    <mergeCell ref="B129:C129"/>
    <mergeCell ref="B130:C130"/>
    <mergeCell ref="A131:C131"/>
    <mergeCell ref="D134:N134"/>
    <mergeCell ref="CE105:CM105"/>
    <mergeCell ref="CN105:DF105"/>
    <mergeCell ref="B120:C120"/>
    <mergeCell ref="B121:C121"/>
    <mergeCell ref="B122:C122"/>
    <mergeCell ref="B123:C123"/>
    <mergeCell ref="B124:C124"/>
    <mergeCell ref="B126:C126"/>
    <mergeCell ref="B127:C127"/>
    <mergeCell ref="B128:C128"/>
    <mergeCell ref="A143:C143"/>
    <mergeCell ref="A152:C152"/>
    <mergeCell ref="A154:C154"/>
    <mergeCell ref="A159:C159"/>
    <mergeCell ref="A162:C162"/>
    <mergeCell ref="CE134:CM134"/>
    <mergeCell ref="BP135:BR135"/>
    <mergeCell ref="BS135:BU135"/>
    <mergeCell ref="BV135:BV136"/>
    <mergeCell ref="BW135:BX135"/>
    <mergeCell ref="P134:Z134"/>
    <mergeCell ref="AA134:AK134"/>
    <mergeCell ref="AL134:AT134"/>
    <mergeCell ref="AU134:BC134"/>
    <mergeCell ref="BD134:BL134"/>
    <mergeCell ref="AF135:AH135"/>
    <mergeCell ref="AI135:AK135"/>
    <mergeCell ref="AL135:AL136"/>
    <mergeCell ref="AM135:AN135"/>
    <mergeCell ref="A138:C138"/>
    <mergeCell ref="A139:C139"/>
    <mergeCell ref="B188:C188"/>
    <mergeCell ref="D196:N196"/>
    <mergeCell ref="P196:Z196"/>
    <mergeCell ref="AA196:AK196"/>
    <mergeCell ref="AU166:BC166"/>
    <mergeCell ref="BD166:BL166"/>
    <mergeCell ref="BM166:BU166"/>
    <mergeCell ref="B187:C187"/>
    <mergeCell ref="B192:C192"/>
    <mergeCell ref="A166:C168"/>
    <mergeCell ref="O166:O168"/>
    <mergeCell ref="A196:C198"/>
    <mergeCell ref="O196:O198"/>
    <mergeCell ref="D197:D198"/>
    <mergeCell ref="E197:F197"/>
    <mergeCell ref="G197:H197"/>
    <mergeCell ref="I197:K197"/>
    <mergeCell ref="L197:N197"/>
    <mergeCell ref="P197:P198"/>
    <mergeCell ref="Q197:R197"/>
    <mergeCell ref="D166:N166"/>
    <mergeCell ref="P166:Z166"/>
    <mergeCell ref="AA254:AA255"/>
    <mergeCell ref="CN225:DF225"/>
    <mergeCell ref="B231:C231"/>
    <mergeCell ref="DG225:DG227"/>
    <mergeCell ref="DH225:DH227"/>
    <mergeCell ref="DI225:DI227"/>
    <mergeCell ref="DJ225:DJ227"/>
    <mergeCell ref="AL225:AT225"/>
    <mergeCell ref="AU225:BC225"/>
    <mergeCell ref="BD225:BL225"/>
    <mergeCell ref="BM225:BU225"/>
    <mergeCell ref="BV225:CD225"/>
    <mergeCell ref="CE225:CM225"/>
    <mergeCell ref="D225:N225"/>
    <mergeCell ref="P225:Z225"/>
    <mergeCell ref="AA225:AK225"/>
    <mergeCell ref="B233:C233"/>
    <mergeCell ref="A237:C237"/>
    <mergeCell ref="B239:C239"/>
    <mergeCell ref="B240:C240"/>
    <mergeCell ref="B241:C241"/>
    <mergeCell ref="A249:C249"/>
    <mergeCell ref="A225:C227"/>
    <mergeCell ref="O225:O227"/>
    <mergeCell ref="P289:Z289"/>
    <mergeCell ref="I290:K290"/>
    <mergeCell ref="L290:N290"/>
    <mergeCell ref="P290:P291"/>
    <mergeCell ref="Q290:R290"/>
    <mergeCell ref="A277:C277"/>
    <mergeCell ref="B283:C283"/>
    <mergeCell ref="DJ253:DJ255"/>
    <mergeCell ref="L254:N254"/>
    <mergeCell ref="P254:P255"/>
    <mergeCell ref="Q254:R254"/>
    <mergeCell ref="AU253:BC253"/>
    <mergeCell ref="BD253:BL253"/>
    <mergeCell ref="BM253:BU253"/>
    <mergeCell ref="BV253:CD253"/>
    <mergeCell ref="CE253:CM253"/>
    <mergeCell ref="CN253:DF253"/>
    <mergeCell ref="D253:N253"/>
    <mergeCell ref="P253:Z253"/>
    <mergeCell ref="AA253:AK253"/>
    <mergeCell ref="AL253:AT253"/>
    <mergeCell ref="S254:T254"/>
    <mergeCell ref="U254:W254"/>
    <mergeCell ref="X254:Z254"/>
    <mergeCell ref="CE289:CM289"/>
    <mergeCell ref="CN289:DF289"/>
    <mergeCell ref="DG289:DG291"/>
    <mergeCell ref="DH289:DH291"/>
    <mergeCell ref="DI289:DI291"/>
    <mergeCell ref="DJ289:DJ291"/>
    <mergeCell ref="AA289:AK289"/>
    <mergeCell ref="AL289:AT289"/>
    <mergeCell ref="AU289:BC289"/>
    <mergeCell ref="BD289:BL289"/>
    <mergeCell ref="BM289:BU289"/>
    <mergeCell ref="BV289:CD289"/>
    <mergeCell ref="AF290:AH290"/>
    <mergeCell ref="AI290:AK290"/>
    <mergeCell ref="AL290:AL291"/>
    <mergeCell ref="AM290:AN290"/>
    <mergeCell ref="AO290:AQ290"/>
    <mergeCell ref="AR290:AT290"/>
    <mergeCell ref="BS290:BU290"/>
    <mergeCell ref="CX290:CZ290"/>
    <mergeCell ref="DA290:DC290"/>
    <mergeCell ref="DD290:DF290"/>
    <mergeCell ref="CE320:CM320"/>
    <mergeCell ref="CN320:DF320"/>
    <mergeCell ref="DH320:DH322"/>
    <mergeCell ref="DI320:DI322"/>
    <mergeCell ref="DJ320:DJ322"/>
    <mergeCell ref="CK321:CM321"/>
    <mergeCell ref="AA320:AK320"/>
    <mergeCell ref="AL320:AT320"/>
    <mergeCell ref="AU320:BC320"/>
    <mergeCell ref="BD320:BL320"/>
    <mergeCell ref="BM320:BU320"/>
    <mergeCell ref="BV320:CD320"/>
    <mergeCell ref="AR321:AT321"/>
    <mergeCell ref="AU321:AU322"/>
    <mergeCell ref="BV321:BV322"/>
    <mergeCell ref="DD321:DF321"/>
    <mergeCell ref="B10:C10"/>
    <mergeCell ref="B13:C13"/>
    <mergeCell ref="B23:C23"/>
    <mergeCell ref="B29:C29"/>
    <mergeCell ref="B30:C30"/>
    <mergeCell ref="A37:C39"/>
    <mergeCell ref="AU354:BC354"/>
    <mergeCell ref="BD354:BL354"/>
    <mergeCell ref="BM354:BU354"/>
    <mergeCell ref="D354:N354"/>
    <mergeCell ref="P354:Z354"/>
    <mergeCell ref="AA354:AK354"/>
    <mergeCell ref="AL354:AT354"/>
    <mergeCell ref="B294:C294"/>
    <mergeCell ref="B314:C314"/>
    <mergeCell ref="D320:N320"/>
    <mergeCell ref="P320:Z320"/>
    <mergeCell ref="L321:N321"/>
    <mergeCell ref="P321:P322"/>
    <mergeCell ref="Q321:R321"/>
    <mergeCell ref="S321:T321"/>
    <mergeCell ref="B284:C284"/>
    <mergeCell ref="B286:C286"/>
    <mergeCell ref="D289:N289"/>
    <mergeCell ref="DG37:DG39"/>
    <mergeCell ref="DH37:DH39"/>
    <mergeCell ref="DI37:DI39"/>
    <mergeCell ref="DJ37:DJ39"/>
    <mergeCell ref="D38:D39"/>
    <mergeCell ref="E38:F38"/>
    <mergeCell ref="G38:H38"/>
    <mergeCell ref="I38:K38"/>
    <mergeCell ref="L38:N38"/>
    <mergeCell ref="P38:P39"/>
    <mergeCell ref="CN37:DF37"/>
    <mergeCell ref="AL37:AT37"/>
    <mergeCell ref="AU37:BC37"/>
    <mergeCell ref="BD37:BL37"/>
    <mergeCell ref="BM37:BU37"/>
    <mergeCell ref="BV37:CD37"/>
    <mergeCell ref="CE37:CM37"/>
    <mergeCell ref="AL38:AL39"/>
    <mergeCell ref="AM38:AN38"/>
    <mergeCell ref="AO38:AQ38"/>
    <mergeCell ref="AR38:AT38"/>
    <mergeCell ref="AU38:AU39"/>
    <mergeCell ref="AV38:AW38"/>
    <mergeCell ref="X38:Z38"/>
    <mergeCell ref="AA38:AA39"/>
    <mergeCell ref="AB38:AC38"/>
    <mergeCell ref="AD38:AE38"/>
    <mergeCell ref="AF38:AH38"/>
    <mergeCell ref="AI38:AK38"/>
    <mergeCell ref="BP38:BR38"/>
    <mergeCell ref="BS38:BU38"/>
    <mergeCell ref="BV38:BV39"/>
    <mergeCell ref="BW38:BX38"/>
    <mergeCell ref="AX38:AZ38"/>
    <mergeCell ref="BA38:BC38"/>
    <mergeCell ref="BD38:BD39"/>
    <mergeCell ref="BE38:BF38"/>
    <mergeCell ref="BG38:BI38"/>
    <mergeCell ref="BJ38:BL38"/>
    <mergeCell ref="DD38:DF38"/>
    <mergeCell ref="A71:C73"/>
    <mergeCell ref="O71:O73"/>
    <mergeCell ref="DG71:DG73"/>
    <mergeCell ref="DH71:DH73"/>
    <mergeCell ref="DI71:DI73"/>
    <mergeCell ref="D72:D73"/>
    <mergeCell ref="E72:F72"/>
    <mergeCell ref="G72:H72"/>
    <mergeCell ref="I72:K72"/>
    <mergeCell ref="CN38:CN39"/>
    <mergeCell ref="CO38:CQ38"/>
    <mergeCell ref="CR38:CT38"/>
    <mergeCell ref="CU38:CW38"/>
    <mergeCell ref="CX38:CZ38"/>
    <mergeCell ref="DA38:DC38"/>
    <mergeCell ref="BY38:CA38"/>
    <mergeCell ref="CB38:CD38"/>
    <mergeCell ref="CE38:CE39"/>
    <mergeCell ref="CF38:CG38"/>
    <mergeCell ref="CH38:CJ38"/>
    <mergeCell ref="CK38:CM38"/>
    <mergeCell ref="BM38:BM39"/>
    <mergeCell ref="BN38:BO38"/>
    <mergeCell ref="U72:W72"/>
    <mergeCell ref="X72:Z72"/>
    <mergeCell ref="AA72:AA73"/>
    <mergeCell ref="AB72:AC72"/>
    <mergeCell ref="AD72:AE72"/>
    <mergeCell ref="BM72:BM73"/>
    <mergeCell ref="BN72:BO72"/>
    <mergeCell ref="BP72:BR72"/>
    <mergeCell ref="BS72:BU72"/>
    <mergeCell ref="AU72:AU73"/>
    <mergeCell ref="AV72:AW72"/>
    <mergeCell ref="AX72:AZ72"/>
    <mergeCell ref="BA72:BC72"/>
    <mergeCell ref="BD72:BD73"/>
    <mergeCell ref="BE72:BF72"/>
    <mergeCell ref="CX72:CZ72"/>
    <mergeCell ref="DA72:DC72"/>
    <mergeCell ref="DD72:DF72"/>
    <mergeCell ref="A105:C107"/>
    <mergeCell ref="O105:O107"/>
    <mergeCell ref="DG105:DG107"/>
    <mergeCell ref="D106:D107"/>
    <mergeCell ref="E106:F106"/>
    <mergeCell ref="G106:H106"/>
    <mergeCell ref="I106:K106"/>
    <mergeCell ref="CH72:CJ72"/>
    <mergeCell ref="CK72:CM72"/>
    <mergeCell ref="CN72:CN73"/>
    <mergeCell ref="CO72:CQ72"/>
    <mergeCell ref="CR72:CT72"/>
    <mergeCell ref="CU72:CW72"/>
    <mergeCell ref="BV72:BV73"/>
    <mergeCell ref="BW72:BX72"/>
    <mergeCell ref="BY72:CA72"/>
    <mergeCell ref="CB72:CD72"/>
    <mergeCell ref="CE72:CE73"/>
    <mergeCell ref="CF72:CG72"/>
    <mergeCell ref="BG72:BI72"/>
    <mergeCell ref="BJ72:BL72"/>
    <mergeCell ref="BD106:BD107"/>
    <mergeCell ref="BE106:BF106"/>
    <mergeCell ref="BG106:BI106"/>
    <mergeCell ref="DD106:DF106"/>
    <mergeCell ref="A134:C136"/>
    <mergeCell ref="O134:O136"/>
    <mergeCell ref="DG134:DG136"/>
    <mergeCell ref="DH134:DH136"/>
    <mergeCell ref="DI134:DI136"/>
    <mergeCell ref="X135:Z135"/>
    <mergeCell ref="AA135:AA136"/>
    <mergeCell ref="AB135:AC135"/>
    <mergeCell ref="AD135:AE135"/>
    <mergeCell ref="CN106:CN107"/>
    <mergeCell ref="CO106:CQ106"/>
    <mergeCell ref="CR106:CT106"/>
    <mergeCell ref="CU106:CW106"/>
    <mergeCell ref="CX106:CZ106"/>
    <mergeCell ref="DA106:DC106"/>
    <mergeCell ref="BW106:BX106"/>
    <mergeCell ref="BY106:CA106"/>
    <mergeCell ref="CB106:CD106"/>
    <mergeCell ref="CE106:CE107"/>
    <mergeCell ref="CF106:CG106"/>
    <mergeCell ref="CH106:CJ106"/>
    <mergeCell ref="BJ106:BL106"/>
    <mergeCell ref="BM106:BM107"/>
    <mergeCell ref="DJ134:DJ136"/>
    <mergeCell ref="D135:D136"/>
    <mergeCell ref="E135:F135"/>
    <mergeCell ref="G135:H135"/>
    <mergeCell ref="I135:K135"/>
    <mergeCell ref="L135:N135"/>
    <mergeCell ref="P135:P136"/>
    <mergeCell ref="Q135:R135"/>
    <mergeCell ref="S135:T135"/>
    <mergeCell ref="U135:W135"/>
    <mergeCell ref="CN134:DF134"/>
    <mergeCell ref="BG135:BI135"/>
    <mergeCell ref="BJ135:BL135"/>
    <mergeCell ref="BM135:BM136"/>
    <mergeCell ref="BN135:BO135"/>
    <mergeCell ref="AO135:AQ135"/>
    <mergeCell ref="AR135:AT135"/>
    <mergeCell ref="AU135:AU136"/>
    <mergeCell ref="AV135:AW135"/>
    <mergeCell ref="AX135:AZ135"/>
    <mergeCell ref="BA135:BC135"/>
    <mergeCell ref="DD135:DF135"/>
    <mergeCell ref="BM134:BU134"/>
    <mergeCell ref="BV134:CD134"/>
    <mergeCell ref="DG166:DG168"/>
    <mergeCell ref="DH166:DH168"/>
    <mergeCell ref="DI166:DI168"/>
    <mergeCell ref="X167:Z167"/>
    <mergeCell ref="AA167:AA168"/>
    <mergeCell ref="AB167:AC167"/>
    <mergeCell ref="AD167:AE167"/>
    <mergeCell ref="CN135:CN136"/>
    <mergeCell ref="CO135:CQ135"/>
    <mergeCell ref="CR135:CT135"/>
    <mergeCell ref="CU135:CW135"/>
    <mergeCell ref="CX135:CZ135"/>
    <mergeCell ref="DA135:DC135"/>
    <mergeCell ref="BY135:CA135"/>
    <mergeCell ref="CB135:CD135"/>
    <mergeCell ref="CE135:CE136"/>
    <mergeCell ref="CF135:CG135"/>
    <mergeCell ref="CH135:CJ135"/>
    <mergeCell ref="CK135:CM135"/>
    <mergeCell ref="BD135:BD136"/>
    <mergeCell ref="BE135:BF135"/>
    <mergeCell ref="AA166:AK166"/>
    <mergeCell ref="AL166:AT166"/>
    <mergeCell ref="CX167:CZ167"/>
    <mergeCell ref="DA167:DC167"/>
    <mergeCell ref="BP167:BR167"/>
    <mergeCell ref="DJ166:DJ168"/>
    <mergeCell ref="D167:D168"/>
    <mergeCell ref="E167:F167"/>
    <mergeCell ref="G167:H167"/>
    <mergeCell ref="I167:K167"/>
    <mergeCell ref="L167:N167"/>
    <mergeCell ref="P167:P168"/>
    <mergeCell ref="Q167:R167"/>
    <mergeCell ref="S167:T167"/>
    <mergeCell ref="U167:W167"/>
    <mergeCell ref="CN166:DF166"/>
    <mergeCell ref="DD167:DF167"/>
    <mergeCell ref="BS167:BU167"/>
    <mergeCell ref="AU167:AU168"/>
    <mergeCell ref="AV167:AW167"/>
    <mergeCell ref="AX167:AZ167"/>
    <mergeCell ref="BA167:BC167"/>
    <mergeCell ref="BD167:BD168"/>
    <mergeCell ref="BV166:CD166"/>
    <mergeCell ref="CU167:CW167"/>
    <mergeCell ref="BV167:BV168"/>
    <mergeCell ref="BW167:BX167"/>
    <mergeCell ref="BY167:CA167"/>
    <mergeCell ref="CB167:CD167"/>
    <mergeCell ref="CE167:CE168"/>
    <mergeCell ref="CF167:CG167"/>
    <mergeCell ref="BG167:BI167"/>
    <mergeCell ref="BJ167:BL167"/>
    <mergeCell ref="BM167:BM168"/>
    <mergeCell ref="BN167:BO167"/>
    <mergeCell ref="S197:T197"/>
    <mergeCell ref="U197:W197"/>
    <mergeCell ref="X197:Z197"/>
    <mergeCell ref="AA197:AA198"/>
    <mergeCell ref="CH167:CJ167"/>
    <mergeCell ref="CK167:CM167"/>
    <mergeCell ref="CN167:CN168"/>
    <mergeCell ref="CO167:CQ167"/>
    <mergeCell ref="CR167:CT167"/>
    <mergeCell ref="AL167:AL168"/>
    <mergeCell ref="AM167:AN167"/>
    <mergeCell ref="AO167:AQ167"/>
    <mergeCell ref="AB197:AC197"/>
    <mergeCell ref="AD197:AE197"/>
    <mergeCell ref="AF197:AH197"/>
    <mergeCell ref="AI197:AK197"/>
    <mergeCell ref="AL197:AL198"/>
    <mergeCell ref="AM197:AN197"/>
    <mergeCell ref="BE167:BF167"/>
    <mergeCell ref="AF167:AH167"/>
    <mergeCell ref="AI167:AK167"/>
    <mergeCell ref="AR167:AT167"/>
    <mergeCell ref="DH196:DH198"/>
    <mergeCell ref="DI196:DI198"/>
    <mergeCell ref="DG196:DG198"/>
    <mergeCell ref="DJ196:DJ198"/>
    <mergeCell ref="AL196:AT196"/>
    <mergeCell ref="AU196:BC196"/>
    <mergeCell ref="BD196:BL196"/>
    <mergeCell ref="BM196:BU196"/>
    <mergeCell ref="BV196:CD196"/>
    <mergeCell ref="CE196:CM196"/>
    <mergeCell ref="BG197:BI197"/>
    <mergeCell ref="BJ197:BL197"/>
    <mergeCell ref="BM197:BM198"/>
    <mergeCell ref="BN197:BO197"/>
    <mergeCell ref="AO197:AQ197"/>
    <mergeCell ref="AR197:AT197"/>
    <mergeCell ref="AU197:AU198"/>
    <mergeCell ref="AV197:AW197"/>
    <mergeCell ref="AX197:AZ197"/>
    <mergeCell ref="BA197:BC197"/>
    <mergeCell ref="CR197:CT197"/>
    <mergeCell ref="CU197:CW197"/>
    <mergeCell ref="CX197:CZ197"/>
    <mergeCell ref="DA197:DC197"/>
    <mergeCell ref="DD197:DF197"/>
    <mergeCell ref="CN196:DF196"/>
    <mergeCell ref="D226:D227"/>
    <mergeCell ref="E226:F226"/>
    <mergeCell ref="G226:H226"/>
    <mergeCell ref="CE197:CE198"/>
    <mergeCell ref="CF197:CG197"/>
    <mergeCell ref="CH197:CJ197"/>
    <mergeCell ref="CK197:CM197"/>
    <mergeCell ref="CN197:CN198"/>
    <mergeCell ref="CO197:CQ197"/>
    <mergeCell ref="BP197:BR197"/>
    <mergeCell ref="BS197:BU197"/>
    <mergeCell ref="BV197:BV198"/>
    <mergeCell ref="BW197:BX197"/>
    <mergeCell ref="BY197:CA197"/>
    <mergeCell ref="CB197:CD197"/>
    <mergeCell ref="BD197:BD198"/>
    <mergeCell ref="BE197:BF197"/>
    <mergeCell ref="AB226:AC226"/>
    <mergeCell ref="AD226:AE226"/>
    <mergeCell ref="AF226:AH226"/>
    <mergeCell ref="AI226:AK226"/>
    <mergeCell ref="I226:K226"/>
    <mergeCell ref="L226:N226"/>
    <mergeCell ref="P226:P227"/>
    <mergeCell ref="Q226:R226"/>
    <mergeCell ref="S226:T226"/>
    <mergeCell ref="U226:W226"/>
    <mergeCell ref="DG253:DG255"/>
    <mergeCell ref="DH253:DH255"/>
    <mergeCell ref="DI253:DI255"/>
    <mergeCell ref="D254:D255"/>
    <mergeCell ref="E254:F254"/>
    <mergeCell ref="G254:H254"/>
    <mergeCell ref="I254:K254"/>
    <mergeCell ref="CN226:CN227"/>
    <mergeCell ref="CO226:CQ226"/>
    <mergeCell ref="CR226:CT226"/>
    <mergeCell ref="CU226:CW226"/>
    <mergeCell ref="CX226:CZ226"/>
    <mergeCell ref="DA226:DC226"/>
    <mergeCell ref="BY226:CA226"/>
    <mergeCell ref="CB226:CD226"/>
    <mergeCell ref="CE226:CE227"/>
    <mergeCell ref="CF226:CG226"/>
    <mergeCell ref="CH226:CJ226"/>
    <mergeCell ref="CK226:CM226"/>
    <mergeCell ref="BM226:BM227"/>
    <mergeCell ref="BN226:BO226"/>
    <mergeCell ref="BP226:BR226"/>
    <mergeCell ref="BS226:BU226"/>
    <mergeCell ref="BV226:BV227"/>
    <mergeCell ref="AB254:AC254"/>
    <mergeCell ref="AD254:AE254"/>
    <mergeCell ref="AF254:AH254"/>
    <mergeCell ref="AI254:AK254"/>
    <mergeCell ref="AL254:AL255"/>
    <mergeCell ref="AM254:AN254"/>
    <mergeCell ref="AU254:AU255"/>
    <mergeCell ref="AV254:AW254"/>
    <mergeCell ref="AX254:AZ254"/>
    <mergeCell ref="BA254:BC254"/>
    <mergeCell ref="DD226:DF226"/>
    <mergeCell ref="A253:C255"/>
    <mergeCell ref="O253:O255"/>
    <mergeCell ref="BW226:BX226"/>
    <mergeCell ref="AX226:AZ226"/>
    <mergeCell ref="BA226:BC226"/>
    <mergeCell ref="BD226:BD227"/>
    <mergeCell ref="BE226:BF226"/>
    <mergeCell ref="BG226:BI226"/>
    <mergeCell ref="BJ226:BL226"/>
    <mergeCell ref="AL226:AL227"/>
    <mergeCell ref="AM226:AN226"/>
    <mergeCell ref="AO226:AQ226"/>
    <mergeCell ref="AR226:AT226"/>
    <mergeCell ref="AU226:AU227"/>
    <mergeCell ref="AV226:AW226"/>
    <mergeCell ref="X226:Z226"/>
    <mergeCell ref="AA226:AA227"/>
    <mergeCell ref="BG254:BI254"/>
    <mergeCell ref="BJ254:BL254"/>
    <mergeCell ref="BM254:BM255"/>
    <mergeCell ref="BN254:BO254"/>
    <mergeCell ref="AO254:AQ254"/>
    <mergeCell ref="AR254:AT254"/>
    <mergeCell ref="CR254:CT254"/>
    <mergeCell ref="CU254:CW254"/>
    <mergeCell ref="CX254:CZ254"/>
    <mergeCell ref="DA254:DC254"/>
    <mergeCell ref="DD254:DF254"/>
    <mergeCell ref="A289:C291"/>
    <mergeCell ref="O289:O291"/>
    <mergeCell ref="D290:D291"/>
    <mergeCell ref="E290:F290"/>
    <mergeCell ref="G290:H290"/>
    <mergeCell ref="CE254:CE255"/>
    <mergeCell ref="CF254:CG254"/>
    <mergeCell ref="CH254:CJ254"/>
    <mergeCell ref="CK254:CM254"/>
    <mergeCell ref="CN254:CN255"/>
    <mergeCell ref="CO254:CQ254"/>
    <mergeCell ref="BP254:BR254"/>
    <mergeCell ref="BS254:BU254"/>
    <mergeCell ref="BV254:BV255"/>
    <mergeCell ref="BW254:BX254"/>
    <mergeCell ref="BY254:CA254"/>
    <mergeCell ref="CB254:CD254"/>
    <mergeCell ref="BD254:BD255"/>
    <mergeCell ref="BE254:BF254"/>
    <mergeCell ref="S290:T290"/>
    <mergeCell ref="U290:W290"/>
    <mergeCell ref="X290:Z290"/>
    <mergeCell ref="AA290:AA291"/>
    <mergeCell ref="AB290:AC290"/>
    <mergeCell ref="AD290:AE290"/>
    <mergeCell ref="BM290:BM291"/>
    <mergeCell ref="BN290:BO290"/>
    <mergeCell ref="BP290:BR290"/>
    <mergeCell ref="AU290:AU291"/>
    <mergeCell ref="AV290:AW290"/>
    <mergeCell ref="AX290:AZ290"/>
    <mergeCell ref="BA290:BC290"/>
    <mergeCell ref="BD290:BD291"/>
    <mergeCell ref="BE290:BF290"/>
    <mergeCell ref="O320:O322"/>
    <mergeCell ref="DG320:DG322"/>
    <mergeCell ref="D321:D322"/>
    <mergeCell ref="E321:F321"/>
    <mergeCell ref="G321:H321"/>
    <mergeCell ref="I321:K321"/>
    <mergeCell ref="CH290:CJ290"/>
    <mergeCell ref="CK290:CM290"/>
    <mergeCell ref="CN290:CN291"/>
    <mergeCell ref="CO290:CQ290"/>
    <mergeCell ref="CR290:CT290"/>
    <mergeCell ref="CU290:CW290"/>
    <mergeCell ref="BV290:BV291"/>
    <mergeCell ref="BW290:BX290"/>
    <mergeCell ref="BY290:CA290"/>
    <mergeCell ref="CB290:CD290"/>
    <mergeCell ref="CE290:CE291"/>
    <mergeCell ref="CF290:CG290"/>
    <mergeCell ref="BG290:BI290"/>
    <mergeCell ref="BJ290:BL290"/>
    <mergeCell ref="AI321:AK321"/>
    <mergeCell ref="AL321:AL322"/>
    <mergeCell ref="AM321:AN321"/>
    <mergeCell ref="AO321:AQ321"/>
    <mergeCell ref="U321:W321"/>
    <mergeCell ref="X321:Z321"/>
    <mergeCell ref="AA321:AA322"/>
    <mergeCell ref="AB321:AC321"/>
    <mergeCell ref="AD321:AE321"/>
    <mergeCell ref="AF321:AH321"/>
    <mergeCell ref="BN321:BO321"/>
    <mergeCell ref="BP321:BR321"/>
    <mergeCell ref="BS321:BU321"/>
    <mergeCell ref="AV321:AW321"/>
    <mergeCell ref="AX321:AZ321"/>
    <mergeCell ref="BA321:BC321"/>
    <mergeCell ref="BD321:BD322"/>
    <mergeCell ref="BE321:BF321"/>
    <mergeCell ref="BG321:BI321"/>
    <mergeCell ref="O354:O356"/>
    <mergeCell ref="DG354:DG356"/>
    <mergeCell ref="DH354:DH356"/>
    <mergeCell ref="DI354:DI356"/>
    <mergeCell ref="X355:Z355"/>
    <mergeCell ref="AA355:AA356"/>
    <mergeCell ref="AB355:AC355"/>
    <mergeCell ref="AD355:AE355"/>
    <mergeCell ref="CN321:CN322"/>
    <mergeCell ref="CO321:CQ321"/>
    <mergeCell ref="CR321:CT321"/>
    <mergeCell ref="CU321:CW321"/>
    <mergeCell ref="CX321:CZ321"/>
    <mergeCell ref="DA321:DC321"/>
    <mergeCell ref="BW321:BX321"/>
    <mergeCell ref="BY321:CA321"/>
    <mergeCell ref="CB321:CD321"/>
    <mergeCell ref="CE321:CE322"/>
    <mergeCell ref="CF321:CG321"/>
    <mergeCell ref="CH321:CJ321"/>
    <mergeCell ref="BJ321:BL321"/>
    <mergeCell ref="BM321:BM322"/>
    <mergeCell ref="AO355:AQ355"/>
    <mergeCell ref="AR355:AT355"/>
    <mergeCell ref="AU355:AU356"/>
    <mergeCell ref="AV355:AW355"/>
    <mergeCell ref="AX355:AZ355"/>
    <mergeCell ref="BA355:BC355"/>
    <mergeCell ref="DJ354:DJ356"/>
    <mergeCell ref="D355:D356"/>
    <mergeCell ref="E355:F355"/>
    <mergeCell ref="G355:H355"/>
    <mergeCell ref="I355:K355"/>
    <mergeCell ref="L355:N355"/>
    <mergeCell ref="P355:P356"/>
    <mergeCell ref="Q355:R355"/>
    <mergeCell ref="S355:T355"/>
    <mergeCell ref="U355:W355"/>
    <mergeCell ref="BV354:CD354"/>
    <mergeCell ref="CE354:CM354"/>
    <mergeCell ref="CN354:DF354"/>
    <mergeCell ref="AF355:AH355"/>
    <mergeCell ref="AI355:AK355"/>
    <mergeCell ref="AL355:AL356"/>
    <mergeCell ref="AM355:AN355"/>
    <mergeCell ref="BP355:BR355"/>
    <mergeCell ref="BS355:BU355"/>
    <mergeCell ref="BV355:BV356"/>
    <mergeCell ref="BW355:BX355"/>
    <mergeCell ref="BY355:CA355"/>
    <mergeCell ref="CB355:CD355"/>
    <mergeCell ref="BD355:BD356"/>
    <mergeCell ref="BE355:BF355"/>
    <mergeCell ref="BG355:BI355"/>
    <mergeCell ref="BJ355:BL355"/>
    <mergeCell ref="BM355:BM356"/>
    <mergeCell ref="BN355:BO355"/>
    <mergeCell ref="CR355:CT355"/>
    <mergeCell ref="CU355:CW355"/>
    <mergeCell ref="CX355:CZ355"/>
    <mergeCell ref="DA355:DC355"/>
    <mergeCell ref="DD355:DF355"/>
    <mergeCell ref="CE355:CE356"/>
    <mergeCell ref="CF355:CG355"/>
    <mergeCell ref="CH355:CJ355"/>
    <mergeCell ref="CK355:CM355"/>
    <mergeCell ref="CN355:CN356"/>
    <mergeCell ref="CO355:CQ355"/>
  </mergeCells>
  <phoneticPr fontId="35"/>
  <dataValidations count="1">
    <dataValidation type="list" allowBlank="1" showInputMessage="1" showErrorMessage="1" sqref="O74:O102 O108:O131 O169:O193 O137:O163 O199:O222 O228:O250 O256:O286 O292:O317 O40:O68 O6:O34 O357:O385 O323:O351">
      <formula1>"有,無"</formula1>
    </dataValidation>
  </dataValidations>
  <pageMargins left="0.31496062992125984" right="0.31496062992125984" top="0.74803149606299213" bottom="0.74803149606299213" header="0.31496062992125984" footer="0.31496062992125984"/>
  <pageSetup paperSize="9" scale="47" fitToHeight="0" pageOrder="overThenDown" orientation="portrait" r:id="rId1"/>
  <rowBreaks count="11" manualBreakCount="11">
    <brk id="34" max="113" man="1"/>
    <brk id="68" max="113" man="1"/>
    <brk id="102" max="113" man="1"/>
    <brk id="131" max="113" man="1"/>
    <brk id="163" max="113" man="1"/>
    <brk id="193" max="113" man="1"/>
    <brk id="222" max="113" man="1"/>
    <brk id="250" max="113" man="1"/>
    <brk id="286" max="113" man="1"/>
    <brk id="317" max="113" man="1"/>
    <brk id="351" max="1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52"/>
  <sheetViews>
    <sheetView zoomScaleNormal="100" workbookViewId="0">
      <selection activeCell="C38" sqref="C38"/>
    </sheetView>
  </sheetViews>
  <sheetFormatPr defaultColWidth="0" defaultRowHeight="0" customHeight="1" zeroHeight="1" x14ac:dyDescent="0.15"/>
  <cols>
    <col min="1" max="1" width="17.875" style="1037" customWidth="1"/>
    <col min="2" max="2" width="18.375" style="1037" customWidth="1"/>
    <col min="3" max="3" width="35.25" style="1037" customWidth="1"/>
    <col min="4" max="4" width="3.75" style="1037" customWidth="1"/>
    <col min="5" max="5" width="1.875" style="1037" customWidth="1"/>
    <col min="6" max="6" width="4.125" style="1037" customWidth="1"/>
    <col min="7" max="7" width="3.375" style="1037" customWidth="1"/>
    <col min="8" max="16384" width="9" style="1037" hidden="1"/>
  </cols>
  <sheetData>
    <row r="1" spans="1:17" ht="13.5" x14ac:dyDescent="0.15"/>
    <row r="2" spans="1:17" ht="13.5" x14ac:dyDescent="0.15">
      <c r="B2" s="1038"/>
      <c r="C2" s="1038"/>
      <c r="D2" s="1038"/>
    </row>
    <row r="3" spans="1:17" ht="13.5" x14ac:dyDescent="0.15">
      <c r="B3" s="1038"/>
      <c r="C3" s="1038"/>
      <c r="D3" s="1038"/>
      <c r="O3" s="1038"/>
      <c r="P3" s="1038"/>
      <c r="Q3" s="1050"/>
    </row>
    <row r="4" spans="1:17" ht="13.5" x14ac:dyDescent="0.15">
      <c r="B4" s="1038"/>
      <c r="C4" s="1038"/>
      <c r="D4" s="1038"/>
      <c r="O4" s="1038"/>
      <c r="P4" s="1038"/>
      <c r="Q4" s="1050"/>
    </row>
    <row r="5" spans="1:17" ht="13.5" x14ac:dyDescent="0.15">
      <c r="B5" s="1038"/>
      <c r="C5" s="1038"/>
      <c r="D5" s="1038"/>
      <c r="O5" s="1038"/>
      <c r="P5" s="1038"/>
      <c r="Q5" s="1050"/>
    </row>
    <row r="6" spans="1:17" ht="13.5" x14ac:dyDescent="0.15">
      <c r="B6" s="1038"/>
      <c r="C6" s="1038"/>
      <c r="D6" s="1038"/>
      <c r="O6" s="1038"/>
      <c r="P6" s="1038"/>
      <c r="Q6" s="1050"/>
    </row>
    <row r="7" spans="1:17" ht="13.5" x14ac:dyDescent="0.15">
      <c r="B7" s="1038"/>
      <c r="C7" s="1038"/>
      <c r="D7" s="1038"/>
      <c r="O7" s="1038"/>
      <c r="P7" s="1038"/>
      <c r="Q7" s="1050"/>
    </row>
    <row r="8" spans="1:17" ht="42" x14ac:dyDescent="0.15">
      <c r="A8" s="1051"/>
      <c r="B8" s="4062" t="s">
        <v>898</v>
      </c>
      <c r="C8" s="4062"/>
      <c r="D8" s="1052"/>
      <c r="E8" s="1053"/>
      <c r="F8" s="1053"/>
      <c r="G8" s="1051"/>
      <c r="O8" s="1038"/>
      <c r="P8" s="1038"/>
      <c r="Q8" s="1050"/>
    </row>
    <row r="9" spans="1:17" ht="39" x14ac:dyDescent="0.15">
      <c r="A9" s="1054"/>
      <c r="B9" s="4063" t="s">
        <v>899</v>
      </c>
      <c r="C9" s="4064"/>
      <c r="D9" s="1054"/>
      <c r="E9" s="1054"/>
      <c r="F9" s="1054"/>
      <c r="G9" s="1054"/>
      <c r="O9" s="1038"/>
      <c r="P9" s="1038"/>
      <c r="Q9" s="1050"/>
    </row>
    <row r="10" spans="1:17" ht="13.5" x14ac:dyDescent="0.15">
      <c r="B10" s="1055"/>
      <c r="O10" s="1038"/>
      <c r="P10" s="1038"/>
      <c r="Q10" s="1050"/>
    </row>
    <row r="11" spans="1:17" ht="21" x14ac:dyDescent="0.15">
      <c r="B11" s="1042"/>
      <c r="O11" s="1038"/>
      <c r="P11" s="1038"/>
      <c r="Q11" s="1050"/>
    </row>
    <row r="12" spans="1:17" ht="17.25" x14ac:dyDescent="0.15">
      <c r="B12" s="1043" t="s">
        <v>1528</v>
      </c>
      <c r="D12" s="1044">
        <v>96</v>
      </c>
      <c r="O12" s="1038"/>
      <c r="P12" s="1038"/>
      <c r="Q12" s="1050"/>
    </row>
    <row r="13" spans="1:17" ht="17.25" x14ac:dyDescent="0.15">
      <c r="B13" s="1043"/>
      <c r="D13" s="1044"/>
      <c r="O13" s="1038"/>
      <c r="P13" s="1038"/>
      <c r="Q13" s="1050"/>
    </row>
    <row r="14" spans="1:17" ht="17.25" x14ac:dyDescent="0.15">
      <c r="B14" s="1043" t="s">
        <v>834</v>
      </c>
      <c r="C14" s="1045" t="s">
        <v>1529</v>
      </c>
      <c r="D14" s="1044">
        <v>98</v>
      </c>
      <c r="O14" s="1038"/>
      <c r="P14" s="1038"/>
      <c r="Q14" s="1050"/>
    </row>
    <row r="15" spans="1:17" ht="17.25" x14ac:dyDescent="0.15">
      <c r="B15" s="1043"/>
      <c r="D15" s="1044"/>
      <c r="O15" s="1038"/>
      <c r="P15" s="1038"/>
      <c r="Q15" s="1050"/>
    </row>
    <row r="16" spans="1:17" ht="17.25" x14ac:dyDescent="0.15">
      <c r="B16" s="1043" t="s">
        <v>835</v>
      </c>
      <c r="C16" s="1045" t="s">
        <v>1529</v>
      </c>
      <c r="D16" s="1044">
        <v>102</v>
      </c>
    </row>
    <row r="17" spans="2:4" ht="17.25" x14ac:dyDescent="0.15">
      <c r="B17" s="1043"/>
      <c r="D17" s="1044"/>
    </row>
    <row r="18" spans="2:4" ht="17.25" x14ac:dyDescent="0.15">
      <c r="B18" s="1043" t="s">
        <v>836</v>
      </c>
      <c r="C18" s="1045" t="s">
        <v>1529</v>
      </c>
      <c r="D18" s="1044">
        <v>104</v>
      </c>
    </row>
    <row r="19" spans="2:4" ht="17.25" x14ac:dyDescent="0.15">
      <c r="B19" s="1043"/>
      <c r="D19" s="1044"/>
    </row>
    <row r="20" spans="2:4" ht="17.25" x14ac:dyDescent="0.15">
      <c r="B20" s="1043" t="s">
        <v>2378</v>
      </c>
      <c r="C20" s="1045" t="s">
        <v>1529</v>
      </c>
      <c r="D20" s="1044">
        <v>106</v>
      </c>
    </row>
    <row r="21" spans="2:4" ht="17.25" x14ac:dyDescent="0.15">
      <c r="B21" s="1043"/>
      <c r="D21" s="1044"/>
    </row>
    <row r="22" spans="2:4" ht="17.25" x14ac:dyDescent="0.15">
      <c r="B22" s="1043" t="s">
        <v>837</v>
      </c>
      <c r="C22" s="1045" t="s">
        <v>1529</v>
      </c>
      <c r="D22" s="1044">
        <v>108</v>
      </c>
    </row>
    <row r="23" spans="2:4" ht="17.25" x14ac:dyDescent="0.15">
      <c r="B23" s="1043"/>
      <c r="D23" s="1044"/>
    </row>
    <row r="24" spans="2:4" ht="17.25" x14ac:dyDescent="0.15">
      <c r="B24" s="1043" t="s">
        <v>838</v>
      </c>
      <c r="C24" s="1045" t="s">
        <v>1529</v>
      </c>
      <c r="D24" s="1044">
        <v>110</v>
      </c>
    </row>
    <row r="25" spans="2:4" ht="17.25" x14ac:dyDescent="0.15">
      <c r="B25" s="1043"/>
      <c r="D25" s="1044"/>
    </row>
    <row r="26" spans="2:4" ht="17.25" x14ac:dyDescent="0.15">
      <c r="B26" s="1043" t="s">
        <v>2403</v>
      </c>
      <c r="C26" s="1045" t="s">
        <v>1529</v>
      </c>
      <c r="D26" s="1044">
        <v>114</v>
      </c>
    </row>
    <row r="27" spans="2:4" ht="17.25" x14ac:dyDescent="0.15">
      <c r="B27" s="1043"/>
      <c r="D27" s="1044"/>
    </row>
    <row r="28" spans="2:4" ht="17.25" x14ac:dyDescent="0.15">
      <c r="B28" s="1043" t="s">
        <v>839</v>
      </c>
      <c r="C28" s="1045" t="s">
        <v>1529</v>
      </c>
      <c r="D28" s="1044">
        <v>116</v>
      </c>
    </row>
    <row r="29" spans="2:4" ht="17.25" x14ac:dyDescent="0.15">
      <c r="B29" s="1043"/>
      <c r="D29" s="1044"/>
    </row>
    <row r="30" spans="2:4" ht="17.25" x14ac:dyDescent="0.15">
      <c r="B30" s="1043" t="s">
        <v>840</v>
      </c>
      <c r="C30" s="1045" t="s">
        <v>1529</v>
      </c>
      <c r="D30" s="1044">
        <v>118</v>
      </c>
    </row>
    <row r="31" spans="2:4" ht="17.25" x14ac:dyDescent="0.15">
      <c r="C31" s="1043"/>
    </row>
    <row r="32" spans="2:4" ht="13.5" x14ac:dyDescent="0.15"/>
    <row r="33" spans="1:6" ht="13.5" x14ac:dyDescent="0.15"/>
    <row r="34" spans="1:6" ht="13.5" x14ac:dyDescent="0.15"/>
    <row r="35" spans="1:6" ht="14.25" thickBot="1" x14ac:dyDescent="0.2"/>
    <row r="36" spans="1:6" ht="13.5" x14ac:dyDescent="0.15">
      <c r="A36" s="3586" t="s">
        <v>2402</v>
      </c>
      <c r="B36" s="3577" t="s">
        <v>2382</v>
      </c>
      <c r="C36" s="3578"/>
      <c r="D36" s="3578"/>
      <c r="E36" s="3578"/>
      <c r="F36" s="3579"/>
    </row>
    <row r="37" spans="1:6" ht="13.5" x14ac:dyDescent="0.15">
      <c r="A37" s="3587" t="s">
        <v>2401</v>
      </c>
      <c r="B37" s="3580" t="s">
        <v>2383</v>
      </c>
      <c r="C37" s="1038"/>
      <c r="D37" s="1038"/>
      <c r="E37" s="1038"/>
      <c r="F37" s="3581"/>
    </row>
    <row r="38" spans="1:6" ht="13.5" x14ac:dyDescent="0.15">
      <c r="A38" s="3587" t="s">
        <v>2400</v>
      </c>
      <c r="B38" s="3580" t="s">
        <v>2384</v>
      </c>
      <c r="C38" s="1038"/>
      <c r="D38" s="1038"/>
      <c r="E38" s="1038"/>
      <c r="F38" s="3581"/>
    </row>
    <row r="39" spans="1:6" ht="13.5" customHeight="1" x14ac:dyDescent="0.15">
      <c r="A39" s="3587" t="s">
        <v>2399</v>
      </c>
      <c r="B39" s="3580" t="s">
        <v>2385</v>
      </c>
      <c r="C39" s="1038"/>
      <c r="D39" s="1038"/>
      <c r="E39" s="1038"/>
      <c r="F39" s="3581"/>
    </row>
    <row r="40" spans="1:6" ht="13.5" customHeight="1" x14ac:dyDescent="0.15">
      <c r="A40" s="3587" t="s">
        <v>2398</v>
      </c>
      <c r="B40" s="3580" t="s">
        <v>2386</v>
      </c>
      <c r="C40" s="1038"/>
      <c r="D40" s="1038"/>
      <c r="E40" s="1038"/>
      <c r="F40" s="3581"/>
    </row>
    <row r="41" spans="1:6" ht="13.5" customHeight="1" x14ac:dyDescent="0.15">
      <c r="A41" s="3587" t="s">
        <v>2397</v>
      </c>
      <c r="B41" s="3580" t="s">
        <v>2387</v>
      </c>
      <c r="C41" s="1038"/>
      <c r="D41" s="1038"/>
      <c r="E41" s="1038"/>
      <c r="F41" s="3581"/>
    </row>
    <row r="42" spans="1:6" ht="13.5" customHeight="1" x14ac:dyDescent="0.15">
      <c r="A42" s="3587" t="s">
        <v>2396</v>
      </c>
      <c r="B42" s="3582" t="s">
        <v>2388</v>
      </c>
      <c r="C42" s="1038"/>
      <c r="D42" s="1038"/>
      <c r="E42" s="1038"/>
      <c r="F42" s="3581"/>
    </row>
    <row r="43" spans="1:6" ht="13.5" customHeight="1" x14ac:dyDescent="0.15">
      <c r="A43" s="3587" t="s">
        <v>2395</v>
      </c>
      <c r="B43" s="3595" t="s">
        <v>2437</v>
      </c>
      <c r="C43" s="1038"/>
      <c r="D43" s="1038"/>
      <c r="E43" s="1038"/>
      <c r="F43" s="3581"/>
    </row>
    <row r="44" spans="1:6" ht="13.5" customHeight="1" x14ac:dyDescent="0.15">
      <c r="A44" s="3587"/>
      <c r="B44" s="3595" t="s">
        <v>2438</v>
      </c>
      <c r="C44" s="1038"/>
      <c r="D44" s="1038"/>
      <c r="E44" s="1038"/>
      <c r="F44" s="3581"/>
    </row>
    <row r="45" spans="1:6" ht="13.5" customHeight="1" x14ac:dyDescent="0.15">
      <c r="A45" s="3587" t="s">
        <v>2394</v>
      </c>
      <c r="B45" s="3580" t="s">
        <v>2389</v>
      </c>
      <c r="C45" s="1038"/>
      <c r="D45" s="1038"/>
      <c r="E45" s="1038"/>
      <c r="F45" s="3581"/>
    </row>
    <row r="46" spans="1:6" ht="13.5" customHeight="1" x14ac:dyDescent="0.15">
      <c r="A46" s="3587" t="s">
        <v>2393</v>
      </c>
      <c r="B46" s="3580" t="s">
        <v>2390</v>
      </c>
      <c r="C46" s="1038"/>
      <c r="D46" s="1038"/>
      <c r="E46" s="1038"/>
      <c r="F46" s="3581"/>
    </row>
    <row r="47" spans="1:6" ht="13.5" customHeight="1" thickBot="1" x14ac:dyDescent="0.2">
      <c r="A47" s="3588" t="s">
        <v>2392</v>
      </c>
      <c r="B47" s="3583" t="s">
        <v>2391</v>
      </c>
      <c r="C47" s="3584"/>
      <c r="D47" s="3584"/>
      <c r="E47" s="3584"/>
      <c r="F47" s="3585"/>
    </row>
    <row r="48" spans="1:6" ht="13.5" x14ac:dyDescent="0.15">
      <c r="B48" s="1038"/>
      <c r="C48" s="1038"/>
    </row>
    <row r="49" ht="13.5" customHeight="1" x14ac:dyDescent="0.15"/>
    <row r="50" ht="13.5" customHeight="1" x14ac:dyDescent="0.15"/>
    <row r="51" ht="13.5" x14ac:dyDescent="0.15"/>
    <row r="52" ht="13.5" customHeight="1" x14ac:dyDescent="0.15"/>
  </sheetData>
  <mergeCells count="2">
    <mergeCell ref="B8:C8"/>
    <mergeCell ref="B9:C9"/>
  </mergeCells>
  <phoneticPr fontId="35"/>
  <pageMargins left="0.70866141732283472" right="0.70866141732283472" top="0.74803149606299213" bottom="0.74803149606299213" header="0.31496062992125984" footer="0.31496062992125984"/>
  <pageSetup paperSize="9" orientation="portrait" horizontalDpi="4294967294"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G18"/>
  <sheetViews>
    <sheetView view="pageBreakPreview" zoomScale="70" zoomScaleNormal="100" zoomScaleSheetLayoutView="70" workbookViewId="0">
      <selection activeCell="C4" sqref="C4:E4"/>
    </sheetView>
  </sheetViews>
  <sheetFormatPr defaultRowHeight="13.5" x14ac:dyDescent="0.15"/>
  <cols>
    <col min="1" max="1" width="20.5" customWidth="1"/>
    <col min="2" max="2" width="7.75" style="1988" customWidth="1"/>
    <col min="3" max="3" width="11.75" customWidth="1"/>
    <col min="4" max="5" width="9.875" customWidth="1"/>
    <col min="6" max="6" width="9.75" customWidth="1"/>
    <col min="7" max="7" width="9.375" customWidth="1"/>
    <col min="8" max="8" width="9.125" customWidth="1"/>
    <col min="9" max="9" width="9" hidden="1" customWidth="1"/>
    <col min="10" max="10" width="9.875" customWidth="1"/>
    <col min="11" max="11" width="9.75" customWidth="1"/>
    <col min="12" max="12" width="9.375" customWidth="1"/>
    <col min="13" max="13" width="9" hidden="1" customWidth="1"/>
    <col min="14" max="14" width="9.375" customWidth="1"/>
    <col min="15" max="15" width="9" hidden="1" customWidth="1"/>
    <col min="16" max="16" width="9.375" customWidth="1"/>
    <col min="17" max="17" width="12.5" customWidth="1"/>
    <col min="18" max="18" width="7.875" hidden="1" customWidth="1"/>
    <col min="19" max="21" width="6.25" customWidth="1"/>
    <col min="22" max="22" width="7.25" customWidth="1"/>
    <col min="23" max="23" width="8.25" customWidth="1"/>
    <col min="24" max="24" width="7.125" customWidth="1"/>
    <col min="25" max="25" width="6.875" customWidth="1"/>
    <col min="26" max="27" width="7.5" customWidth="1"/>
    <col min="28" max="28" width="7.375" customWidth="1"/>
    <col min="29" max="29" width="6.5" customWidth="1"/>
    <col min="30" max="30" width="7.625" customWidth="1"/>
    <col min="31" max="31" width="7.25" customWidth="1"/>
    <col min="32" max="35" width="6.5" customWidth="1"/>
    <col min="36" max="36" width="7.625" customWidth="1"/>
    <col min="37" max="37" width="7.125" customWidth="1"/>
    <col min="38" max="38" width="7.25" customWidth="1"/>
    <col min="39" max="39" width="8.375" customWidth="1"/>
  </cols>
  <sheetData>
    <row r="1" spans="1:39" s="219" customFormat="1" ht="14.25" customHeight="1" x14ac:dyDescent="0.15">
      <c r="A1" s="1975"/>
      <c r="B1" s="1987"/>
      <c r="C1" s="1976"/>
      <c r="D1" s="1977"/>
      <c r="E1" s="1977"/>
      <c r="F1" s="1977"/>
      <c r="G1" s="1977"/>
      <c r="H1" s="1978"/>
      <c r="I1" s="218"/>
      <c r="J1" s="266"/>
      <c r="K1" s="1977"/>
      <c r="L1" s="266"/>
      <c r="M1" s="216"/>
      <c r="N1" s="266"/>
      <c r="O1" s="216"/>
      <c r="P1" s="1978"/>
      <c r="Q1" s="1978"/>
      <c r="R1" s="2876"/>
      <c r="S1" s="1979"/>
      <c r="T1" s="1979"/>
      <c r="U1" s="1979"/>
      <c r="V1" s="1979"/>
      <c r="W1" s="1979"/>
      <c r="X1" s="1979"/>
      <c r="Y1" s="1979"/>
      <c r="Z1" s="1979"/>
      <c r="AA1" s="1979"/>
      <c r="AB1" s="1979"/>
      <c r="AC1" s="1979"/>
      <c r="AD1" s="1979"/>
      <c r="AE1" s="1979"/>
      <c r="AF1" s="1979"/>
      <c r="AG1" s="1979"/>
      <c r="AH1" s="1979"/>
      <c r="AI1" s="1979"/>
      <c r="AJ1" s="1979"/>
      <c r="AK1" s="1979"/>
      <c r="AL1" s="1979"/>
      <c r="AM1" s="1979"/>
    </row>
    <row r="2" spans="1:39" s="226" customFormat="1" ht="27.75" customHeight="1" x14ac:dyDescent="0.15">
      <c r="A2" s="252" t="s">
        <v>900</v>
      </c>
      <c r="C2" s="217"/>
      <c r="D2" s="239"/>
      <c r="E2" s="239"/>
      <c r="F2" s="239"/>
      <c r="G2" s="239"/>
      <c r="H2" s="240"/>
      <c r="I2" s="239"/>
      <c r="J2" s="241"/>
      <c r="K2" s="242"/>
      <c r="L2" s="240"/>
      <c r="M2" s="241"/>
      <c r="N2" s="240"/>
      <c r="O2" s="241"/>
      <c r="P2" s="241"/>
      <c r="Q2" s="2226" t="s">
        <v>1341</v>
      </c>
      <c r="R2" s="225"/>
      <c r="AM2" s="3575" t="s">
        <v>900</v>
      </c>
    </row>
    <row r="3" spans="1:39" s="219" customFormat="1" ht="16.5" customHeight="1" thickBot="1" x14ac:dyDescent="0.2">
      <c r="A3" s="229"/>
      <c r="B3" s="226"/>
      <c r="C3" s="214"/>
      <c r="D3" s="218"/>
      <c r="E3" s="218"/>
      <c r="F3" s="218"/>
      <c r="G3" s="218"/>
      <c r="H3" s="216"/>
      <c r="I3" s="218"/>
      <c r="J3" s="222"/>
      <c r="K3" s="218"/>
      <c r="L3" s="222"/>
      <c r="M3" s="216"/>
      <c r="N3" s="222"/>
      <c r="O3" s="216"/>
      <c r="P3" s="216"/>
      <c r="Q3" s="216"/>
      <c r="R3" s="238"/>
    </row>
    <row r="4" spans="1:39" s="1973" customFormat="1" ht="30" customHeight="1" thickTop="1" thickBot="1" x14ac:dyDescent="0.2">
      <c r="A4" s="4065" t="s">
        <v>851</v>
      </c>
      <c r="B4" s="4069" t="s">
        <v>1674</v>
      </c>
      <c r="C4" s="4076" t="s">
        <v>2255</v>
      </c>
      <c r="D4" s="4076"/>
      <c r="E4" s="4077"/>
      <c r="F4" s="4073" t="s">
        <v>901</v>
      </c>
      <c r="G4" s="4074"/>
      <c r="H4" s="4074"/>
      <c r="I4" s="4075"/>
      <c r="J4" s="4071" t="s">
        <v>902</v>
      </c>
      <c r="K4" s="4072"/>
      <c r="L4" s="4072"/>
      <c r="M4" s="4072"/>
      <c r="N4" s="4072"/>
      <c r="O4" s="2895"/>
      <c r="P4" s="2896"/>
      <c r="Q4" s="2907" t="s">
        <v>1673</v>
      </c>
      <c r="R4" s="4067" t="s">
        <v>1681</v>
      </c>
      <c r="S4" s="4067"/>
      <c r="T4" s="4067"/>
      <c r="U4" s="4067"/>
      <c r="V4" s="4067"/>
      <c r="W4" s="4067"/>
      <c r="X4" s="4067"/>
      <c r="Y4" s="4067"/>
      <c r="Z4" s="4067"/>
      <c r="AA4" s="4067"/>
      <c r="AB4" s="4067"/>
      <c r="AC4" s="4067"/>
      <c r="AD4" s="4067"/>
      <c r="AE4" s="4067"/>
      <c r="AF4" s="4067"/>
      <c r="AG4" s="4067"/>
      <c r="AH4" s="4067"/>
      <c r="AI4" s="4067"/>
      <c r="AJ4" s="4067"/>
      <c r="AK4" s="4067"/>
      <c r="AL4" s="4067"/>
      <c r="AM4" s="4068"/>
    </row>
    <row r="5" spans="1:39" s="1974" customFormat="1" ht="176.25" thickBot="1" x14ac:dyDescent="0.2">
      <c r="A5" s="4066"/>
      <c r="B5" s="4070"/>
      <c r="C5" s="2897" t="s">
        <v>2256</v>
      </c>
      <c r="D5" s="2898" t="s">
        <v>2259</v>
      </c>
      <c r="E5" s="2899" t="s">
        <v>2260</v>
      </c>
      <c r="F5" s="2900" t="s">
        <v>1682</v>
      </c>
      <c r="G5" s="2901" t="s">
        <v>1684</v>
      </c>
      <c r="H5" s="2901" t="s">
        <v>1685</v>
      </c>
      <c r="I5" s="2902" t="s">
        <v>1680</v>
      </c>
      <c r="J5" s="2903" t="s">
        <v>1683</v>
      </c>
      <c r="K5" s="2901" t="s">
        <v>1686</v>
      </c>
      <c r="L5" s="2901" t="s">
        <v>1687</v>
      </c>
      <c r="M5" s="2904" t="s">
        <v>1679</v>
      </c>
      <c r="N5" s="2901" t="s">
        <v>1688</v>
      </c>
      <c r="O5" s="2904" t="s">
        <v>903</v>
      </c>
      <c r="P5" s="2905" t="s">
        <v>2257</v>
      </c>
      <c r="Q5" s="2906" t="s">
        <v>1706</v>
      </c>
      <c r="R5" s="1981" t="s">
        <v>1212</v>
      </c>
      <c r="S5" s="1982" t="s">
        <v>1690</v>
      </c>
      <c r="T5" s="1980" t="s">
        <v>1691</v>
      </c>
      <c r="U5" s="1982" t="s">
        <v>1692</v>
      </c>
      <c r="V5" s="1980" t="s">
        <v>1693</v>
      </c>
      <c r="W5" s="1982" t="s">
        <v>1694</v>
      </c>
      <c r="X5" s="1980" t="s">
        <v>1695</v>
      </c>
      <c r="Y5" s="1982" t="s">
        <v>1696</v>
      </c>
      <c r="Z5" s="1980" t="s">
        <v>1697</v>
      </c>
      <c r="AA5" s="1982" t="s">
        <v>1698</v>
      </c>
      <c r="AB5" s="1980" t="s">
        <v>1699</v>
      </c>
      <c r="AC5" s="1980" t="s">
        <v>1711</v>
      </c>
      <c r="AD5" s="1980" t="s">
        <v>1700</v>
      </c>
      <c r="AE5" s="1980" t="s">
        <v>1710</v>
      </c>
      <c r="AF5" s="1980" t="s">
        <v>1709</v>
      </c>
      <c r="AG5" s="1980" t="s">
        <v>1701</v>
      </c>
      <c r="AH5" s="1980" t="s">
        <v>1702</v>
      </c>
      <c r="AI5" s="1980" t="s">
        <v>1703</v>
      </c>
      <c r="AJ5" s="1980" t="s">
        <v>1704</v>
      </c>
      <c r="AK5" s="1980" t="s">
        <v>1705</v>
      </c>
      <c r="AL5" s="1980" t="s">
        <v>1707</v>
      </c>
      <c r="AM5" s="2885" t="s">
        <v>1708</v>
      </c>
    </row>
    <row r="6" spans="1:39" s="1974" customFormat="1" ht="52.5" customHeight="1" x14ac:dyDescent="0.15">
      <c r="A6" s="2908" t="s">
        <v>904</v>
      </c>
      <c r="B6" s="2893">
        <v>1</v>
      </c>
      <c r="C6" s="2142">
        <v>68573</v>
      </c>
      <c r="D6" s="1989">
        <v>7.5199523339134711E-2</v>
      </c>
      <c r="E6" s="2894">
        <v>4796</v>
      </c>
      <c r="F6" s="1990">
        <v>4322</v>
      </c>
      <c r="G6" s="1991">
        <v>1648</v>
      </c>
      <c r="H6" s="1991">
        <v>2674</v>
      </c>
      <c r="I6" s="1992">
        <v>0</v>
      </c>
      <c r="J6" s="2017">
        <v>31439</v>
      </c>
      <c r="K6" s="1991">
        <v>11007</v>
      </c>
      <c r="L6" s="1991">
        <v>8522</v>
      </c>
      <c r="M6" s="1991">
        <v>0</v>
      </c>
      <c r="N6" s="1991">
        <v>7401</v>
      </c>
      <c r="O6" s="1991">
        <v>683</v>
      </c>
      <c r="P6" s="1992">
        <v>3826</v>
      </c>
      <c r="Q6" s="1993">
        <v>32812</v>
      </c>
      <c r="R6" s="1983">
        <v>68573</v>
      </c>
      <c r="S6" s="2877">
        <v>352</v>
      </c>
      <c r="T6" s="2878">
        <v>82</v>
      </c>
      <c r="U6" s="2877">
        <v>238</v>
      </c>
      <c r="V6" s="2878">
        <v>1032</v>
      </c>
      <c r="W6" s="2877">
        <v>13096</v>
      </c>
      <c r="X6" s="2878">
        <v>197</v>
      </c>
      <c r="Y6" s="2877">
        <v>1124</v>
      </c>
      <c r="Z6" s="2878">
        <v>1824</v>
      </c>
      <c r="AA6" s="2877">
        <v>5923</v>
      </c>
      <c r="AB6" s="2878">
        <v>2366</v>
      </c>
      <c r="AC6" s="2877">
        <v>338</v>
      </c>
      <c r="AD6" s="2878">
        <v>948</v>
      </c>
      <c r="AE6" s="2877">
        <v>1110</v>
      </c>
      <c r="AF6" s="2878">
        <v>609</v>
      </c>
      <c r="AG6" s="2877">
        <v>243</v>
      </c>
      <c r="AH6" s="2878">
        <v>224</v>
      </c>
      <c r="AI6" s="2877">
        <v>501</v>
      </c>
      <c r="AJ6" s="2878">
        <v>1984</v>
      </c>
      <c r="AK6" s="2877">
        <v>48</v>
      </c>
      <c r="AL6" s="2878">
        <v>354</v>
      </c>
      <c r="AM6" s="2886">
        <v>35980</v>
      </c>
    </row>
    <row r="7" spans="1:39" s="1974" customFormat="1" ht="52.5" customHeight="1" x14ac:dyDescent="0.15">
      <c r="A7" s="2909" t="s">
        <v>855</v>
      </c>
      <c r="B7" s="2891">
        <v>0.70294430752628589</v>
      </c>
      <c r="C7" s="2143">
        <v>48203</v>
      </c>
      <c r="D7" s="1994">
        <v>7.7667732343669638E-2</v>
      </c>
      <c r="E7" s="1995">
        <v>3474</v>
      </c>
      <c r="F7" s="1996">
        <v>2042</v>
      </c>
      <c r="G7" s="1997">
        <v>705</v>
      </c>
      <c r="H7" s="1997">
        <v>1337</v>
      </c>
      <c r="I7" s="1998">
        <v>0</v>
      </c>
      <c r="J7" s="1999">
        <v>14152</v>
      </c>
      <c r="K7" s="1997">
        <v>4180</v>
      </c>
      <c r="L7" s="1997">
        <v>2728</v>
      </c>
      <c r="M7" s="1997">
        <v>0</v>
      </c>
      <c r="N7" s="1997">
        <v>5689</v>
      </c>
      <c r="O7" s="1997">
        <v>683</v>
      </c>
      <c r="P7" s="1998">
        <v>872</v>
      </c>
      <c r="Q7" s="2000">
        <v>32009</v>
      </c>
      <c r="R7" s="1984">
        <v>48203</v>
      </c>
      <c r="S7" s="2879">
        <v>76</v>
      </c>
      <c r="T7" s="2880">
        <v>39</v>
      </c>
      <c r="U7" s="2879">
        <v>39</v>
      </c>
      <c r="V7" s="2880">
        <v>676</v>
      </c>
      <c r="W7" s="2879">
        <v>6522</v>
      </c>
      <c r="X7" s="2880">
        <v>72</v>
      </c>
      <c r="Y7" s="2879">
        <v>406</v>
      </c>
      <c r="Z7" s="2880">
        <v>856</v>
      </c>
      <c r="AA7" s="2879">
        <v>1718</v>
      </c>
      <c r="AB7" s="2880">
        <v>1711</v>
      </c>
      <c r="AC7" s="2879">
        <v>159</v>
      </c>
      <c r="AD7" s="2880">
        <v>447</v>
      </c>
      <c r="AE7" s="2879">
        <v>271</v>
      </c>
      <c r="AF7" s="2880">
        <v>169</v>
      </c>
      <c r="AG7" s="2879">
        <v>108</v>
      </c>
      <c r="AH7" s="2880">
        <v>51</v>
      </c>
      <c r="AI7" s="2879">
        <v>242</v>
      </c>
      <c r="AJ7" s="2880">
        <v>751</v>
      </c>
      <c r="AK7" s="2879">
        <v>18</v>
      </c>
      <c r="AL7" s="2880">
        <v>122</v>
      </c>
      <c r="AM7" s="2887">
        <v>33750</v>
      </c>
    </row>
    <row r="8" spans="1:39" s="1974" customFormat="1" ht="52.5" customHeight="1" x14ac:dyDescent="0.15">
      <c r="A8" s="2910" t="s">
        <v>859</v>
      </c>
      <c r="B8" s="2890">
        <v>1.897248188062357E-2</v>
      </c>
      <c r="C8" s="2144">
        <v>1301</v>
      </c>
      <c r="D8" s="2001">
        <v>0.10254237288135593</v>
      </c>
      <c r="E8" s="2002">
        <v>121</v>
      </c>
      <c r="F8" s="2003">
        <v>91</v>
      </c>
      <c r="G8" s="2004">
        <v>58</v>
      </c>
      <c r="H8" s="2004">
        <v>33</v>
      </c>
      <c r="I8" s="2005">
        <v>0</v>
      </c>
      <c r="J8" s="2018">
        <v>1200</v>
      </c>
      <c r="K8" s="2004">
        <v>402</v>
      </c>
      <c r="L8" s="2004">
        <v>196</v>
      </c>
      <c r="M8" s="2004">
        <v>0</v>
      </c>
      <c r="N8" s="2004">
        <v>103</v>
      </c>
      <c r="O8" s="2004">
        <v>0</v>
      </c>
      <c r="P8" s="2005">
        <v>499</v>
      </c>
      <c r="Q8" s="2006">
        <v>10</v>
      </c>
      <c r="R8" s="1985">
        <v>1301</v>
      </c>
      <c r="S8" s="2881">
        <v>23</v>
      </c>
      <c r="T8" s="2882">
        <v>7</v>
      </c>
      <c r="U8" s="2881">
        <v>70</v>
      </c>
      <c r="V8" s="2882">
        <v>39</v>
      </c>
      <c r="W8" s="2881">
        <v>133</v>
      </c>
      <c r="X8" s="2882">
        <v>13</v>
      </c>
      <c r="Y8" s="2881">
        <v>34</v>
      </c>
      <c r="Z8" s="2882">
        <v>45</v>
      </c>
      <c r="AA8" s="2881">
        <v>243</v>
      </c>
      <c r="AB8" s="2882">
        <v>39</v>
      </c>
      <c r="AC8" s="2881">
        <v>35</v>
      </c>
      <c r="AD8" s="2882">
        <v>34</v>
      </c>
      <c r="AE8" s="2881">
        <v>211</v>
      </c>
      <c r="AF8" s="2882">
        <v>119</v>
      </c>
      <c r="AG8" s="2881">
        <v>27</v>
      </c>
      <c r="AH8" s="2882">
        <v>7</v>
      </c>
      <c r="AI8" s="2881">
        <v>27</v>
      </c>
      <c r="AJ8" s="2882">
        <v>120</v>
      </c>
      <c r="AK8" s="2881">
        <v>0</v>
      </c>
      <c r="AL8" s="2882">
        <v>9</v>
      </c>
      <c r="AM8" s="2888">
        <v>66</v>
      </c>
    </row>
    <row r="9" spans="1:39" s="1974" customFormat="1" ht="52.5" customHeight="1" x14ac:dyDescent="0.15">
      <c r="A9" s="2909" t="s">
        <v>867</v>
      </c>
      <c r="B9" s="2891">
        <v>0.12518046461435259</v>
      </c>
      <c r="C9" s="2143">
        <v>8584</v>
      </c>
      <c r="D9" s="1994">
        <v>8.0972169751920342E-2</v>
      </c>
      <c r="E9" s="1995">
        <v>643</v>
      </c>
      <c r="F9" s="1996">
        <v>451</v>
      </c>
      <c r="G9" s="1997">
        <v>299</v>
      </c>
      <c r="H9" s="1997">
        <v>152</v>
      </c>
      <c r="I9" s="1998">
        <v>0</v>
      </c>
      <c r="J9" s="1999">
        <v>7603</v>
      </c>
      <c r="K9" s="1997">
        <v>2474</v>
      </c>
      <c r="L9" s="1997">
        <v>3576</v>
      </c>
      <c r="M9" s="1997">
        <v>0</v>
      </c>
      <c r="N9" s="1997">
        <v>517</v>
      </c>
      <c r="O9" s="1997">
        <v>0</v>
      </c>
      <c r="P9" s="1998">
        <v>1036</v>
      </c>
      <c r="Q9" s="2000">
        <v>530</v>
      </c>
      <c r="R9" s="1984">
        <v>8584</v>
      </c>
      <c r="S9" s="2879">
        <v>202</v>
      </c>
      <c r="T9" s="2880">
        <v>16</v>
      </c>
      <c r="U9" s="2879">
        <v>39</v>
      </c>
      <c r="V9" s="2880">
        <v>83</v>
      </c>
      <c r="W9" s="2879">
        <v>2935</v>
      </c>
      <c r="X9" s="2880">
        <v>24</v>
      </c>
      <c r="Y9" s="2879">
        <v>340</v>
      </c>
      <c r="Z9" s="2880">
        <v>414</v>
      </c>
      <c r="AA9" s="2879">
        <v>1635</v>
      </c>
      <c r="AB9" s="2880">
        <v>223</v>
      </c>
      <c r="AC9" s="2879">
        <v>71</v>
      </c>
      <c r="AD9" s="2880">
        <v>161</v>
      </c>
      <c r="AE9" s="2879">
        <v>219</v>
      </c>
      <c r="AF9" s="2880">
        <v>202</v>
      </c>
      <c r="AG9" s="2879">
        <v>57</v>
      </c>
      <c r="AH9" s="2880">
        <v>54</v>
      </c>
      <c r="AI9" s="2879">
        <v>57</v>
      </c>
      <c r="AJ9" s="2880">
        <v>617</v>
      </c>
      <c r="AK9" s="2879">
        <v>13</v>
      </c>
      <c r="AL9" s="2880">
        <v>75</v>
      </c>
      <c r="AM9" s="2887">
        <v>1147</v>
      </c>
    </row>
    <row r="10" spans="1:39" s="1974" customFormat="1" ht="52.5" customHeight="1" x14ac:dyDescent="0.15">
      <c r="A10" s="2910" t="s">
        <v>1675</v>
      </c>
      <c r="B10" s="2890">
        <v>1.4364254152509005E-2</v>
      </c>
      <c r="C10" s="2144">
        <v>985</v>
      </c>
      <c r="D10" s="2001">
        <v>0.16706161137440767</v>
      </c>
      <c r="E10" s="2002">
        <v>141</v>
      </c>
      <c r="F10" s="2003">
        <v>81</v>
      </c>
      <c r="G10" s="2004">
        <v>26</v>
      </c>
      <c r="H10" s="2004">
        <v>55</v>
      </c>
      <c r="I10" s="2005">
        <v>0</v>
      </c>
      <c r="J10" s="2018">
        <v>900</v>
      </c>
      <c r="K10" s="2004">
        <v>589</v>
      </c>
      <c r="L10" s="2004">
        <v>156</v>
      </c>
      <c r="M10" s="2004">
        <v>0</v>
      </c>
      <c r="N10" s="2004">
        <v>39</v>
      </c>
      <c r="O10" s="2004">
        <v>0</v>
      </c>
      <c r="P10" s="2005">
        <v>116</v>
      </c>
      <c r="Q10" s="2006">
        <v>4</v>
      </c>
      <c r="R10" s="1985">
        <v>985</v>
      </c>
      <c r="S10" s="2881">
        <v>1</v>
      </c>
      <c r="T10" s="2882">
        <v>0</v>
      </c>
      <c r="U10" s="2881">
        <v>4</v>
      </c>
      <c r="V10" s="2882">
        <v>34</v>
      </c>
      <c r="W10" s="2881">
        <v>494</v>
      </c>
      <c r="X10" s="2882">
        <v>7</v>
      </c>
      <c r="Y10" s="2881">
        <v>7</v>
      </c>
      <c r="Z10" s="2882">
        <v>49</v>
      </c>
      <c r="AA10" s="2881">
        <v>203</v>
      </c>
      <c r="AB10" s="2882">
        <v>9</v>
      </c>
      <c r="AC10" s="2881">
        <v>0</v>
      </c>
      <c r="AD10" s="2882">
        <v>17</v>
      </c>
      <c r="AE10" s="2881">
        <v>22</v>
      </c>
      <c r="AF10" s="2882">
        <v>5</v>
      </c>
      <c r="AG10" s="2881">
        <v>1</v>
      </c>
      <c r="AH10" s="2882">
        <v>2</v>
      </c>
      <c r="AI10" s="2881">
        <v>13</v>
      </c>
      <c r="AJ10" s="2882">
        <v>57</v>
      </c>
      <c r="AK10" s="2881">
        <v>0</v>
      </c>
      <c r="AL10" s="2882">
        <v>6</v>
      </c>
      <c r="AM10" s="2888">
        <v>54</v>
      </c>
    </row>
    <row r="11" spans="1:39" s="1974" customFormat="1" ht="52.5" customHeight="1" x14ac:dyDescent="0.15">
      <c r="A11" s="2909" t="s">
        <v>883</v>
      </c>
      <c r="B11" s="2891">
        <v>1.6070465051842561E-2</v>
      </c>
      <c r="C11" s="2143">
        <v>1102</v>
      </c>
      <c r="D11" s="1994">
        <v>-1.4311270125223596E-2</v>
      </c>
      <c r="E11" s="1995">
        <v>-16</v>
      </c>
      <c r="F11" s="1996">
        <v>95</v>
      </c>
      <c r="G11" s="1997">
        <v>32</v>
      </c>
      <c r="H11" s="1997">
        <v>63</v>
      </c>
      <c r="I11" s="1998">
        <v>0</v>
      </c>
      <c r="J11" s="1999">
        <v>1006</v>
      </c>
      <c r="K11" s="1997">
        <v>424</v>
      </c>
      <c r="L11" s="1997">
        <v>164</v>
      </c>
      <c r="M11" s="1997">
        <v>0</v>
      </c>
      <c r="N11" s="1997">
        <v>149</v>
      </c>
      <c r="O11" s="1997">
        <v>0</v>
      </c>
      <c r="P11" s="1998">
        <v>269</v>
      </c>
      <c r="Q11" s="2000">
        <v>1</v>
      </c>
      <c r="R11" s="1984">
        <v>1102</v>
      </c>
      <c r="S11" s="2879">
        <v>22</v>
      </c>
      <c r="T11" s="2880">
        <v>6</v>
      </c>
      <c r="U11" s="2879">
        <v>25</v>
      </c>
      <c r="V11" s="2880">
        <v>34</v>
      </c>
      <c r="W11" s="2879">
        <v>340</v>
      </c>
      <c r="X11" s="2880">
        <v>13</v>
      </c>
      <c r="Y11" s="2879">
        <v>23</v>
      </c>
      <c r="Z11" s="2880">
        <v>52</v>
      </c>
      <c r="AA11" s="2879">
        <v>229</v>
      </c>
      <c r="AB11" s="2880">
        <v>50</v>
      </c>
      <c r="AC11" s="2879">
        <v>8</v>
      </c>
      <c r="AD11" s="2880">
        <v>34</v>
      </c>
      <c r="AE11" s="2879">
        <v>51</v>
      </c>
      <c r="AF11" s="2880">
        <v>8</v>
      </c>
      <c r="AG11" s="2879">
        <v>4</v>
      </c>
      <c r="AH11" s="2880">
        <v>4</v>
      </c>
      <c r="AI11" s="2879">
        <v>9</v>
      </c>
      <c r="AJ11" s="2880">
        <v>37</v>
      </c>
      <c r="AK11" s="2879">
        <v>0</v>
      </c>
      <c r="AL11" s="2880">
        <v>2</v>
      </c>
      <c r="AM11" s="2887">
        <v>151</v>
      </c>
    </row>
    <row r="12" spans="1:39" s="1974" customFormat="1" ht="52.5" customHeight="1" x14ac:dyDescent="0.15">
      <c r="A12" s="2910" t="s">
        <v>886</v>
      </c>
      <c r="B12" s="2890">
        <v>8.1329386201566212E-2</v>
      </c>
      <c r="C12" s="2144">
        <v>5577</v>
      </c>
      <c r="D12" s="2001">
        <v>5.6249999999999911E-2</v>
      </c>
      <c r="E12" s="2002">
        <v>297</v>
      </c>
      <c r="F12" s="2003">
        <v>666</v>
      </c>
      <c r="G12" s="2004">
        <v>323</v>
      </c>
      <c r="H12" s="2004">
        <v>343</v>
      </c>
      <c r="I12" s="2005">
        <v>0</v>
      </c>
      <c r="J12" s="2018">
        <v>4700</v>
      </c>
      <c r="K12" s="2004">
        <v>2192</v>
      </c>
      <c r="L12" s="2004">
        <v>1213</v>
      </c>
      <c r="M12" s="2004">
        <v>0</v>
      </c>
      <c r="N12" s="2004">
        <v>408</v>
      </c>
      <c r="O12" s="2004">
        <v>0</v>
      </c>
      <c r="P12" s="2005">
        <v>887</v>
      </c>
      <c r="Q12" s="2006">
        <v>211</v>
      </c>
      <c r="R12" s="1985">
        <v>5577</v>
      </c>
      <c r="S12" s="2881">
        <v>10</v>
      </c>
      <c r="T12" s="2882">
        <v>5</v>
      </c>
      <c r="U12" s="2881">
        <v>20</v>
      </c>
      <c r="V12" s="2882">
        <v>49</v>
      </c>
      <c r="W12" s="2881">
        <v>1804</v>
      </c>
      <c r="X12" s="2882">
        <v>38</v>
      </c>
      <c r="Y12" s="2881">
        <v>232</v>
      </c>
      <c r="Z12" s="2882">
        <v>272</v>
      </c>
      <c r="AA12" s="2881">
        <v>1120</v>
      </c>
      <c r="AB12" s="2882">
        <v>252</v>
      </c>
      <c r="AC12" s="2881">
        <v>53</v>
      </c>
      <c r="AD12" s="2882">
        <v>200</v>
      </c>
      <c r="AE12" s="2881">
        <v>309</v>
      </c>
      <c r="AF12" s="2882">
        <v>91</v>
      </c>
      <c r="AG12" s="2881">
        <v>40</v>
      </c>
      <c r="AH12" s="2882">
        <v>80</v>
      </c>
      <c r="AI12" s="2881">
        <v>72</v>
      </c>
      <c r="AJ12" s="2882">
        <v>249</v>
      </c>
      <c r="AK12" s="2881">
        <v>7</v>
      </c>
      <c r="AL12" s="2882">
        <v>82</v>
      </c>
      <c r="AM12" s="2888">
        <v>592</v>
      </c>
    </row>
    <row r="13" spans="1:39" s="1974" customFormat="1" ht="52.5" customHeight="1" x14ac:dyDescent="0.15">
      <c r="A13" s="2909" t="s">
        <v>1676</v>
      </c>
      <c r="B13" s="2891">
        <v>2.1159931751564026E-2</v>
      </c>
      <c r="C13" s="2143">
        <v>1451</v>
      </c>
      <c r="D13" s="1994">
        <v>1.9676739283204459E-2</v>
      </c>
      <c r="E13" s="1995">
        <v>28</v>
      </c>
      <c r="F13" s="1996">
        <v>349</v>
      </c>
      <c r="G13" s="1997">
        <v>66</v>
      </c>
      <c r="H13" s="1997">
        <v>283</v>
      </c>
      <c r="I13" s="1998">
        <v>0</v>
      </c>
      <c r="J13" s="1999">
        <v>1084</v>
      </c>
      <c r="K13" s="1997">
        <v>525</v>
      </c>
      <c r="L13" s="1997">
        <v>298</v>
      </c>
      <c r="M13" s="1997">
        <v>0</v>
      </c>
      <c r="N13" s="1997">
        <v>214</v>
      </c>
      <c r="O13" s="1997">
        <v>0</v>
      </c>
      <c r="P13" s="1998">
        <v>47</v>
      </c>
      <c r="Q13" s="2000">
        <v>18</v>
      </c>
      <c r="R13" s="1984">
        <v>1451</v>
      </c>
      <c r="S13" s="2879">
        <v>12</v>
      </c>
      <c r="T13" s="2880">
        <v>0</v>
      </c>
      <c r="U13" s="2879">
        <v>9</v>
      </c>
      <c r="V13" s="2880">
        <v>32</v>
      </c>
      <c r="W13" s="2879">
        <v>419</v>
      </c>
      <c r="X13" s="2880">
        <v>11</v>
      </c>
      <c r="Y13" s="2879">
        <v>36</v>
      </c>
      <c r="Z13" s="2880">
        <v>76</v>
      </c>
      <c r="AA13" s="2879">
        <v>419</v>
      </c>
      <c r="AB13" s="2880">
        <v>37</v>
      </c>
      <c r="AC13" s="2879">
        <v>8</v>
      </c>
      <c r="AD13" s="2880">
        <v>23</v>
      </c>
      <c r="AE13" s="2879">
        <v>9</v>
      </c>
      <c r="AF13" s="2880">
        <v>5</v>
      </c>
      <c r="AG13" s="2879">
        <v>1</v>
      </c>
      <c r="AH13" s="2880">
        <v>16</v>
      </c>
      <c r="AI13" s="2879">
        <v>41</v>
      </c>
      <c r="AJ13" s="2880">
        <v>94</v>
      </c>
      <c r="AK13" s="2879">
        <v>5</v>
      </c>
      <c r="AL13" s="2880">
        <v>23</v>
      </c>
      <c r="AM13" s="2887">
        <v>175</v>
      </c>
    </row>
    <row r="14" spans="1:39" s="1974" customFormat="1" ht="52.5" customHeight="1" x14ac:dyDescent="0.15">
      <c r="A14" s="2910" t="s">
        <v>891</v>
      </c>
      <c r="B14" s="2890">
        <v>1.0397678386536975E-2</v>
      </c>
      <c r="C14" s="2144">
        <v>713</v>
      </c>
      <c r="D14" s="2001">
        <v>5.1622418879055942E-2</v>
      </c>
      <c r="E14" s="2002">
        <v>35</v>
      </c>
      <c r="F14" s="2003">
        <v>354</v>
      </c>
      <c r="G14" s="2004">
        <v>108</v>
      </c>
      <c r="H14" s="2004">
        <v>246</v>
      </c>
      <c r="I14" s="2005">
        <v>0</v>
      </c>
      <c r="J14" s="2018">
        <v>345</v>
      </c>
      <c r="K14" s="2004">
        <v>110</v>
      </c>
      <c r="L14" s="2004">
        <v>75</v>
      </c>
      <c r="M14" s="2004">
        <v>0</v>
      </c>
      <c r="N14" s="2004">
        <v>134</v>
      </c>
      <c r="O14" s="2004">
        <v>0</v>
      </c>
      <c r="P14" s="2005">
        <v>26</v>
      </c>
      <c r="Q14" s="2006">
        <v>14</v>
      </c>
      <c r="R14" s="1985">
        <v>713</v>
      </c>
      <c r="S14" s="2881">
        <v>1</v>
      </c>
      <c r="T14" s="2882">
        <v>0</v>
      </c>
      <c r="U14" s="2881">
        <v>16</v>
      </c>
      <c r="V14" s="2882">
        <v>49</v>
      </c>
      <c r="W14" s="2881">
        <v>247</v>
      </c>
      <c r="X14" s="2882">
        <v>14</v>
      </c>
      <c r="Y14" s="2881">
        <v>26</v>
      </c>
      <c r="Z14" s="2882">
        <v>34</v>
      </c>
      <c r="AA14" s="2881">
        <v>176</v>
      </c>
      <c r="AB14" s="2882">
        <v>36</v>
      </c>
      <c r="AC14" s="2881">
        <v>2</v>
      </c>
      <c r="AD14" s="2882">
        <v>14</v>
      </c>
      <c r="AE14" s="2881">
        <v>7</v>
      </c>
      <c r="AF14" s="2882">
        <v>2</v>
      </c>
      <c r="AG14" s="2881">
        <v>1</v>
      </c>
      <c r="AH14" s="2882">
        <v>5</v>
      </c>
      <c r="AI14" s="2881">
        <v>26</v>
      </c>
      <c r="AJ14" s="2882">
        <v>19</v>
      </c>
      <c r="AK14" s="2881">
        <v>2</v>
      </c>
      <c r="AL14" s="2882">
        <v>15</v>
      </c>
      <c r="AM14" s="2888">
        <v>21</v>
      </c>
    </row>
    <row r="15" spans="1:39" s="1974" customFormat="1" ht="52.5" customHeight="1" x14ac:dyDescent="0.15">
      <c r="A15" s="2909" t="s">
        <v>895</v>
      </c>
      <c r="B15" s="2891">
        <v>9.5810304347192041E-3</v>
      </c>
      <c r="C15" s="2143">
        <v>657</v>
      </c>
      <c r="D15" s="1994">
        <v>0.125</v>
      </c>
      <c r="E15" s="1995">
        <v>73</v>
      </c>
      <c r="F15" s="1996">
        <v>193</v>
      </c>
      <c r="G15" s="1997">
        <v>31</v>
      </c>
      <c r="H15" s="1997">
        <v>162</v>
      </c>
      <c r="I15" s="1998">
        <v>0</v>
      </c>
      <c r="J15" s="1999">
        <v>449</v>
      </c>
      <c r="K15" s="1997">
        <v>111</v>
      </c>
      <c r="L15" s="1997">
        <v>116</v>
      </c>
      <c r="M15" s="1997">
        <v>0</v>
      </c>
      <c r="N15" s="1997">
        <v>148</v>
      </c>
      <c r="O15" s="1997">
        <v>0</v>
      </c>
      <c r="P15" s="1998">
        <v>74</v>
      </c>
      <c r="Q15" s="2000">
        <v>15</v>
      </c>
      <c r="R15" s="1984">
        <v>657</v>
      </c>
      <c r="S15" s="2879">
        <v>5</v>
      </c>
      <c r="T15" s="2880">
        <v>9</v>
      </c>
      <c r="U15" s="2879">
        <v>16</v>
      </c>
      <c r="V15" s="2880">
        <v>36</v>
      </c>
      <c r="W15" s="2879">
        <v>202</v>
      </c>
      <c r="X15" s="2880">
        <v>5</v>
      </c>
      <c r="Y15" s="2879">
        <v>20</v>
      </c>
      <c r="Z15" s="2880">
        <v>26</v>
      </c>
      <c r="AA15" s="2879">
        <v>180</v>
      </c>
      <c r="AB15" s="2880">
        <v>9</v>
      </c>
      <c r="AC15" s="2879">
        <v>2</v>
      </c>
      <c r="AD15" s="2880">
        <v>18</v>
      </c>
      <c r="AE15" s="2879">
        <v>11</v>
      </c>
      <c r="AF15" s="2880">
        <v>8</v>
      </c>
      <c r="AG15" s="2879">
        <v>4</v>
      </c>
      <c r="AH15" s="2880">
        <v>5</v>
      </c>
      <c r="AI15" s="2879">
        <v>14</v>
      </c>
      <c r="AJ15" s="2880">
        <v>40</v>
      </c>
      <c r="AK15" s="2879">
        <v>3</v>
      </c>
      <c r="AL15" s="2880">
        <v>20</v>
      </c>
      <c r="AM15" s="2887">
        <v>24</v>
      </c>
    </row>
    <row r="16" spans="1:39" s="1974" customFormat="1" ht="52.5" customHeight="1" thickBot="1" x14ac:dyDescent="0.2">
      <c r="A16" s="2911" t="s">
        <v>1677</v>
      </c>
      <c r="B16" s="2892" t="s">
        <v>1678</v>
      </c>
      <c r="C16" s="2007" t="s">
        <v>163</v>
      </c>
      <c r="D16" s="2008" t="s">
        <v>163</v>
      </c>
      <c r="E16" s="2009" t="s">
        <v>1678</v>
      </c>
      <c r="F16" s="2010" t="s">
        <v>163</v>
      </c>
      <c r="G16" s="2011" t="s">
        <v>163</v>
      </c>
      <c r="H16" s="2011" t="s">
        <v>163</v>
      </c>
      <c r="I16" s="2012" t="s">
        <v>163</v>
      </c>
      <c r="J16" s="2019" t="s">
        <v>163</v>
      </c>
      <c r="K16" s="2011" t="s">
        <v>163</v>
      </c>
      <c r="L16" s="2011" t="s">
        <v>163</v>
      </c>
      <c r="M16" s="2011" t="s">
        <v>163</v>
      </c>
      <c r="N16" s="2011" t="s">
        <v>163</v>
      </c>
      <c r="O16" s="2011" t="s">
        <v>163</v>
      </c>
      <c r="P16" s="2012" t="s">
        <v>163</v>
      </c>
      <c r="Q16" s="2013" t="s">
        <v>163</v>
      </c>
      <c r="R16" s="1986" t="s">
        <v>163</v>
      </c>
      <c r="S16" s="2883" t="s">
        <v>163</v>
      </c>
      <c r="T16" s="2884" t="s">
        <v>163</v>
      </c>
      <c r="U16" s="2883" t="s">
        <v>163</v>
      </c>
      <c r="V16" s="2884" t="s">
        <v>163</v>
      </c>
      <c r="W16" s="2883" t="s">
        <v>163</v>
      </c>
      <c r="X16" s="2884" t="s">
        <v>163</v>
      </c>
      <c r="Y16" s="2883" t="s">
        <v>163</v>
      </c>
      <c r="Z16" s="2884" t="s">
        <v>163</v>
      </c>
      <c r="AA16" s="2883" t="s">
        <v>163</v>
      </c>
      <c r="AB16" s="2884" t="s">
        <v>163</v>
      </c>
      <c r="AC16" s="2883" t="s">
        <v>163</v>
      </c>
      <c r="AD16" s="2884" t="s">
        <v>163</v>
      </c>
      <c r="AE16" s="2883" t="s">
        <v>163</v>
      </c>
      <c r="AF16" s="2884" t="s">
        <v>163</v>
      </c>
      <c r="AG16" s="2883" t="s">
        <v>163</v>
      </c>
      <c r="AH16" s="2884" t="s">
        <v>163</v>
      </c>
      <c r="AI16" s="2883" t="s">
        <v>163</v>
      </c>
      <c r="AJ16" s="2884" t="s">
        <v>163</v>
      </c>
      <c r="AK16" s="2883" t="s">
        <v>163</v>
      </c>
      <c r="AL16" s="2884" t="s">
        <v>163</v>
      </c>
      <c r="AM16" s="2889" t="s">
        <v>163</v>
      </c>
    </row>
    <row r="17" spans="1:111" s="259" customFormat="1" ht="19.5" customHeight="1" thickTop="1" x14ac:dyDescent="0.15">
      <c r="A17" s="256"/>
      <c r="B17" s="256"/>
      <c r="C17" s="257"/>
      <c r="D17" s="441"/>
      <c r="E17" s="268"/>
      <c r="F17" s="488"/>
      <c r="G17" s="442"/>
      <c r="H17" s="443"/>
      <c r="I17" s="443"/>
      <c r="J17" s="443"/>
      <c r="K17" s="443"/>
      <c r="L17" s="443"/>
      <c r="M17" s="443"/>
      <c r="N17" s="443"/>
      <c r="O17" s="446"/>
      <c r="P17" s="447"/>
      <c r="Q17" s="496"/>
      <c r="R17" s="448"/>
      <c r="S17" s="448"/>
      <c r="T17" s="448"/>
      <c r="U17" s="448"/>
      <c r="V17" s="443"/>
      <c r="W17" s="443"/>
      <c r="X17" s="443"/>
      <c r="Y17" s="443"/>
      <c r="Z17" s="449"/>
      <c r="AA17" s="276"/>
      <c r="AB17" s="495"/>
      <c r="AC17" s="449"/>
      <c r="AD17" s="449"/>
      <c r="AE17" s="448"/>
      <c r="AF17" s="448"/>
      <c r="AG17" s="448"/>
      <c r="AH17" s="448"/>
      <c r="AI17" s="448"/>
      <c r="AJ17" s="448"/>
      <c r="AK17" s="443"/>
      <c r="AL17" s="443"/>
      <c r="AM17" s="443"/>
      <c r="AN17" s="443"/>
      <c r="AO17" s="443"/>
      <c r="AP17" s="442"/>
      <c r="AQ17" s="443"/>
      <c r="AR17" s="443"/>
      <c r="AS17" s="443"/>
      <c r="AT17" s="444"/>
      <c r="AU17" s="443"/>
      <c r="AV17" s="443"/>
      <c r="AW17" s="443"/>
      <c r="AX17" s="443"/>
      <c r="AY17" s="443"/>
      <c r="AZ17" s="501"/>
      <c r="BA17" s="501"/>
      <c r="BB17" s="443"/>
      <c r="BC17" s="501"/>
      <c r="BD17" s="443"/>
      <c r="BE17" s="443"/>
      <c r="BF17" s="443"/>
      <c r="BG17" s="443"/>
      <c r="BH17" s="443"/>
      <c r="BI17" s="443"/>
      <c r="BJ17" s="443"/>
      <c r="BK17" s="449"/>
      <c r="BL17" s="443"/>
      <c r="BM17" s="443"/>
      <c r="BN17" s="450"/>
      <c r="BO17" s="450"/>
      <c r="BP17" s="443"/>
      <c r="BQ17" s="443"/>
      <c r="BR17" s="443"/>
      <c r="BS17" s="443"/>
      <c r="BT17" s="443"/>
      <c r="BU17" s="450"/>
      <c r="BV17" s="450"/>
      <c r="BW17" s="450"/>
      <c r="BX17" s="450"/>
      <c r="BY17" s="450"/>
      <c r="BZ17" s="443"/>
      <c r="CA17" s="443"/>
      <c r="CB17" s="443"/>
      <c r="CC17" s="451"/>
      <c r="CD17" s="1105"/>
      <c r="CE17" s="443"/>
      <c r="CF17" s="443"/>
      <c r="CG17" s="443"/>
      <c r="CH17" s="443"/>
      <c r="CI17" s="443"/>
      <c r="CJ17" s="443"/>
      <c r="CK17" s="443"/>
      <c r="CL17" s="443"/>
      <c r="CM17" s="518"/>
      <c r="CN17" s="452"/>
      <c r="CO17" s="452"/>
      <c r="CP17" s="502"/>
      <c r="CQ17" s="502"/>
      <c r="CR17" s="502"/>
      <c r="CS17" s="502"/>
      <c r="CT17" s="452"/>
      <c r="CU17" s="452"/>
      <c r="CV17" s="452"/>
      <c r="CW17" s="452"/>
      <c r="CX17" s="452"/>
      <c r="CY17" s="452"/>
      <c r="CZ17" s="502"/>
      <c r="DA17" s="502"/>
      <c r="DB17" s="502"/>
      <c r="DC17" s="452"/>
      <c r="DD17" s="452"/>
      <c r="DE17" s="452"/>
      <c r="DF17" s="454"/>
      <c r="DG17" s="258"/>
    </row>
    <row r="18" spans="1:111" s="227" customFormat="1" ht="14.25" x14ac:dyDescent="0.15">
      <c r="A18" s="2141" t="s">
        <v>2017</v>
      </c>
      <c r="B18" s="244"/>
      <c r="C18" s="244"/>
      <c r="D18" s="261"/>
      <c r="E18" s="269"/>
      <c r="F18" s="278"/>
      <c r="G18" s="260"/>
      <c r="H18" s="216"/>
      <c r="I18" s="216"/>
      <c r="J18" s="216"/>
      <c r="K18" s="216"/>
      <c r="L18" s="216"/>
      <c r="M18" s="216"/>
      <c r="N18" s="216"/>
      <c r="O18" s="217"/>
      <c r="P18" s="270"/>
      <c r="Q18" s="221"/>
      <c r="R18" s="254"/>
      <c r="S18" s="254"/>
      <c r="T18" s="254"/>
      <c r="U18" s="254"/>
      <c r="V18" s="216"/>
      <c r="W18" s="216"/>
      <c r="X18" s="216"/>
      <c r="Y18" s="216"/>
      <c r="Z18" s="216"/>
      <c r="AA18" s="243"/>
      <c r="AB18" s="275"/>
      <c r="AC18" s="216"/>
      <c r="AD18" s="216"/>
      <c r="AE18" s="254"/>
      <c r="AF18" s="254"/>
      <c r="AG18" s="254"/>
      <c r="AH18" s="254"/>
      <c r="AI18" s="254"/>
      <c r="AJ18" s="254"/>
      <c r="AK18" s="216"/>
      <c r="AL18" s="216"/>
      <c r="AM18" s="216"/>
      <c r="AN18" s="216"/>
      <c r="AO18" s="216"/>
      <c r="AP18" s="260"/>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61"/>
      <c r="CN18" s="261"/>
      <c r="CO18" s="261"/>
      <c r="CP18" s="261"/>
      <c r="CQ18" s="261"/>
      <c r="CR18" s="261"/>
      <c r="CS18" s="261"/>
      <c r="CT18" s="261"/>
      <c r="CU18" s="261"/>
      <c r="CV18" s="261"/>
      <c r="CW18" s="261"/>
      <c r="CX18" s="261"/>
      <c r="CY18" s="261"/>
      <c r="CZ18" s="261"/>
      <c r="DA18" s="261"/>
      <c r="DB18" s="261"/>
      <c r="DC18" s="1104"/>
      <c r="DD18" s="261"/>
      <c r="DE18" s="261"/>
      <c r="DF18" s="272"/>
      <c r="DG18" s="262"/>
    </row>
  </sheetData>
  <mergeCells count="6">
    <mergeCell ref="A4:A5"/>
    <mergeCell ref="R4:AM4"/>
    <mergeCell ref="B4:B5"/>
    <mergeCell ref="J4:N4"/>
    <mergeCell ref="F4:I4"/>
    <mergeCell ref="C4:E4"/>
  </mergeCells>
  <phoneticPr fontId="35"/>
  <dataValidations count="2">
    <dataValidation allowBlank="1" showDropDown="1" showInputMessage="1" showErrorMessage="1" sqref="D6:E18"/>
    <dataValidation type="list" allowBlank="1" showInputMessage="1" showErrorMessage="1" sqref="O1:O3 M1:M3 R3 R1 Q1 Q3">
      <formula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U374"/>
  <sheetViews>
    <sheetView showGridLines="0" view="pageBreakPreview" zoomScale="85" zoomScaleNormal="55" zoomScaleSheetLayoutView="85" workbookViewId="0">
      <pane xSplit="3" ySplit="4" topLeftCell="D5" activePane="bottomRight" state="frozen"/>
      <selection pane="topRight" activeCell="D1" sqref="D1"/>
      <selection pane="bottomLeft" activeCell="A7" sqref="A7"/>
      <selection pane="bottomRight" activeCell="AT243" sqref="AT243"/>
    </sheetView>
  </sheetViews>
  <sheetFormatPr defaultColWidth="11.125" defaultRowHeight="13.5" x14ac:dyDescent="0.15"/>
  <cols>
    <col min="1" max="1" width="2.125" style="244" customWidth="1"/>
    <col min="2" max="2" width="2.125" style="229" customWidth="1"/>
    <col min="3" max="3" width="25.875" style="229" customWidth="1"/>
    <col min="4" max="4" width="6.625" style="218" customWidth="1"/>
    <col min="5" max="5" width="7.875" style="214" customWidth="1"/>
    <col min="6" max="6" width="7.875" style="230" customWidth="1"/>
    <col min="7" max="7" width="8.625" style="218" customWidth="1"/>
    <col min="8" max="8" width="12.25" style="254" customWidth="1"/>
    <col min="9" max="9" width="9.5" style="2020" customWidth="1"/>
    <col min="10" max="10" width="8.25" style="2021" customWidth="1"/>
    <col min="11" max="11" width="8.375" style="216" customWidth="1"/>
    <col min="12" max="13" width="7.25" style="216" customWidth="1"/>
    <col min="14" max="14" width="7.25" style="216" hidden="1" customWidth="1"/>
    <col min="15" max="15" width="8.875" style="216" customWidth="1"/>
    <col min="16" max="17" width="7.25" style="216" customWidth="1"/>
    <col min="18" max="18" width="7.25" style="216" hidden="1" customWidth="1"/>
    <col min="19" max="19" width="9.125" style="216" customWidth="1"/>
    <col min="20" max="20" width="9.125" style="216" hidden="1" customWidth="1"/>
    <col min="21" max="21" width="9.125" style="216" customWidth="1"/>
    <col min="22" max="22" width="11.5" style="222" customWidth="1"/>
    <col min="23" max="23" width="8.125" style="222" customWidth="1"/>
    <col min="24" max="27" width="7.5" style="222" customWidth="1"/>
    <col min="28" max="28" width="8.125" style="222" customWidth="1"/>
    <col min="29" max="31" width="7.5" style="222" customWidth="1"/>
    <col min="32" max="32" width="8.125" style="222" customWidth="1"/>
    <col min="33" max="43" width="7.5" style="222" customWidth="1"/>
    <col min="44" max="44" width="8.125" style="222" customWidth="1"/>
    <col min="45" max="48" width="11.125" style="227" customWidth="1"/>
    <col min="49" max="16384" width="11.125" style="227"/>
  </cols>
  <sheetData>
    <row r="1" spans="1:47" customFormat="1" ht="36.75" customHeight="1" x14ac:dyDescent="0.15">
      <c r="A1" s="2120" t="s">
        <v>848</v>
      </c>
      <c r="B1" s="2118"/>
      <c r="C1" s="2118"/>
      <c r="D1" s="2118"/>
      <c r="V1" s="3239" t="s">
        <v>2258</v>
      </c>
      <c r="AR1" s="2139" t="s">
        <v>2008</v>
      </c>
      <c r="AS1" s="2118"/>
      <c r="AT1" s="2118"/>
      <c r="AU1" s="2118"/>
    </row>
    <row r="2" spans="1:47" customFormat="1" ht="15" customHeight="1" thickBot="1" x14ac:dyDescent="0.2">
      <c r="A2" s="2025"/>
      <c r="H2" s="1135"/>
      <c r="I2" s="1135"/>
      <c r="J2" s="1135"/>
      <c r="K2" s="1135"/>
      <c r="L2" s="1135"/>
      <c r="M2" s="1135"/>
      <c r="O2" s="1135"/>
      <c r="P2" s="1135"/>
      <c r="Q2" s="1135"/>
      <c r="S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row>
    <row r="3" spans="1:47" customFormat="1" ht="36.75" customHeight="1" thickTop="1" thickBot="1" x14ac:dyDescent="0.2">
      <c r="A3" s="4093" t="s">
        <v>2007</v>
      </c>
      <c r="B3" s="4094"/>
      <c r="C3" s="4094"/>
      <c r="D3" s="4081" t="s">
        <v>852</v>
      </c>
      <c r="E3" s="4079" t="s">
        <v>1674</v>
      </c>
      <c r="F3" s="4079" t="s">
        <v>1712</v>
      </c>
      <c r="G3" s="4083" t="s">
        <v>1713</v>
      </c>
      <c r="H3" s="4098" t="s">
        <v>2003</v>
      </c>
      <c r="I3" s="4099"/>
      <c r="J3" s="4100"/>
      <c r="K3" s="4073" t="s">
        <v>2005</v>
      </c>
      <c r="L3" s="4074"/>
      <c r="M3" s="4074"/>
      <c r="N3" s="2112"/>
      <c r="O3" s="4071" t="s">
        <v>2004</v>
      </c>
      <c r="P3" s="4072"/>
      <c r="Q3" s="4072"/>
      <c r="R3" s="4072"/>
      <c r="S3" s="4072"/>
      <c r="T3" s="4072"/>
      <c r="U3" s="4097"/>
      <c r="V3" s="2113" t="s">
        <v>1673</v>
      </c>
      <c r="W3" s="4078" t="s">
        <v>1681</v>
      </c>
      <c r="X3" s="4067"/>
      <c r="Y3" s="4067"/>
      <c r="Z3" s="4067"/>
      <c r="AA3" s="4067"/>
      <c r="AB3" s="4067"/>
      <c r="AC3" s="4067"/>
      <c r="AD3" s="4067"/>
      <c r="AE3" s="4067"/>
      <c r="AF3" s="4067"/>
      <c r="AG3" s="4067"/>
      <c r="AH3" s="4067"/>
      <c r="AI3" s="4067"/>
      <c r="AJ3" s="4067"/>
      <c r="AK3" s="4067"/>
      <c r="AL3" s="4067"/>
      <c r="AM3" s="4067"/>
      <c r="AN3" s="4067"/>
      <c r="AO3" s="4067"/>
      <c r="AP3" s="4067"/>
      <c r="AQ3" s="4067"/>
      <c r="AR3" s="4068"/>
    </row>
    <row r="4" spans="1:47" customFormat="1" ht="175.5" customHeight="1" thickBot="1" x14ac:dyDescent="0.2">
      <c r="A4" s="4095"/>
      <c r="B4" s="4096"/>
      <c r="C4" s="4096"/>
      <c r="D4" s="4082"/>
      <c r="E4" s="4080"/>
      <c r="F4" s="4080"/>
      <c r="G4" s="4084"/>
      <c r="H4" s="2023" t="s">
        <v>2010</v>
      </c>
      <c r="I4" s="2014" t="s">
        <v>2259</v>
      </c>
      <c r="J4" s="2024" t="s">
        <v>2261</v>
      </c>
      <c r="K4" s="2015" t="s">
        <v>1682</v>
      </c>
      <c r="L4" s="2114" t="s">
        <v>1684</v>
      </c>
      <c r="M4" s="2114" t="s">
        <v>1685</v>
      </c>
      <c r="N4" s="2115" t="s">
        <v>2000</v>
      </c>
      <c r="O4" s="2015" t="s">
        <v>1683</v>
      </c>
      <c r="P4" s="2114" t="s">
        <v>1686</v>
      </c>
      <c r="Q4" s="2114" t="s">
        <v>1687</v>
      </c>
      <c r="R4" s="2114" t="s">
        <v>1999</v>
      </c>
      <c r="S4" s="2114" t="s">
        <v>1688</v>
      </c>
      <c r="T4" s="2114" t="s">
        <v>1998</v>
      </c>
      <c r="U4" s="2115" t="s">
        <v>1689</v>
      </c>
      <c r="V4" s="2016" t="s">
        <v>1706</v>
      </c>
      <c r="W4" s="2022" t="s">
        <v>1212</v>
      </c>
      <c r="X4" s="2116" t="s">
        <v>1690</v>
      </c>
      <c r="Y4" s="2116" t="s">
        <v>1691</v>
      </c>
      <c r="Z4" s="2116" t="s">
        <v>1692</v>
      </c>
      <c r="AA4" s="2116" t="s">
        <v>1693</v>
      </c>
      <c r="AB4" s="2116" t="s">
        <v>1694</v>
      </c>
      <c r="AC4" s="2116" t="s">
        <v>2006</v>
      </c>
      <c r="AD4" s="2116" t="s">
        <v>1696</v>
      </c>
      <c r="AE4" s="2116" t="s">
        <v>1697</v>
      </c>
      <c r="AF4" s="2116" t="s">
        <v>1698</v>
      </c>
      <c r="AG4" s="2116" t="s">
        <v>1699</v>
      </c>
      <c r="AH4" s="2116" t="s">
        <v>1711</v>
      </c>
      <c r="AI4" s="2116" t="s">
        <v>1700</v>
      </c>
      <c r="AJ4" s="2116" t="s">
        <v>1710</v>
      </c>
      <c r="AK4" s="2116" t="s">
        <v>1709</v>
      </c>
      <c r="AL4" s="2116" t="s">
        <v>1701</v>
      </c>
      <c r="AM4" s="2116" t="s">
        <v>1702</v>
      </c>
      <c r="AN4" s="2116" t="s">
        <v>1703</v>
      </c>
      <c r="AO4" s="2116" t="s">
        <v>1704</v>
      </c>
      <c r="AP4" s="2116" t="s">
        <v>1705</v>
      </c>
      <c r="AQ4" s="2116" t="s">
        <v>1707</v>
      </c>
      <c r="AR4" s="2117" t="s">
        <v>1708</v>
      </c>
    </row>
    <row r="5" spans="1:47" s="236" customFormat="1" ht="41.45" customHeight="1" x14ac:dyDescent="0.15">
      <c r="A5" s="3370" t="s">
        <v>187</v>
      </c>
      <c r="B5" s="3371"/>
      <c r="C5" s="3371"/>
      <c r="D5" s="3372">
        <v>3</v>
      </c>
      <c r="E5" s="3373">
        <v>5.658203666165984E-2</v>
      </c>
      <c r="F5" s="3374">
        <v>8.0492915378710866E-2</v>
      </c>
      <c r="G5" s="3375" t="s">
        <v>163</v>
      </c>
      <c r="H5" s="3376">
        <v>3880</v>
      </c>
      <c r="I5" s="3377">
        <v>0.54581673306772904</v>
      </c>
      <c r="J5" s="3378">
        <v>1370</v>
      </c>
      <c r="K5" s="3433">
        <v>149</v>
      </c>
      <c r="L5" s="3379">
        <v>63</v>
      </c>
      <c r="M5" s="3379">
        <v>86</v>
      </c>
      <c r="N5" s="3380">
        <v>0</v>
      </c>
      <c r="O5" s="3433">
        <v>3725</v>
      </c>
      <c r="P5" s="3379">
        <v>668</v>
      </c>
      <c r="Q5" s="3379">
        <v>1425</v>
      </c>
      <c r="R5" s="3379">
        <v>0</v>
      </c>
      <c r="S5" s="3379">
        <v>1579</v>
      </c>
      <c r="T5" s="3379">
        <v>0</v>
      </c>
      <c r="U5" s="3380">
        <v>53</v>
      </c>
      <c r="V5" s="3447">
        <v>6</v>
      </c>
      <c r="W5" s="3480">
        <v>3880</v>
      </c>
      <c r="X5" s="3381">
        <v>5</v>
      </c>
      <c r="Y5" s="3381">
        <v>0</v>
      </c>
      <c r="Z5" s="3381">
        <v>0</v>
      </c>
      <c r="AA5" s="3381">
        <v>59</v>
      </c>
      <c r="AB5" s="3381">
        <v>1330</v>
      </c>
      <c r="AC5" s="3381">
        <v>8</v>
      </c>
      <c r="AD5" s="3381">
        <v>146</v>
      </c>
      <c r="AE5" s="3381">
        <v>262</v>
      </c>
      <c r="AF5" s="3381">
        <v>381</v>
      </c>
      <c r="AG5" s="3381">
        <v>1417</v>
      </c>
      <c r="AH5" s="3381">
        <v>9</v>
      </c>
      <c r="AI5" s="3381">
        <v>157</v>
      </c>
      <c r="AJ5" s="3381">
        <v>9</v>
      </c>
      <c r="AK5" s="3381">
        <v>16</v>
      </c>
      <c r="AL5" s="3381">
        <v>27</v>
      </c>
      <c r="AM5" s="3381">
        <v>6</v>
      </c>
      <c r="AN5" s="3381">
        <v>0</v>
      </c>
      <c r="AO5" s="3381">
        <v>46</v>
      </c>
      <c r="AP5" s="3381">
        <v>0</v>
      </c>
      <c r="AQ5" s="3381">
        <v>0</v>
      </c>
      <c r="AR5" s="3382">
        <v>2</v>
      </c>
    </row>
    <row r="6" spans="1:47" s="236" customFormat="1" ht="41.45" customHeight="1" x14ac:dyDescent="0.15">
      <c r="A6" s="3327"/>
      <c r="B6" s="3328" t="s">
        <v>1715</v>
      </c>
      <c r="C6" s="3328"/>
      <c r="D6" s="3329" t="s">
        <v>163</v>
      </c>
      <c r="E6" s="3330">
        <v>1.8243331923643417E-2</v>
      </c>
      <c r="F6" s="3331">
        <v>2.5952741530610127E-2</v>
      </c>
      <c r="G6" s="3332">
        <v>0.32242268041237115</v>
      </c>
      <c r="H6" s="3333">
        <v>1251</v>
      </c>
      <c r="I6" s="3334">
        <v>0.76197183098591559</v>
      </c>
      <c r="J6" s="3335">
        <v>541</v>
      </c>
      <c r="K6" s="3434">
        <v>60</v>
      </c>
      <c r="L6" s="3336">
        <v>25</v>
      </c>
      <c r="M6" s="3336">
        <v>35</v>
      </c>
      <c r="N6" s="3337"/>
      <c r="O6" s="3434">
        <v>1191</v>
      </c>
      <c r="P6" s="3336">
        <v>270</v>
      </c>
      <c r="Q6" s="3336">
        <v>754</v>
      </c>
      <c r="R6" s="3336"/>
      <c r="S6" s="3336">
        <v>137</v>
      </c>
      <c r="T6" s="3336"/>
      <c r="U6" s="3337">
        <v>30</v>
      </c>
      <c r="V6" s="3448">
        <v>0</v>
      </c>
      <c r="W6" s="3481">
        <v>1251</v>
      </c>
      <c r="X6" s="3338">
        <v>0</v>
      </c>
      <c r="Y6" s="3338">
        <v>0</v>
      </c>
      <c r="Z6" s="3338">
        <v>0</v>
      </c>
      <c r="AA6" s="3338">
        <v>22</v>
      </c>
      <c r="AB6" s="3338">
        <v>411</v>
      </c>
      <c r="AC6" s="3338">
        <v>4</v>
      </c>
      <c r="AD6" s="3338">
        <v>40</v>
      </c>
      <c r="AE6" s="3338">
        <v>43</v>
      </c>
      <c r="AF6" s="3338">
        <v>135</v>
      </c>
      <c r="AG6" s="3338">
        <v>494</v>
      </c>
      <c r="AH6" s="3338">
        <v>3</v>
      </c>
      <c r="AI6" s="3338">
        <v>56</v>
      </c>
      <c r="AJ6" s="3338">
        <v>4</v>
      </c>
      <c r="AK6" s="3338">
        <v>15</v>
      </c>
      <c r="AL6" s="3338">
        <v>12</v>
      </c>
      <c r="AM6" s="3338">
        <v>0</v>
      </c>
      <c r="AN6" s="3338">
        <v>0</v>
      </c>
      <c r="AO6" s="3338">
        <v>12</v>
      </c>
      <c r="AP6" s="3338">
        <v>0</v>
      </c>
      <c r="AQ6" s="3338">
        <v>0</v>
      </c>
      <c r="AR6" s="3339">
        <v>0</v>
      </c>
    </row>
    <row r="7" spans="1:47" s="236" customFormat="1" ht="41.45" customHeight="1" x14ac:dyDescent="0.15">
      <c r="A7" s="3253"/>
      <c r="B7" s="3254"/>
      <c r="C7" s="3255" t="s">
        <v>1716</v>
      </c>
      <c r="D7" s="3256" t="s">
        <v>163</v>
      </c>
      <c r="E7" s="3257">
        <v>4.5790617298353577E-3</v>
      </c>
      <c r="F7" s="3258">
        <v>6.5141173785863947E-3</v>
      </c>
      <c r="G7" s="3259">
        <v>8.0927835051546396E-2</v>
      </c>
      <c r="H7" s="3260">
        <v>314</v>
      </c>
      <c r="I7" s="3261">
        <v>0.15867158671586723</v>
      </c>
      <c r="J7" s="3262">
        <v>43</v>
      </c>
      <c r="K7" s="3435">
        <v>28</v>
      </c>
      <c r="L7" s="3249">
        <v>14</v>
      </c>
      <c r="M7" s="3249">
        <v>14</v>
      </c>
      <c r="N7" s="3250"/>
      <c r="O7" s="3435">
        <v>283</v>
      </c>
      <c r="P7" s="3249">
        <v>93</v>
      </c>
      <c r="Q7" s="3249">
        <v>80</v>
      </c>
      <c r="R7" s="3249"/>
      <c r="S7" s="3249">
        <v>100</v>
      </c>
      <c r="T7" s="3249"/>
      <c r="U7" s="3250">
        <v>10</v>
      </c>
      <c r="V7" s="3449">
        <v>3</v>
      </c>
      <c r="W7" s="3482">
        <v>314</v>
      </c>
      <c r="X7" s="3251">
        <v>3</v>
      </c>
      <c r="Y7" s="3251">
        <v>0</v>
      </c>
      <c r="Z7" s="3251">
        <v>0</v>
      </c>
      <c r="AA7" s="3251">
        <v>9</v>
      </c>
      <c r="AB7" s="3251">
        <v>146</v>
      </c>
      <c r="AC7" s="3251">
        <v>2</v>
      </c>
      <c r="AD7" s="3251">
        <v>35</v>
      </c>
      <c r="AE7" s="3251">
        <v>21</v>
      </c>
      <c r="AF7" s="3251">
        <v>43</v>
      </c>
      <c r="AG7" s="3251">
        <v>14</v>
      </c>
      <c r="AH7" s="3251">
        <v>1</v>
      </c>
      <c r="AI7" s="3251">
        <v>0</v>
      </c>
      <c r="AJ7" s="3251">
        <v>1</v>
      </c>
      <c r="AK7" s="3251">
        <v>0</v>
      </c>
      <c r="AL7" s="3251">
        <v>4</v>
      </c>
      <c r="AM7" s="3251">
        <v>6</v>
      </c>
      <c r="AN7" s="3251">
        <v>0</v>
      </c>
      <c r="AO7" s="3251">
        <v>29</v>
      </c>
      <c r="AP7" s="3251">
        <v>0</v>
      </c>
      <c r="AQ7" s="3251">
        <v>0</v>
      </c>
      <c r="AR7" s="3252">
        <v>0</v>
      </c>
    </row>
    <row r="8" spans="1:47" s="236" customFormat="1" ht="41.45" customHeight="1" x14ac:dyDescent="0.15">
      <c r="A8" s="3240"/>
      <c r="B8" s="3241" t="s">
        <v>1717</v>
      </c>
      <c r="C8" s="3241"/>
      <c r="D8" s="3242" t="s">
        <v>163</v>
      </c>
      <c r="E8" s="3243">
        <v>4.9582197074650369E-3</v>
      </c>
      <c r="F8" s="3244">
        <v>7.0535028940107462E-3</v>
      </c>
      <c r="G8" s="3245">
        <v>8.7628865979381437E-2</v>
      </c>
      <c r="H8" s="3246">
        <v>340</v>
      </c>
      <c r="I8" s="3247">
        <v>1.4285714285714284</v>
      </c>
      <c r="J8" s="3248">
        <v>200</v>
      </c>
      <c r="K8" s="3436">
        <v>4</v>
      </c>
      <c r="L8" s="3249">
        <v>3</v>
      </c>
      <c r="M8" s="3249">
        <v>1</v>
      </c>
      <c r="N8" s="3250"/>
      <c r="O8" s="3436">
        <v>334</v>
      </c>
      <c r="P8" s="3249">
        <v>5</v>
      </c>
      <c r="Q8" s="3249">
        <v>82</v>
      </c>
      <c r="R8" s="3249"/>
      <c r="S8" s="3249">
        <v>246</v>
      </c>
      <c r="T8" s="3249"/>
      <c r="U8" s="3250">
        <v>1</v>
      </c>
      <c r="V8" s="3450">
        <v>2</v>
      </c>
      <c r="W8" s="3472">
        <v>340</v>
      </c>
      <c r="X8" s="3251">
        <v>0</v>
      </c>
      <c r="Y8" s="3251">
        <v>0</v>
      </c>
      <c r="Z8" s="3251">
        <v>0</v>
      </c>
      <c r="AA8" s="3251">
        <v>3</v>
      </c>
      <c r="AB8" s="3251">
        <v>76</v>
      </c>
      <c r="AC8" s="3251">
        <v>0</v>
      </c>
      <c r="AD8" s="3251">
        <v>10</v>
      </c>
      <c r="AE8" s="3251">
        <v>24</v>
      </c>
      <c r="AF8" s="3251">
        <v>25</v>
      </c>
      <c r="AG8" s="3251">
        <v>196</v>
      </c>
      <c r="AH8" s="3251">
        <v>1</v>
      </c>
      <c r="AI8" s="3251">
        <v>0</v>
      </c>
      <c r="AJ8" s="3251">
        <v>2</v>
      </c>
      <c r="AK8" s="3251">
        <v>0</v>
      </c>
      <c r="AL8" s="3251">
        <v>0</v>
      </c>
      <c r="AM8" s="3251">
        <v>0</v>
      </c>
      <c r="AN8" s="3251">
        <v>0</v>
      </c>
      <c r="AO8" s="3251">
        <v>1</v>
      </c>
      <c r="AP8" s="3251">
        <v>0</v>
      </c>
      <c r="AQ8" s="3251">
        <v>0</v>
      </c>
      <c r="AR8" s="3252">
        <v>2</v>
      </c>
    </row>
    <row r="9" spans="1:47" s="237" customFormat="1" ht="41.45" customHeight="1" x14ac:dyDescent="0.15">
      <c r="A9" s="3263"/>
      <c r="B9" s="3264" t="s">
        <v>1718</v>
      </c>
      <c r="C9" s="3264"/>
      <c r="D9" s="3265" t="s">
        <v>163</v>
      </c>
      <c r="E9" s="3266">
        <v>1.4116343167135753E-2</v>
      </c>
      <c r="F9" s="3267">
        <v>2.0081737651183536E-2</v>
      </c>
      <c r="G9" s="3268">
        <v>0.24948453608247423</v>
      </c>
      <c r="H9" s="3269">
        <v>968</v>
      </c>
      <c r="I9" s="3270">
        <v>0.11778290993071594</v>
      </c>
      <c r="J9" s="3271">
        <v>102</v>
      </c>
      <c r="K9" s="3437">
        <v>25</v>
      </c>
      <c r="L9" s="3249">
        <v>8</v>
      </c>
      <c r="M9" s="3249">
        <v>17</v>
      </c>
      <c r="N9" s="3250"/>
      <c r="O9" s="3437">
        <v>942</v>
      </c>
      <c r="P9" s="3249">
        <v>169</v>
      </c>
      <c r="Q9" s="3249">
        <v>248</v>
      </c>
      <c r="R9" s="3249"/>
      <c r="S9" s="3249">
        <v>518</v>
      </c>
      <c r="T9" s="3249"/>
      <c r="U9" s="3250">
        <v>7</v>
      </c>
      <c r="V9" s="3451">
        <v>1</v>
      </c>
      <c r="W9" s="3462">
        <v>968</v>
      </c>
      <c r="X9" s="3251">
        <v>0</v>
      </c>
      <c r="Y9" s="3251">
        <v>0</v>
      </c>
      <c r="Z9" s="3251">
        <v>0</v>
      </c>
      <c r="AA9" s="3251">
        <v>12</v>
      </c>
      <c r="AB9" s="3251">
        <v>393</v>
      </c>
      <c r="AC9" s="3251">
        <v>2</v>
      </c>
      <c r="AD9" s="3251">
        <v>24</v>
      </c>
      <c r="AE9" s="3251">
        <v>101</v>
      </c>
      <c r="AF9" s="3251">
        <v>79</v>
      </c>
      <c r="AG9" s="3251">
        <v>287</v>
      </c>
      <c r="AH9" s="3251">
        <v>2</v>
      </c>
      <c r="AI9" s="3251">
        <v>60</v>
      </c>
      <c r="AJ9" s="3251">
        <v>2</v>
      </c>
      <c r="AK9" s="3251">
        <v>1</v>
      </c>
      <c r="AL9" s="3251">
        <v>2</v>
      </c>
      <c r="AM9" s="3251">
        <v>0</v>
      </c>
      <c r="AN9" s="3251">
        <v>0</v>
      </c>
      <c r="AO9" s="3251">
        <v>3</v>
      </c>
      <c r="AP9" s="3251">
        <v>0</v>
      </c>
      <c r="AQ9" s="3251">
        <v>0</v>
      </c>
      <c r="AR9" s="3252">
        <v>0</v>
      </c>
    </row>
    <row r="10" spans="1:47" s="236" customFormat="1" ht="41.45" customHeight="1" x14ac:dyDescent="0.15">
      <c r="A10" s="3272"/>
      <c r="B10" s="3273" t="s">
        <v>1719</v>
      </c>
      <c r="C10" s="3273"/>
      <c r="D10" s="3274" t="s">
        <v>163</v>
      </c>
      <c r="E10" s="3275">
        <v>1.4685080133580272E-2</v>
      </c>
      <c r="F10" s="3276">
        <v>2.0890815924320062E-2</v>
      </c>
      <c r="G10" s="3277">
        <v>0.25953608247422683</v>
      </c>
      <c r="H10" s="3278">
        <v>1007</v>
      </c>
      <c r="I10" s="3279">
        <v>0.9254302103250478</v>
      </c>
      <c r="J10" s="3280">
        <v>484</v>
      </c>
      <c r="K10" s="3438">
        <v>32</v>
      </c>
      <c r="L10" s="3281">
        <v>13</v>
      </c>
      <c r="M10" s="3281">
        <v>19</v>
      </c>
      <c r="N10" s="3282"/>
      <c r="O10" s="3438">
        <v>975</v>
      </c>
      <c r="P10" s="3281">
        <v>131</v>
      </c>
      <c r="Q10" s="3281">
        <v>261</v>
      </c>
      <c r="R10" s="3281"/>
      <c r="S10" s="3281">
        <v>578</v>
      </c>
      <c r="T10" s="3281"/>
      <c r="U10" s="3282">
        <v>5</v>
      </c>
      <c r="V10" s="3452">
        <v>0</v>
      </c>
      <c r="W10" s="3473">
        <v>1007</v>
      </c>
      <c r="X10" s="3283">
        <v>2</v>
      </c>
      <c r="Y10" s="3283">
        <v>0</v>
      </c>
      <c r="Z10" s="3283">
        <v>0</v>
      </c>
      <c r="AA10" s="3283">
        <v>13</v>
      </c>
      <c r="AB10" s="3283">
        <v>304</v>
      </c>
      <c r="AC10" s="3283">
        <v>0</v>
      </c>
      <c r="AD10" s="3283">
        <v>37</v>
      </c>
      <c r="AE10" s="3283">
        <v>73</v>
      </c>
      <c r="AF10" s="3283">
        <v>99</v>
      </c>
      <c r="AG10" s="3283">
        <v>426</v>
      </c>
      <c r="AH10" s="3283">
        <v>2</v>
      </c>
      <c r="AI10" s="3283">
        <v>41</v>
      </c>
      <c r="AJ10" s="3283">
        <v>0</v>
      </c>
      <c r="AK10" s="3283">
        <v>0</v>
      </c>
      <c r="AL10" s="3283">
        <v>9</v>
      </c>
      <c r="AM10" s="3283">
        <v>0</v>
      </c>
      <c r="AN10" s="3283">
        <v>0</v>
      </c>
      <c r="AO10" s="3283">
        <v>1</v>
      </c>
      <c r="AP10" s="3283">
        <v>0</v>
      </c>
      <c r="AQ10" s="3283">
        <v>0</v>
      </c>
      <c r="AR10" s="3284">
        <v>0</v>
      </c>
    </row>
    <row r="11" spans="1:47" s="237" customFormat="1" ht="41.45" customHeight="1" x14ac:dyDescent="0.15">
      <c r="A11" s="2028" t="s">
        <v>1720</v>
      </c>
      <c r="B11" s="2029"/>
      <c r="C11" s="2029"/>
      <c r="D11" s="3340">
        <v>4</v>
      </c>
      <c r="E11" s="3341">
        <v>2.5753576480538987E-2</v>
      </c>
      <c r="F11" s="3342">
        <v>3.6636723855361701E-2</v>
      </c>
      <c r="G11" s="3369" t="s">
        <v>163</v>
      </c>
      <c r="H11" s="3344">
        <v>1766</v>
      </c>
      <c r="I11" s="3345">
        <v>0.22809457579972192</v>
      </c>
      <c r="J11" s="3346">
        <v>328</v>
      </c>
      <c r="K11" s="3439">
        <v>18</v>
      </c>
      <c r="L11" s="3347">
        <v>2</v>
      </c>
      <c r="M11" s="3347">
        <v>16</v>
      </c>
      <c r="N11" s="3348">
        <v>0</v>
      </c>
      <c r="O11" s="3439">
        <v>247</v>
      </c>
      <c r="P11" s="3347">
        <v>58</v>
      </c>
      <c r="Q11" s="3347">
        <v>40</v>
      </c>
      <c r="R11" s="3347">
        <v>0</v>
      </c>
      <c r="S11" s="3347">
        <v>118</v>
      </c>
      <c r="T11" s="3347">
        <v>0</v>
      </c>
      <c r="U11" s="3348">
        <v>31</v>
      </c>
      <c r="V11" s="3453">
        <v>1501</v>
      </c>
      <c r="W11" s="3483">
        <v>1766</v>
      </c>
      <c r="X11" s="3349">
        <v>11</v>
      </c>
      <c r="Y11" s="3349">
        <v>21</v>
      </c>
      <c r="Z11" s="3349">
        <v>10</v>
      </c>
      <c r="AA11" s="3349">
        <v>137</v>
      </c>
      <c r="AB11" s="3349">
        <v>873</v>
      </c>
      <c r="AC11" s="3349">
        <v>14</v>
      </c>
      <c r="AD11" s="3349">
        <v>45</v>
      </c>
      <c r="AE11" s="3349">
        <v>77</v>
      </c>
      <c r="AF11" s="3349">
        <v>73</v>
      </c>
      <c r="AG11" s="3349">
        <v>41</v>
      </c>
      <c r="AH11" s="3349">
        <v>39</v>
      </c>
      <c r="AI11" s="3349">
        <v>68</v>
      </c>
      <c r="AJ11" s="3349">
        <v>19</v>
      </c>
      <c r="AK11" s="3349">
        <v>7</v>
      </c>
      <c r="AL11" s="3349">
        <v>2</v>
      </c>
      <c r="AM11" s="3349">
        <v>4</v>
      </c>
      <c r="AN11" s="3349">
        <v>169</v>
      </c>
      <c r="AO11" s="3349">
        <v>52</v>
      </c>
      <c r="AP11" s="3349">
        <v>7</v>
      </c>
      <c r="AQ11" s="3349">
        <v>0</v>
      </c>
      <c r="AR11" s="3350">
        <v>97</v>
      </c>
    </row>
    <row r="12" spans="1:47" s="236" customFormat="1" ht="41.45" customHeight="1" x14ac:dyDescent="0.15">
      <c r="A12" s="3327"/>
      <c r="B12" s="3328" t="s">
        <v>1721</v>
      </c>
      <c r="C12" s="3328"/>
      <c r="D12" s="3329" t="s">
        <v>163</v>
      </c>
      <c r="E12" s="3330">
        <v>2.1889081708544179E-2</v>
      </c>
      <c r="F12" s="3331">
        <v>3.1139140717382736E-2</v>
      </c>
      <c r="G12" s="3332">
        <v>0.84994337485843718</v>
      </c>
      <c r="H12" s="3333">
        <v>1501</v>
      </c>
      <c r="I12" s="3334">
        <v>0.29285099052540908</v>
      </c>
      <c r="J12" s="3335">
        <v>340</v>
      </c>
      <c r="K12" s="3434">
        <v>0</v>
      </c>
      <c r="L12" s="3336">
        <v>0</v>
      </c>
      <c r="M12" s="3336">
        <v>0</v>
      </c>
      <c r="N12" s="3337"/>
      <c r="O12" s="3434">
        <v>0</v>
      </c>
      <c r="P12" s="3336">
        <v>0</v>
      </c>
      <c r="Q12" s="3336">
        <v>0</v>
      </c>
      <c r="R12" s="3336"/>
      <c r="S12" s="3336">
        <v>0</v>
      </c>
      <c r="T12" s="3336"/>
      <c r="U12" s="3337">
        <v>0</v>
      </c>
      <c r="V12" s="3448">
        <v>1501</v>
      </c>
      <c r="W12" s="3481">
        <v>1501</v>
      </c>
      <c r="X12" s="3338">
        <v>8</v>
      </c>
      <c r="Y12" s="3338">
        <v>17</v>
      </c>
      <c r="Z12" s="3338">
        <v>8</v>
      </c>
      <c r="AA12" s="3338">
        <v>127</v>
      </c>
      <c r="AB12" s="3338">
        <v>787</v>
      </c>
      <c r="AC12" s="3338">
        <v>13</v>
      </c>
      <c r="AD12" s="3338">
        <v>42</v>
      </c>
      <c r="AE12" s="3338">
        <v>69</v>
      </c>
      <c r="AF12" s="3338">
        <v>66</v>
      </c>
      <c r="AG12" s="3338">
        <v>40</v>
      </c>
      <c r="AH12" s="3338">
        <v>38</v>
      </c>
      <c r="AI12" s="3338">
        <v>66</v>
      </c>
      <c r="AJ12" s="3338">
        <v>11</v>
      </c>
      <c r="AK12" s="3338">
        <v>4</v>
      </c>
      <c r="AL12" s="3338">
        <v>1</v>
      </c>
      <c r="AM12" s="3338">
        <v>4</v>
      </c>
      <c r="AN12" s="3338">
        <v>165</v>
      </c>
      <c r="AO12" s="3338">
        <v>28</v>
      </c>
      <c r="AP12" s="3338">
        <v>7</v>
      </c>
      <c r="AQ12" s="3338">
        <v>0</v>
      </c>
      <c r="AR12" s="3339">
        <v>0</v>
      </c>
    </row>
    <row r="13" spans="1:47" s="237" customFormat="1" ht="41.45" customHeight="1" x14ac:dyDescent="0.15">
      <c r="A13" s="3263"/>
      <c r="B13" s="3264" t="s">
        <v>1722</v>
      </c>
      <c r="C13" s="3264"/>
      <c r="D13" s="3265" t="s">
        <v>163</v>
      </c>
      <c r="E13" s="3266">
        <v>2.2749478657780758E-3</v>
      </c>
      <c r="F13" s="3267">
        <v>3.2363130925461073E-3</v>
      </c>
      <c r="G13" s="3268">
        <v>8.8335220838052092E-2</v>
      </c>
      <c r="H13" s="3269">
        <v>156</v>
      </c>
      <c r="I13" s="3289">
        <v>6.4516129032257119E-3</v>
      </c>
      <c r="J13" s="3290">
        <v>1</v>
      </c>
      <c r="K13" s="3437">
        <v>14</v>
      </c>
      <c r="L13" s="3249">
        <v>2</v>
      </c>
      <c r="M13" s="3249">
        <v>12</v>
      </c>
      <c r="N13" s="3250"/>
      <c r="O13" s="3437">
        <v>142</v>
      </c>
      <c r="P13" s="3249">
        <v>29</v>
      </c>
      <c r="Q13" s="3249">
        <v>22</v>
      </c>
      <c r="R13" s="3249"/>
      <c r="S13" s="3249">
        <v>85</v>
      </c>
      <c r="T13" s="3249"/>
      <c r="U13" s="3250">
        <v>6</v>
      </c>
      <c r="V13" s="3451">
        <v>0</v>
      </c>
      <c r="W13" s="3462">
        <v>156</v>
      </c>
      <c r="X13" s="3251">
        <v>3</v>
      </c>
      <c r="Y13" s="3251">
        <v>0</v>
      </c>
      <c r="Z13" s="3251">
        <v>1</v>
      </c>
      <c r="AA13" s="3251">
        <v>4</v>
      </c>
      <c r="AB13" s="3251">
        <v>47</v>
      </c>
      <c r="AC13" s="3251">
        <v>1</v>
      </c>
      <c r="AD13" s="3251">
        <v>0</v>
      </c>
      <c r="AE13" s="3251">
        <v>7</v>
      </c>
      <c r="AF13" s="3251">
        <v>5</v>
      </c>
      <c r="AG13" s="3251">
        <v>1</v>
      </c>
      <c r="AH13" s="3251">
        <v>0</v>
      </c>
      <c r="AI13" s="3251">
        <v>1</v>
      </c>
      <c r="AJ13" s="3251">
        <v>2</v>
      </c>
      <c r="AK13" s="3251">
        <v>1</v>
      </c>
      <c r="AL13" s="3251">
        <v>1</v>
      </c>
      <c r="AM13" s="3251">
        <v>0</v>
      </c>
      <c r="AN13" s="3251">
        <v>0</v>
      </c>
      <c r="AO13" s="3251">
        <v>2</v>
      </c>
      <c r="AP13" s="3251">
        <v>0</v>
      </c>
      <c r="AQ13" s="3251">
        <v>0</v>
      </c>
      <c r="AR13" s="3252">
        <v>80</v>
      </c>
    </row>
    <row r="14" spans="1:47" s="236" customFormat="1" ht="41.45" customHeight="1" x14ac:dyDescent="0.15">
      <c r="A14" s="3240"/>
      <c r="B14" s="3241"/>
      <c r="C14" s="3291" t="s">
        <v>1723</v>
      </c>
      <c r="D14" s="3242" t="s">
        <v>163</v>
      </c>
      <c r="E14" s="3243">
        <v>3.0624298193166404E-4</v>
      </c>
      <c r="F14" s="3244">
        <v>4.3565753168889901E-4</v>
      </c>
      <c r="G14" s="3245">
        <v>1.189127972819932E-2</v>
      </c>
      <c r="H14" s="3246">
        <v>21</v>
      </c>
      <c r="I14" s="3247">
        <v>-0.16000000000000003</v>
      </c>
      <c r="J14" s="3248">
        <v>-4</v>
      </c>
      <c r="K14" s="3436">
        <v>3</v>
      </c>
      <c r="L14" s="3249">
        <v>0</v>
      </c>
      <c r="M14" s="3249">
        <v>3</v>
      </c>
      <c r="N14" s="3250"/>
      <c r="O14" s="3436">
        <v>18</v>
      </c>
      <c r="P14" s="3249">
        <v>0</v>
      </c>
      <c r="Q14" s="3249">
        <v>0</v>
      </c>
      <c r="R14" s="3249"/>
      <c r="S14" s="3249">
        <v>17</v>
      </c>
      <c r="T14" s="3249"/>
      <c r="U14" s="3250">
        <v>1</v>
      </c>
      <c r="V14" s="3450">
        <v>0</v>
      </c>
      <c r="W14" s="3472">
        <v>21</v>
      </c>
      <c r="X14" s="3251">
        <v>0</v>
      </c>
      <c r="Y14" s="3251">
        <v>0</v>
      </c>
      <c r="Z14" s="3251">
        <v>0</v>
      </c>
      <c r="AA14" s="3251">
        <v>1</v>
      </c>
      <c r="AB14" s="3251">
        <v>0</v>
      </c>
      <c r="AC14" s="3251">
        <v>0</v>
      </c>
      <c r="AD14" s="3251">
        <v>0</v>
      </c>
      <c r="AE14" s="3251">
        <v>0</v>
      </c>
      <c r="AF14" s="3251">
        <v>1</v>
      </c>
      <c r="AG14" s="3251">
        <v>0</v>
      </c>
      <c r="AH14" s="3251">
        <v>0</v>
      </c>
      <c r="AI14" s="3251">
        <v>1</v>
      </c>
      <c r="AJ14" s="3251">
        <v>0</v>
      </c>
      <c r="AK14" s="3251">
        <v>0</v>
      </c>
      <c r="AL14" s="3251">
        <v>0</v>
      </c>
      <c r="AM14" s="3251">
        <v>0</v>
      </c>
      <c r="AN14" s="3251">
        <v>0</v>
      </c>
      <c r="AO14" s="3251">
        <v>1</v>
      </c>
      <c r="AP14" s="3251">
        <v>0</v>
      </c>
      <c r="AQ14" s="3251">
        <v>0</v>
      </c>
      <c r="AR14" s="3252">
        <v>17</v>
      </c>
    </row>
    <row r="15" spans="1:47" s="237" customFormat="1" ht="41.45" customHeight="1" x14ac:dyDescent="0.15">
      <c r="A15" s="3263"/>
      <c r="B15" s="3264" t="s">
        <v>1724</v>
      </c>
      <c r="C15" s="3264"/>
      <c r="D15" s="3265" t="s">
        <v>163</v>
      </c>
      <c r="E15" s="3266">
        <v>6.7081796042174039E-4</v>
      </c>
      <c r="F15" s="3267">
        <v>9.5429745036615973E-4</v>
      </c>
      <c r="G15" s="3268">
        <v>2.6047565118912798E-2</v>
      </c>
      <c r="H15" s="3269">
        <v>46</v>
      </c>
      <c r="I15" s="3289">
        <v>0</v>
      </c>
      <c r="J15" s="3290">
        <v>0</v>
      </c>
      <c r="K15" s="3437">
        <v>1</v>
      </c>
      <c r="L15" s="3249">
        <v>0</v>
      </c>
      <c r="M15" s="3249">
        <v>1</v>
      </c>
      <c r="N15" s="3250"/>
      <c r="O15" s="3437">
        <v>45</v>
      </c>
      <c r="P15" s="3249">
        <v>7</v>
      </c>
      <c r="Q15" s="3249">
        <v>7</v>
      </c>
      <c r="R15" s="3249"/>
      <c r="S15" s="3249">
        <v>10</v>
      </c>
      <c r="T15" s="3249"/>
      <c r="U15" s="3250">
        <v>21</v>
      </c>
      <c r="V15" s="3451">
        <v>0</v>
      </c>
      <c r="W15" s="3462">
        <v>46</v>
      </c>
      <c r="X15" s="3251">
        <v>0</v>
      </c>
      <c r="Y15" s="3251">
        <v>4</v>
      </c>
      <c r="Z15" s="3251">
        <v>1</v>
      </c>
      <c r="AA15" s="3251">
        <v>2</v>
      </c>
      <c r="AB15" s="3251">
        <v>3</v>
      </c>
      <c r="AC15" s="3251">
        <v>0</v>
      </c>
      <c r="AD15" s="3251">
        <v>3</v>
      </c>
      <c r="AE15" s="3251">
        <v>1</v>
      </c>
      <c r="AF15" s="3251">
        <v>1</v>
      </c>
      <c r="AG15" s="3251">
        <v>0</v>
      </c>
      <c r="AH15" s="3251">
        <v>1</v>
      </c>
      <c r="AI15" s="3251">
        <v>0</v>
      </c>
      <c r="AJ15" s="3251">
        <v>5</v>
      </c>
      <c r="AK15" s="3251">
        <v>2</v>
      </c>
      <c r="AL15" s="3251">
        <v>0</v>
      </c>
      <c r="AM15" s="3251">
        <v>0</v>
      </c>
      <c r="AN15" s="3251">
        <v>2</v>
      </c>
      <c r="AO15" s="3251">
        <v>21</v>
      </c>
      <c r="AP15" s="3251">
        <v>0</v>
      </c>
      <c r="AQ15" s="3251">
        <v>0</v>
      </c>
      <c r="AR15" s="3252">
        <v>0</v>
      </c>
    </row>
    <row r="16" spans="1:47" s="236" customFormat="1" ht="41.45" customHeight="1" x14ac:dyDescent="0.15">
      <c r="A16" s="3272"/>
      <c r="B16" s="3273" t="s">
        <v>1725</v>
      </c>
      <c r="C16" s="3273"/>
      <c r="D16" s="3274" t="s">
        <v>163</v>
      </c>
      <c r="E16" s="3275">
        <v>6.1248596386332809E-4</v>
      </c>
      <c r="F16" s="3276">
        <v>8.7131506337779802E-4</v>
      </c>
      <c r="G16" s="3277">
        <v>2.3782559456398639E-2</v>
      </c>
      <c r="H16" s="3278">
        <v>42</v>
      </c>
      <c r="I16" s="3279">
        <v>-0.17647058823529416</v>
      </c>
      <c r="J16" s="3280">
        <v>-9</v>
      </c>
      <c r="K16" s="3438">
        <v>0</v>
      </c>
      <c r="L16" s="3281">
        <v>0</v>
      </c>
      <c r="M16" s="3281">
        <v>0</v>
      </c>
      <c r="N16" s="3282"/>
      <c r="O16" s="3438">
        <v>42</v>
      </c>
      <c r="P16" s="3281">
        <v>22</v>
      </c>
      <c r="Q16" s="3281">
        <v>11</v>
      </c>
      <c r="R16" s="3281"/>
      <c r="S16" s="3281">
        <v>6</v>
      </c>
      <c r="T16" s="3281"/>
      <c r="U16" s="3282">
        <v>3</v>
      </c>
      <c r="V16" s="3452">
        <v>0</v>
      </c>
      <c r="W16" s="3473">
        <v>42</v>
      </c>
      <c r="X16" s="3283">
        <v>0</v>
      </c>
      <c r="Y16" s="3283">
        <v>0</v>
      </c>
      <c r="Z16" s="3283">
        <v>0</v>
      </c>
      <c r="AA16" s="3283">
        <v>3</v>
      </c>
      <c r="AB16" s="3283">
        <v>36</v>
      </c>
      <c r="AC16" s="3283">
        <v>0</v>
      </c>
      <c r="AD16" s="3283">
        <v>0</v>
      </c>
      <c r="AE16" s="3283">
        <v>0</v>
      </c>
      <c r="AF16" s="3283">
        <v>0</v>
      </c>
      <c r="AG16" s="3283">
        <v>0</v>
      </c>
      <c r="AH16" s="3283">
        <v>0</v>
      </c>
      <c r="AI16" s="3283">
        <v>0</v>
      </c>
      <c r="AJ16" s="3283">
        <v>1</v>
      </c>
      <c r="AK16" s="3283">
        <v>0</v>
      </c>
      <c r="AL16" s="3283">
        <v>0</v>
      </c>
      <c r="AM16" s="3283">
        <v>0</v>
      </c>
      <c r="AN16" s="3283">
        <v>2</v>
      </c>
      <c r="AO16" s="3283">
        <v>0</v>
      </c>
      <c r="AP16" s="3283">
        <v>0</v>
      </c>
      <c r="AQ16" s="3283">
        <v>0</v>
      </c>
      <c r="AR16" s="3284">
        <v>0</v>
      </c>
    </row>
    <row r="17" spans="1:44" s="237" customFormat="1" ht="41.45" customHeight="1" x14ac:dyDescent="0.15">
      <c r="A17" s="2028" t="s">
        <v>1726</v>
      </c>
      <c r="B17" s="2029"/>
      <c r="C17" s="2029"/>
      <c r="D17" s="2069">
        <v>32</v>
      </c>
      <c r="E17" s="2062">
        <v>2.6541058434077554E-3</v>
      </c>
      <c r="F17" s="2063">
        <v>3.7756986079704583E-3</v>
      </c>
      <c r="G17" s="2070" t="s">
        <v>1727</v>
      </c>
      <c r="H17" s="2130">
        <v>182</v>
      </c>
      <c r="I17" s="2045">
        <v>0.28169014084507049</v>
      </c>
      <c r="J17" s="2046">
        <v>40</v>
      </c>
      <c r="K17" s="3440">
        <v>25</v>
      </c>
      <c r="L17" s="2065">
        <v>7</v>
      </c>
      <c r="M17" s="2065">
        <v>18</v>
      </c>
      <c r="N17" s="2066"/>
      <c r="O17" s="3440">
        <v>152</v>
      </c>
      <c r="P17" s="2065">
        <v>34</v>
      </c>
      <c r="Q17" s="2065">
        <v>56</v>
      </c>
      <c r="R17" s="2065"/>
      <c r="S17" s="2065">
        <v>17</v>
      </c>
      <c r="T17" s="2065"/>
      <c r="U17" s="2066">
        <v>45</v>
      </c>
      <c r="V17" s="3454">
        <v>5</v>
      </c>
      <c r="W17" s="3474">
        <v>182</v>
      </c>
      <c r="X17" s="2067">
        <v>2</v>
      </c>
      <c r="Y17" s="2067">
        <v>0</v>
      </c>
      <c r="Z17" s="2067">
        <v>0</v>
      </c>
      <c r="AA17" s="2067">
        <v>9</v>
      </c>
      <c r="AB17" s="2067">
        <v>28</v>
      </c>
      <c r="AC17" s="2067">
        <v>0</v>
      </c>
      <c r="AD17" s="2067">
        <v>0</v>
      </c>
      <c r="AE17" s="2067">
        <v>4</v>
      </c>
      <c r="AF17" s="2067">
        <v>4</v>
      </c>
      <c r="AG17" s="2067">
        <v>5</v>
      </c>
      <c r="AH17" s="2067">
        <v>1</v>
      </c>
      <c r="AI17" s="2067">
        <v>3</v>
      </c>
      <c r="AJ17" s="2067">
        <v>1</v>
      </c>
      <c r="AK17" s="2067">
        <v>0</v>
      </c>
      <c r="AL17" s="2067">
        <v>2</v>
      </c>
      <c r="AM17" s="2067">
        <v>1</v>
      </c>
      <c r="AN17" s="2067">
        <v>1</v>
      </c>
      <c r="AO17" s="2067">
        <v>6</v>
      </c>
      <c r="AP17" s="2067">
        <v>0</v>
      </c>
      <c r="AQ17" s="2067">
        <v>0</v>
      </c>
      <c r="AR17" s="2068">
        <v>115</v>
      </c>
    </row>
    <row r="18" spans="1:44" s="236" customFormat="1" ht="41.45" customHeight="1" x14ac:dyDescent="0.15">
      <c r="A18" s="2026" t="s">
        <v>1728</v>
      </c>
      <c r="B18" s="2027"/>
      <c r="C18" s="2027"/>
      <c r="D18" s="2057">
        <v>13</v>
      </c>
      <c r="E18" s="2058">
        <v>1.1360156329750777E-2</v>
      </c>
      <c r="F18" s="2059">
        <v>1.6160819865983445E-2</v>
      </c>
      <c r="G18" s="2060" t="s">
        <v>163</v>
      </c>
      <c r="H18" s="2129">
        <v>779</v>
      </c>
      <c r="I18" s="2039">
        <v>2.3653088042050019E-2</v>
      </c>
      <c r="J18" s="2040">
        <v>18</v>
      </c>
      <c r="K18" s="3441">
        <v>101</v>
      </c>
      <c r="L18" s="2065">
        <v>67</v>
      </c>
      <c r="M18" s="2065">
        <v>34</v>
      </c>
      <c r="N18" s="2066"/>
      <c r="O18" s="3441">
        <v>641</v>
      </c>
      <c r="P18" s="2065">
        <v>533</v>
      </c>
      <c r="Q18" s="2065">
        <v>0</v>
      </c>
      <c r="R18" s="2065"/>
      <c r="S18" s="2065">
        <v>67</v>
      </c>
      <c r="T18" s="2065"/>
      <c r="U18" s="2066">
        <v>41</v>
      </c>
      <c r="V18" s="3455">
        <v>37</v>
      </c>
      <c r="W18" s="3475">
        <v>779</v>
      </c>
      <c r="X18" s="2067">
        <v>0</v>
      </c>
      <c r="Y18" s="2067">
        <v>0</v>
      </c>
      <c r="Z18" s="2067">
        <v>0</v>
      </c>
      <c r="AA18" s="2067">
        <v>0</v>
      </c>
      <c r="AB18" s="2067">
        <v>0</v>
      </c>
      <c r="AC18" s="2067">
        <v>0</v>
      </c>
      <c r="AD18" s="2067">
        <v>0</v>
      </c>
      <c r="AE18" s="2067">
        <v>0</v>
      </c>
      <c r="AF18" s="2067">
        <v>0</v>
      </c>
      <c r="AG18" s="2067">
        <v>0</v>
      </c>
      <c r="AH18" s="2067">
        <v>0</v>
      </c>
      <c r="AI18" s="2067">
        <v>0</v>
      </c>
      <c r="AJ18" s="2067">
        <v>0</v>
      </c>
      <c r="AK18" s="2067">
        <v>0</v>
      </c>
      <c r="AL18" s="2067">
        <v>0</v>
      </c>
      <c r="AM18" s="2067">
        <v>0</v>
      </c>
      <c r="AN18" s="2067">
        <v>0</v>
      </c>
      <c r="AO18" s="2067">
        <v>0</v>
      </c>
      <c r="AP18" s="2067">
        <v>0</v>
      </c>
      <c r="AQ18" s="2067">
        <v>0</v>
      </c>
      <c r="AR18" s="2068">
        <v>779</v>
      </c>
    </row>
    <row r="19" spans="1:44" s="237" customFormat="1" ht="41.45" customHeight="1" x14ac:dyDescent="0.15">
      <c r="A19" s="2028" t="s">
        <v>1729</v>
      </c>
      <c r="B19" s="2029"/>
      <c r="C19" s="2029"/>
      <c r="D19" s="2069">
        <v>49</v>
      </c>
      <c r="E19" s="2062">
        <v>1.0499759380514196E-3</v>
      </c>
      <c r="F19" s="2063">
        <v>1.493682965790511E-3</v>
      </c>
      <c r="G19" s="2075" t="s">
        <v>163</v>
      </c>
      <c r="H19" s="2130">
        <v>72</v>
      </c>
      <c r="I19" s="2045">
        <v>2.857142857142847E-2</v>
      </c>
      <c r="J19" s="2046">
        <v>2</v>
      </c>
      <c r="K19" s="3440">
        <v>21</v>
      </c>
      <c r="L19" s="2065">
        <v>4</v>
      </c>
      <c r="M19" s="2065">
        <v>17</v>
      </c>
      <c r="N19" s="2066"/>
      <c r="O19" s="3440">
        <v>51</v>
      </c>
      <c r="P19" s="2065">
        <v>26</v>
      </c>
      <c r="Q19" s="2065">
        <v>4</v>
      </c>
      <c r="R19" s="2065"/>
      <c r="S19" s="2065">
        <v>10</v>
      </c>
      <c r="T19" s="2065"/>
      <c r="U19" s="2066">
        <v>11</v>
      </c>
      <c r="V19" s="3454">
        <v>0</v>
      </c>
      <c r="W19" s="3474">
        <v>72</v>
      </c>
      <c r="X19" s="2067">
        <v>0</v>
      </c>
      <c r="Y19" s="2067">
        <v>0</v>
      </c>
      <c r="Z19" s="2067">
        <v>0</v>
      </c>
      <c r="AA19" s="2067">
        <v>21</v>
      </c>
      <c r="AB19" s="2067">
        <v>24</v>
      </c>
      <c r="AC19" s="2067">
        <v>0</v>
      </c>
      <c r="AD19" s="2067">
        <v>2</v>
      </c>
      <c r="AE19" s="2067">
        <v>2</v>
      </c>
      <c r="AF19" s="2067">
        <v>6</v>
      </c>
      <c r="AG19" s="2067">
        <v>2</v>
      </c>
      <c r="AH19" s="2067">
        <v>2</v>
      </c>
      <c r="AI19" s="2067">
        <v>0</v>
      </c>
      <c r="AJ19" s="2067">
        <v>4</v>
      </c>
      <c r="AK19" s="2067">
        <v>7</v>
      </c>
      <c r="AL19" s="2067">
        <v>0</v>
      </c>
      <c r="AM19" s="2067">
        <v>0</v>
      </c>
      <c r="AN19" s="2067">
        <v>0</v>
      </c>
      <c r="AO19" s="2067">
        <v>2</v>
      </c>
      <c r="AP19" s="2067">
        <v>0</v>
      </c>
      <c r="AQ19" s="2067">
        <v>0</v>
      </c>
      <c r="AR19" s="2068">
        <v>0</v>
      </c>
    </row>
    <row r="20" spans="1:44" s="236" customFormat="1" ht="41.45" customHeight="1" x14ac:dyDescent="0.15">
      <c r="A20" s="2026" t="s">
        <v>1730</v>
      </c>
      <c r="B20" s="2027"/>
      <c r="C20" s="2027"/>
      <c r="D20" s="3360">
        <v>6</v>
      </c>
      <c r="E20" s="3361">
        <v>2.3930701588088608E-2</v>
      </c>
      <c r="F20" s="3362">
        <v>3.4043524261975398E-2</v>
      </c>
      <c r="G20" s="3363" t="s">
        <v>163</v>
      </c>
      <c r="H20" s="3364">
        <v>1641</v>
      </c>
      <c r="I20" s="3365">
        <v>3.8607594936708844E-2</v>
      </c>
      <c r="J20" s="3366">
        <v>61</v>
      </c>
      <c r="K20" s="3442">
        <v>85</v>
      </c>
      <c r="L20" s="3367">
        <v>19</v>
      </c>
      <c r="M20" s="3367">
        <v>66</v>
      </c>
      <c r="N20" s="3368">
        <v>0</v>
      </c>
      <c r="O20" s="3442">
        <v>1556</v>
      </c>
      <c r="P20" s="3367">
        <v>35</v>
      </c>
      <c r="Q20" s="3367">
        <v>13</v>
      </c>
      <c r="R20" s="3367">
        <v>0</v>
      </c>
      <c r="S20" s="3367">
        <v>1500</v>
      </c>
      <c r="T20" s="3367">
        <v>0</v>
      </c>
      <c r="U20" s="3368">
        <v>8</v>
      </c>
      <c r="V20" s="3456">
        <v>0</v>
      </c>
      <c r="W20" s="3484">
        <v>1641</v>
      </c>
      <c r="X20" s="3349">
        <v>4</v>
      </c>
      <c r="Y20" s="3349">
        <v>0</v>
      </c>
      <c r="Z20" s="3349">
        <v>1</v>
      </c>
      <c r="AA20" s="3349">
        <v>86</v>
      </c>
      <c r="AB20" s="3349">
        <v>804</v>
      </c>
      <c r="AC20" s="3349">
        <v>5</v>
      </c>
      <c r="AD20" s="3349">
        <v>23</v>
      </c>
      <c r="AE20" s="3349">
        <v>88</v>
      </c>
      <c r="AF20" s="3349">
        <v>165</v>
      </c>
      <c r="AG20" s="3349">
        <v>69</v>
      </c>
      <c r="AH20" s="3349">
        <v>26</v>
      </c>
      <c r="AI20" s="3349">
        <v>1</v>
      </c>
      <c r="AJ20" s="3349">
        <v>53</v>
      </c>
      <c r="AK20" s="3349">
        <v>17</v>
      </c>
      <c r="AL20" s="3349">
        <v>4</v>
      </c>
      <c r="AM20" s="3349">
        <v>5</v>
      </c>
      <c r="AN20" s="3349">
        <v>9</v>
      </c>
      <c r="AO20" s="3349">
        <v>223</v>
      </c>
      <c r="AP20" s="3349">
        <v>2</v>
      </c>
      <c r="AQ20" s="3349">
        <v>55</v>
      </c>
      <c r="AR20" s="3350">
        <v>1</v>
      </c>
    </row>
    <row r="21" spans="1:44" s="237" customFormat="1" ht="41.45" customHeight="1" x14ac:dyDescent="0.15">
      <c r="A21" s="3351"/>
      <c r="B21" s="3352" t="s">
        <v>1731</v>
      </c>
      <c r="C21" s="3352"/>
      <c r="D21" s="3353" t="s">
        <v>163</v>
      </c>
      <c r="E21" s="3354">
        <v>2.2909891648316392E-2</v>
      </c>
      <c r="F21" s="3355">
        <v>3.2591332489679069E-2</v>
      </c>
      <c r="G21" s="3356">
        <v>0.95734308348567942</v>
      </c>
      <c r="H21" s="3357">
        <v>1571</v>
      </c>
      <c r="I21" s="3358">
        <v>3.9021164021163957E-2</v>
      </c>
      <c r="J21" s="3359">
        <v>59</v>
      </c>
      <c r="K21" s="3443">
        <v>85</v>
      </c>
      <c r="L21" s="3336">
        <v>19</v>
      </c>
      <c r="M21" s="3336">
        <v>66</v>
      </c>
      <c r="N21" s="3337"/>
      <c r="O21" s="3443">
        <v>1486</v>
      </c>
      <c r="P21" s="3336">
        <v>3</v>
      </c>
      <c r="Q21" s="3336">
        <v>0</v>
      </c>
      <c r="R21" s="3336"/>
      <c r="S21" s="3336">
        <v>1483</v>
      </c>
      <c r="T21" s="3336"/>
      <c r="U21" s="3337">
        <v>0</v>
      </c>
      <c r="V21" s="3457">
        <v>0</v>
      </c>
      <c r="W21" s="3485">
        <v>1571</v>
      </c>
      <c r="X21" s="3338">
        <v>0</v>
      </c>
      <c r="Y21" s="3338">
        <v>0</v>
      </c>
      <c r="Z21" s="3338">
        <v>1</v>
      </c>
      <c r="AA21" s="3338">
        <v>85</v>
      </c>
      <c r="AB21" s="3338">
        <v>761</v>
      </c>
      <c r="AC21" s="3338">
        <v>2</v>
      </c>
      <c r="AD21" s="3338">
        <v>22</v>
      </c>
      <c r="AE21" s="3338">
        <v>82</v>
      </c>
      <c r="AF21" s="3338">
        <v>162</v>
      </c>
      <c r="AG21" s="3338">
        <v>68</v>
      </c>
      <c r="AH21" s="3338">
        <v>26</v>
      </c>
      <c r="AI21" s="3338">
        <v>0</v>
      </c>
      <c r="AJ21" s="3338">
        <v>53</v>
      </c>
      <c r="AK21" s="3338">
        <v>16</v>
      </c>
      <c r="AL21" s="3338">
        <v>2</v>
      </c>
      <c r="AM21" s="3338">
        <v>5</v>
      </c>
      <c r="AN21" s="3338">
        <v>9</v>
      </c>
      <c r="AO21" s="3338">
        <v>220</v>
      </c>
      <c r="AP21" s="3338">
        <v>2</v>
      </c>
      <c r="AQ21" s="3338">
        <v>55</v>
      </c>
      <c r="AR21" s="3339">
        <v>0</v>
      </c>
    </row>
    <row r="22" spans="1:44" s="236" customFormat="1" ht="41.45" customHeight="1" x14ac:dyDescent="0.15">
      <c r="A22" s="3272"/>
      <c r="B22" s="3273" t="s">
        <v>1732</v>
      </c>
      <c r="C22" s="3273"/>
      <c r="D22" s="3274" t="s">
        <v>163</v>
      </c>
      <c r="E22" s="3275">
        <v>1.0208099397722135E-3</v>
      </c>
      <c r="F22" s="3276">
        <v>1.45219177229633E-3</v>
      </c>
      <c r="G22" s="3277">
        <v>4.2656916514320534E-2</v>
      </c>
      <c r="H22" s="3278">
        <v>70</v>
      </c>
      <c r="I22" s="3279">
        <v>2.9411764705882248E-2</v>
      </c>
      <c r="J22" s="3280">
        <v>2</v>
      </c>
      <c r="K22" s="3438">
        <v>0</v>
      </c>
      <c r="L22" s="3281">
        <v>0</v>
      </c>
      <c r="M22" s="3281">
        <v>0</v>
      </c>
      <c r="N22" s="3282"/>
      <c r="O22" s="3438">
        <v>70</v>
      </c>
      <c r="P22" s="3281">
        <v>32</v>
      </c>
      <c r="Q22" s="3281">
        <v>13</v>
      </c>
      <c r="R22" s="3281"/>
      <c r="S22" s="3281">
        <v>17</v>
      </c>
      <c r="T22" s="3281"/>
      <c r="U22" s="3282">
        <v>8</v>
      </c>
      <c r="V22" s="3452">
        <v>0</v>
      </c>
      <c r="W22" s="3473">
        <v>70</v>
      </c>
      <c r="X22" s="3283">
        <v>4</v>
      </c>
      <c r="Y22" s="3283">
        <v>0</v>
      </c>
      <c r="Z22" s="3283">
        <v>0</v>
      </c>
      <c r="AA22" s="3283">
        <v>1</v>
      </c>
      <c r="AB22" s="3283">
        <v>43</v>
      </c>
      <c r="AC22" s="3283">
        <v>3</v>
      </c>
      <c r="AD22" s="3283">
        <v>1</v>
      </c>
      <c r="AE22" s="3283">
        <v>6</v>
      </c>
      <c r="AF22" s="3283">
        <v>3</v>
      </c>
      <c r="AG22" s="3283">
        <v>1</v>
      </c>
      <c r="AH22" s="3283">
        <v>0</v>
      </c>
      <c r="AI22" s="3283">
        <v>1</v>
      </c>
      <c r="AJ22" s="3283">
        <v>0</v>
      </c>
      <c r="AK22" s="3283">
        <v>1</v>
      </c>
      <c r="AL22" s="3283">
        <v>2</v>
      </c>
      <c r="AM22" s="3283">
        <v>0</v>
      </c>
      <c r="AN22" s="3283">
        <v>0</v>
      </c>
      <c r="AO22" s="3283">
        <v>3</v>
      </c>
      <c r="AP22" s="3283">
        <v>0</v>
      </c>
      <c r="AQ22" s="3283">
        <v>0</v>
      </c>
      <c r="AR22" s="3284">
        <v>1</v>
      </c>
    </row>
    <row r="23" spans="1:44" s="237" customFormat="1" ht="41.45" customHeight="1" x14ac:dyDescent="0.15">
      <c r="A23" s="2028" t="s">
        <v>1733</v>
      </c>
      <c r="B23" s="2029"/>
      <c r="C23" s="2029"/>
      <c r="D23" s="3340">
        <v>17</v>
      </c>
      <c r="E23" s="3341">
        <v>9.7268604261152355E-3</v>
      </c>
      <c r="F23" s="3342">
        <v>1.3837313030309316E-2</v>
      </c>
      <c r="G23" s="3343" t="s">
        <v>163</v>
      </c>
      <c r="H23" s="3344">
        <v>667</v>
      </c>
      <c r="I23" s="3345">
        <v>1.2139605462822445E-2</v>
      </c>
      <c r="J23" s="3346">
        <v>8</v>
      </c>
      <c r="K23" s="3439">
        <v>75</v>
      </c>
      <c r="L23" s="3347">
        <v>33</v>
      </c>
      <c r="M23" s="3347">
        <v>42</v>
      </c>
      <c r="N23" s="3348">
        <v>0</v>
      </c>
      <c r="O23" s="3439">
        <v>592</v>
      </c>
      <c r="P23" s="3347">
        <v>293</v>
      </c>
      <c r="Q23" s="3347">
        <v>64</v>
      </c>
      <c r="R23" s="3347">
        <v>0</v>
      </c>
      <c r="S23" s="3347">
        <v>227</v>
      </c>
      <c r="T23" s="3347">
        <v>0</v>
      </c>
      <c r="U23" s="3348">
        <v>8</v>
      </c>
      <c r="V23" s="3453">
        <v>0</v>
      </c>
      <c r="W23" s="3483">
        <v>667</v>
      </c>
      <c r="X23" s="3349">
        <v>0</v>
      </c>
      <c r="Y23" s="3349">
        <v>0</v>
      </c>
      <c r="Z23" s="3349">
        <v>0</v>
      </c>
      <c r="AA23" s="3349">
        <v>7</v>
      </c>
      <c r="AB23" s="3349">
        <v>432</v>
      </c>
      <c r="AC23" s="3349">
        <v>1</v>
      </c>
      <c r="AD23" s="3349">
        <v>6</v>
      </c>
      <c r="AE23" s="3349">
        <v>57</v>
      </c>
      <c r="AF23" s="3349">
        <v>62</v>
      </c>
      <c r="AG23" s="3349">
        <v>15</v>
      </c>
      <c r="AH23" s="3349">
        <v>6</v>
      </c>
      <c r="AI23" s="3349">
        <v>3</v>
      </c>
      <c r="AJ23" s="3349">
        <v>19</v>
      </c>
      <c r="AK23" s="3349">
        <v>5</v>
      </c>
      <c r="AL23" s="3349">
        <v>4</v>
      </c>
      <c r="AM23" s="3349">
        <v>1</v>
      </c>
      <c r="AN23" s="3349">
        <v>0</v>
      </c>
      <c r="AO23" s="3349">
        <v>49</v>
      </c>
      <c r="AP23" s="3349">
        <v>0</v>
      </c>
      <c r="AQ23" s="3349">
        <v>0</v>
      </c>
      <c r="AR23" s="3350">
        <v>0</v>
      </c>
    </row>
    <row r="24" spans="1:44" s="236" customFormat="1" ht="41.45" customHeight="1" x14ac:dyDescent="0.15">
      <c r="A24" s="3327"/>
      <c r="B24" s="3328" t="s">
        <v>1734</v>
      </c>
      <c r="C24" s="3328"/>
      <c r="D24" s="3329" t="s">
        <v>163</v>
      </c>
      <c r="E24" s="3330">
        <v>5.6144546687471744E-3</v>
      </c>
      <c r="F24" s="3331">
        <v>7.9870547476298161E-3</v>
      </c>
      <c r="G24" s="3332">
        <v>0.57721139430284862</v>
      </c>
      <c r="H24" s="3333">
        <v>385</v>
      </c>
      <c r="I24" s="3334">
        <v>-1.5345268542199531E-2</v>
      </c>
      <c r="J24" s="3335">
        <v>-6</v>
      </c>
      <c r="K24" s="3434">
        <v>60</v>
      </c>
      <c r="L24" s="3336">
        <v>27</v>
      </c>
      <c r="M24" s="3336">
        <v>33</v>
      </c>
      <c r="N24" s="3337"/>
      <c r="O24" s="3434">
        <v>325</v>
      </c>
      <c r="P24" s="3336">
        <v>219</v>
      </c>
      <c r="Q24" s="3336">
        <v>41</v>
      </c>
      <c r="R24" s="3336"/>
      <c r="S24" s="3336">
        <v>65</v>
      </c>
      <c r="T24" s="3336"/>
      <c r="U24" s="3337">
        <v>0</v>
      </c>
      <c r="V24" s="3448">
        <v>0</v>
      </c>
      <c r="W24" s="3481">
        <v>385</v>
      </c>
      <c r="X24" s="3338">
        <v>0</v>
      </c>
      <c r="Y24" s="3338">
        <v>0</v>
      </c>
      <c r="Z24" s="3338">
        <v>0</v>
      </c>
      <c r="AA24" s="3338">
        <v>6</v>
      </c>
      <c r="AB24" s="3338">
        <v>262</v>
      </c>
      <c r="AC24" s="3338">
        <v>1</v>
      </c>
      <c r="AD24" s="3338">
        <v>2</v>
      </c>
      <c r="AE24" s="3338">
        <v>20</v>
      </c>
      <c r="AF24" s="3338">
        <v>20</v>
      </c>
      <c r="AG24" s="3338">
        <v>14</v>
      </c>
      <c r="AH24" s="3338">
        <v>3</v>
      </c>
      <c r="AI24" s="3338">
        <v>0</v>
      </c>
      <c r="AJ24" s="3338">
        <v>6</v>
      </c>
      <c r="AK24" s="3338">
        <v>1</v>
      </c>
      <c r="AL24" s="3338">
        <v>4</v>
      </c>
      <c r="AM24" s="3338">
        <v>1</v>
      </c>
      <c r="AN24" s="3338">
        <v>0</v>
      </c>
      <c r="AO24" s="3338">
        <v>45</v>
      </c>
      <c r="AP24" s="3338">
        <v>0</v>
      </c>
      <c r="AQ24" s="3338">
        <v>0</v>
      </c>
      <c r="AR24" s="3339">
        <v>0</v>
      </c>
    </row>
    <row r="25" spans="1:44" s="237" customFormat="1" ht="41.45" customHeight="1" x14ac:dyDescent="0.15">
      <c r="A25" s="3263"/>
      <c r="B25" s="3264" t="s">
        <v>1735</v>
      </c>
      <c r="C25" s="3264"/>
      <c r="D25" s="3265" t="s">
        <v>163</v>
      </c>
      <c r="E25" s="3266">
        <v>1.8957898881483967E-4</v>
      </c>
      <c r="F25" s="3267">
        <v>2.6969275771217559E-4</v>
      </c>
      <c r="G25" s="3268">
        <v>1.9490254872563718E-2</v>
      </c>
      <c r="H25" s="3269">
        <v>13</v>
      </c>
      <c r="I25" s="3270">
        <v>0</v>
      </c>
      <c r="J25" s="3271">
        <v>0</v>
      </c>
      <c r="K25" s="3437">
        <v>0</v>
      </c>
      <c r="L25" s="3249">
        <v>0</v>
      </c>
      <c r="M25" s="3249">
        <v>0</v>
      </c>
      <c r="N25" s="3250"/>
      <c r="O25" s="3437">
        <v>13</v>
      </c>
      <c r="P25" s="3249">
        <v>0</v>
      </c>
      <c r="Q25" s="3249">
        <v>2</v>
      </c>
      <c r="R25" s="3249"/>
      <c r="S25" s="3249">
        <v>5</v>
      </c>
      <c r="T25" s="3249"/>
      <c r="U25" s="3250">
        <v>6</v>
      </c>
      <c r="V25" s="3451">
        <v>0</v>
      </c>
      <c r="W25" s="3462">
        <v>13</v>
      </c>
      <c r="X25" s="3251">
        <v>0</v>
      </c>
      <c r="Y25" s="3251">
        <v>0</v>
      </c>
      <c r="Z25" s="3251">
        <v>0</v>
      </c>
      <c r="AA25" s="3251">
        <v>0</v>
      </c>
      <c r="AB25" s="3251">
        <v>2</v>
      </c>
      <c r="AC25" s="3251">
        <v>0</v>
      </c>
      <c r="AD25" s="3251">
        <v>1</v>
      </c>
      <c r="AE25" s="3251">
        <v>0</v>
      </c>
      <c r="AF25" s="3251">
        <v>0</v>
      </c>
      <c r="AG25" s="3251">
        <v>0</v>
      </c>
      <c r="AH25" s="3251">
        <v>2</v>
      </c>
      <c r="AI25" s="3251">
        <v>0</v>
      </c>
      <c r="AJ25" s="3251">
        <v>5</v>
      </c>
      <c r="AK25" s="3251">
        <v>0</v>
      </c>
      <c r="AL25" s="3251">
        <v>0</v>
      </c>
      <c r="AM25" s="3251">
        <v>0</v>
      </c>
      <c r="AN25" s="3251">
        <v>0</v>
      </c>
      <c r="AO25" s="3251">
        <v>3</v>
      </c>
      <c r="AP25" s="3251">
        <v>0</v>
      </c>
      <c r="AQ25" s="3251">
        <v>0</v>
      </c>
      <c r="AR25" s="3252">
        <v>0</v>
      </c>
    </row>
    <row r="26" spans="1:44" s="236" customFormat="1" ht="41.45" customHeight="1" x14ac:dyDescent="0.15">
      <c r="A26" s="3272"/>
      <c r="B26" s="3273" t="s">
        <v>1736</v>
      </c>
      <c r="C26" s="3273"/>
      <c r="D26" s="3274" t="s">
        <v>163</v>
      </c>
      <c r="E26" s="3275">
        <v>3.922826768553221E-3</v>
      </c>
      <c r="F26" s="3276">
        <v>5.5805655249673257E-3</v>
      </c>
      <c r="G26" s="3277">
        <v>0.4032983508245877</v>
      </c>
      <c r="H26" s="3278">
        <v>269</v>
      </c>
      <c r="I26" s="3279">
        <v>5.4901960784313752E-2</v>
      </c>
      <c r="J26" s="3280">
        <v>14</v>
      </c>
      <c r="K26" s="3438">
        <v>15</v>
      </c>
      <c r="L26" s="3281">
        <v>6</v>
      </c>
      <c r="M26" s="3281">
        <v>9</v>
      </c>
      <c r="N26" s="3282"/>
      <c r="O26" s="3438">
        <v>254</v>
      </c>
      <c r="P26" s="3281">
        <v>74</v>
      </c>
      <c r="Q26" s="3281">
        <v>21</v>
      </c>
      <c r="R26" s="3281"/>
      <c r="S26" s="3281">
        <v>157</v>
      </c>
      <c r="T26" s="3281"/>
      <c r="U26" s="3282">
        <v>2</v>
      </c>
      <c r="V26" s="3452">
        <v>0</v>
      </c>
      <c r="W26" s="3473">
        <v>269</v>
      </c>
      <c r="X26" s="3283">
        <v>0</v>
      </c>
      <c r="Y26" s="3283">
        <v>0</v>
      </c>
      <c r="Z26" s="3283">
        <v>0</v>
      </c>
      <c r="AA26" s="3283">
        <v>1</v>
      </c>
      <c r="AB26" s="3283">
        <v>168</v>
      </c>
      <c r="AC26" s="3283">
        <v>0</v>
      </c>
      <c r="AD26" s="3283">
        <v>3</v>
      </c>
      <c r="AE26" s="3283">
        <v>37</v>
      </c>
      <c r="AF26" s="3283">
        <v>42</v>
      </c>
      <c r="AG26" s="3283">
        <v>1</v>
      </c>
      <c r="AH26" s="3283">
        <v>1</v>
      </c>
      <c r="AI26" s="3283">
        <v>3</v>
      </c>
      <c r="AJ26" s="3283">
        <v>8</v>
      </c>
      <c r="AK26" s="3283">
        <v>4</v>
      </c>
      <c r="AL26" s="3283">
        <v>0</v>
      </c>
      <c r="AM26" s="3283">
        <v>0</v>
      </c>
      <c r="AN26" s="3283">
        <v>0</v>
      </c>
      <c r="AO26" s="3283">
        <v>1</v>
      </c>
      <c r="AP26" s="3283">
        <v>0</v>
      </c>
      <c r="AQ26" s="3283">
        <v>0</v>
      </c>
      <c r="AR26" s="3284">
        <v>0</v>
      </c>
    </row>
    <row r="27" spans="1:44" s="237" customFormat="1" ht="41.45" customHeight="1" x14ac:dyDescent="0.15">
      <c r="A27" s="2028" t="s">
        <v>185</v>
      </c>
      <c r="B27" s="2029"/>
      <c r="C27" s="2029"/>
      <c r="D27" s="3340">
        <v>10</v>
      </c>
      <c r="E27" s="3341">
        <v>1.6216295043238592E-2</v>
      </c>
      <c r="F27" s="3342">
        <v>2.3069103582764559E-2</v>
      </c>
      <c r="G27" s="3343" t="s">
        <v>163</v>
      </c>
      <c r="H27" s="3344">
        <v>1112</v>
      </c>
      <c r="I27" s="3345">
        <v>-6.2555853440572351E-3</v>
      </c>
      <c r="J27" s="3346">
        <v>-7</v>
      </c>
      <c r="K27" s="3439">
        <v>88</v>
      </c>
      <c r="L27" s="3347">
        <v>39</v>
      </c>
      <c r="M27" s="3347">
        <v>49</v>
      </c>
      <c r="N27" s="3348">
        <v>0</v>
      </c>
      <c r="O27" s="3439">
        <v>1024</v>
      </c>
      <c r="P27" s="3347">
        <v>493</v>
      </c>
      <c r="Q27" s="3347">
        <v>61</v>
      </c>
      <c r="R27" s="3347">
        <v>0</v>
      </c>
      <c r="S27" s="3347">
        <v>457</v>
      </c>
      <c r="T27" s="3347">
        <v>0</v>
      </c>
      <c r="U27" s="3348">
        <v>13</v>
      </c>
      <c r="V27" s="3453">
        <v>0</v>
      </c>
      <c r="W27" s="3483">
        <v>1112</v>
      </c>
      <c r="X27" s="3349">
        <v>0</v>
      </c>
      <c r="Y27" s="3349">
        <v>2</v>
      </c>
      <c r="Z27" s="3349">
        <v>0</v>
      </c>
      <c r="AA27" s="3349">
        <v>55</v>
      </c>
      <c r="AB27" s="3349">
        <v>525</v>
      </c>
      <c r="AC27" s="3349">
        <v>2</v>
      </c>
      <c r="AD27" s="3349">
        <v>23</v>
      </c>
      <c r="AE27" s="3349">
        <v>40</v>
      </c>
      <c r="AF27" s="3349">
        <v>335</v>
      </c>
      <c r="AG27" s="3349">
        <v>22</v>
      </c>
      <c r="AH27" s="3349">
        <v>6</v>
      </c>
      <c r="AI27" s="3349">
        <v>6</v>
      </c>
      <c r="AJ27" s="3349">
        <v>19</v>
      </c>
      <c r="AK27" s="3349">
        <v>14</v>
      </c>
      <c r="AL27" s="3349">
        <v>2</v>
      </c>
      <c r="AM27" s="3349">
        <v>0</v>
      </c>
      <c r="AN27" s="3349">
        <v>29</v>
      </c>
      <c r="AO27" s="3349">
        <v>21</v>
      </c>
      <c r="AP27" s="3349">
        <v>1</v>
      </c>
      <c r="AQ27" s="3349">
        <v>10</v>
      </c>
      <c r="AR27" s="3350">
        <v>0</v>
      </c>
    </row>
    <row r="28" spans="1:44" s="236" customFormat="1" ht="41.45" customHeight="1" x14ac:dyDescent="0.15">
      <c r="A28" s="3327"/>
      <c r="B28" s="3328" t="s">
        <v>1737</v>
      </c>
      <c r="C28" s="3328"/>
      <c r="D28" s="3329" t="s">
        <v>163</v>
      </c>
      <c r="E28" s="3330">
        <v>1.2410132267802196E-2</v>
      </c>
      <c r="F28" s="3331">
        <v>1.7654502831773954E-2</v>
      </c>
      <c r="G28" s="3332">
        <v>0.76528776978417268</v>
      </c>
      <c r="H28" s="3333">
        <v>851</v>
      </c>
      <c r="I28" s="3334">
        <v>-5.8411214953271173E-3</v>
      </c>
      <c r="J28" s="3335">
        <v>-5</v>
      </c>
      <c r="K28" s="3434">
        <v>81</v>
      </c>
      <c r="L28" s="3336">
        <v>38</v>
      </c>
      <c r="M28" s="3336">
        <v>43</v>
      </c>
      <c r="N28" s="3337"/>
      <c r="O28" s="3434">
        <v>770</v>
      </c>
      <c r="P28" s="3336">
        <v>399</v>
      </c>
      <c r="Q28" s="3336">
        <v>37</v>
      </c>
      <c r="R28" s="3336"/>
      <c r="S28" s="3336">
        <v>321</v>
      </c>
      <c r="T28" s="3336"/>
      <c r="U28" s="3337">
        <v>13</v>
      </c>
      <c r="V28" s="3448">
        <v>0</v>
      </c>
      <c r="W28" s="3481">
        <v>851</v>
      </c>
      <c r="X28" s="3338">
        <v>0</v>
      </c>
      <c r="Y28" s="3338">
        <v>2</v>
      </c>
      <c r="Z28" s="3338">
        <v>0</v>
      </c>
      <c r="AA28" s="3338">
        <v>50</v>
      </c>
      <c r="AB28" s="3338">
        <v>346</v>
      </c>
      <c r="AC28" s="3338">
        <v>2</v>
      </c>
      <c r="AD28" s="3338">
        <v>23</v>
      </c>
      <c r="AE28" s="3338">
        <v>30</v>
      </c>
      <c r="AF28" s="3338">
        <v>314</v>
      </c>
      <c r="AG28" s="3338">
        <v>17</v>
      </c>
      <c r="AH28" s="3338">
        <v>6</v>
      </c>
      <c r="AI28" s="3338">
        <v>6</v>
      </c>
      <c r="AJ28" s="3338">
        <v>18</v>
      </c>
      <c r="AK28" s="3338">
        <v>14</v>
      </c>
      <c r="AL28" s="3338">
        <v>2</v>
      </c>
      <c r="AM28" s="3338">
        <v>0</v>
      </c>
      <c r="AN28" s="3338">
        <v>1</v>
      </c>
      <c r="AO28" s="3338">
        <v>19</v>
      </c>
      <c r="AP28" s="3338">
        <v>1</v>
      </c>
      <c r="AQ28" s="3338">
        <v>0</v>
      </c>
      <c r="AR28" s="3339">
        <v>0</v>
      </c>
    </row>
    <row r="29" spans="1:44" s="237" customFormat="1" ht="41.45" customHeight="1" x14ac:dyDescent="0.15">
      <c r="A29" s="3304"/>
      <c r="B29" s="3305" t="s">
        <v>1738</v>
      </c>
      <c r="C29" s="3305"/>
      <c r="D29" s="3306" t="s">
        <v>163</v>
      </c>
      <c r="E29" s="3307">
        <v>3.8061627754363962E-3</v>
      </c>
      <c r="F29" s="3308">
        <v>5.4146007509906025E-3</v>
      </c>
      <c r="G29" s="3309">
        <v>0.23471223021582735</v>
      </c>
      <c r="H29" s="3310">
        <v>261</v>
      </c>
      <c r="I29" s="3311">
        <v>-7.6045627376425395E-3</v>
      </c>
      <c r="J29" s="3312">
        <v>-2</v>
      </c>
      <c r="K29" s="3444">
        <v>7</v>
      </c>
      <c r="L29" s="3281">
        <v>1</v>
      </c>
      <c r="M29" s="3281">
        <v>6</v>
      </c>
      <c r="N29" s="3282"/>
      <c r="O29" s="3444">
        <v>254</v>
      </c>
      <c r="P29" s="3281">
        <v>94</v>
      </c>
      <c r="Q29" s="3281">
        <v>24</v>
      </c>
      <c r="R29" s="3281"/>
      <c r="S29" s="3281">
        <v>136</v>
      </c>
      <c r="T29" s="3281"/>
      <c r="U29" s="3282">
        <v>0</v>
      </c>
      <c r="V29" s="3458">
        <v>0</v>
      </c>
      <c r="W29" s="3478">
        <v>261</v>
      </c>
      <c r="X29" s="3283">
        <v>0</v>
      </c>
      <c r="Y29" s="3283">
        <v>0</v>
      </c>
      <c r="Z29" s="3283">
        <v>0</v>
      </c>
      <c r="AA29" s="3283">
        <v>5</v>
      </c>
      <c r="AB29" s="3283">
        <v>179</v>
      </c>
      <c r="AC29" s="3283">
        <v>0</v>
      </c>
      <c r="AD29" s="3283">
        <v>0</v>
      </c>
      <c r="AE29" s="3283">
        <v>10</v>
      </c>
      <c r="AF29" s="3283">
        <v>21</v>
      </c>
      <c r="AG29" s="3283">
        <v>5</v>
      </c>
      <c r="AH29" s="3283">
        <v>0</v>
      </c>
      <c r="AI29" s="3283">
        <v>0</v>
      </c>
      <c r="AJ29" s="3283">
        <v>1</v>
      </c>
      <c r="AK29" s="3283">
        <v>0</v>
      </c>
      <c r="AL29" s="3283">
        <v>0</v>
      </c>
      <c r="AM29" s="3283">
        <v>0</v>
      </c>
      <c r="AN29" s="3283">
        <v>28</v>
      </c>
      <c r="AO29" s="3283">
        <v>2</v>
      </c>
      <c r="AP29" s="3283">
        <v>0</v>
      </c>
      <c r="AQ29" s="3283">
        <v>10</v>
      </c>
      <c r="AR29" s="3284">
        <v>0</v>
      </c>
    </row>
    <row r="30" spans="1:44" s="236" customFormat="1" ht="41.45" customHeight="1" x14ac:dyDescent="0.15">
      <c r="A30" s="2026" t="s">
        <v>1739</v>
      </c>
      <c r="B30" s="2027"/>
      <c r="C30" s="2027"/>
      <c r="D30" s="2057">
        <v>1</v>
      </c>
      <c r="E30" s="2058">
        <v>0.47638283289341288</v>
      </c>
      <c r="F30" s="2059">
        <v>0.67769640893720307</v>
      </c>
      <c r="G30" s="2060" t="s">
        <v>163</v>
      </c>
      <c r="H30" s="2129">
        <v>32667</v>
      </c>
      <c r="I30" s="2039">
        <v>3.1774106945453351E-2</v>
      </c>
      <c r="J30" s="2040">
        <v>1006</v>
      </c>
      <c r="K30" s="3441">
        <v>728</v>
      </c>
      <c r="L30" s="2065">
        <v>254</v>
      </c>
      <c r="M30" s="2065">
        <v>474</v>
      </c>
      <c r="N30" s="2066">
        <v>0</v>
      </c>
      <c r="O30" s="3441">
        <v>1586</v>
      </c>
      <c r="P30" s="2065">
        <v>105</v>
      </c>
      <c r="Q30" s="2065">
        <v>365</v>
      </c>
      <c r="R30" s="2065">
        <v>0</v>
      </c>
      <c r="S30" s="2065">
        <v>428</v>
      </c>
      <c r="T30" s="2065">
        <v>683</v>
      </c>
      <c r="U30" s="2066">
        <v>5</v>
      </c>
      <c r="V30" s="3455">
        <v>30353</v>
      </c>
      <c r="W30" s="3475">
        <v>32667</v>
      </c>
      <c r="X30" s="2073">
        <v>22</v>
      </c>
      <c r="Y30" s="2073">
        <v>5</v>
      </c>
      <c r="Z30" s="2073">
        <v>1</v>
      </c>
      <c r="AA30" s="2073">
        <v>32</v>
      </c>
      <c r="AB30" s="2073">
        <v>430</v>
      </c>
      <c r="AC30" s="2073">
        <v>8</v>
      </c>
      <c r="AD30" s="2073">
        <v>39</v>
      </c>
      <c r="AE30" s="2073">
        <v>69</v>
      </c>
      <c r="AF30" s="2073">
        <v>107</v>
      </c>
      <c r="AG30" s="2073">
        <v>28</v>
      </c>
      <c r="AH30" s="2073">
        <v>17</v>
      </c>
      <c r="AI30" s="2073">
        <v>27</v>
      </c>
      <c r="AJ30" s="2073">
        <v>22</v>
      </c>
      <c r="AK30" s="2073">
        <v>13</v>
      </c>
      <c r="AL30" s="2073">
        <v>7</v>
      </c>
      <c r="AM30" s="2073">
        <v>10</v>
      </c>
      <c r="AN30" s="2073">
        <v>8</v>
      </c>
      <c r="AO30" s="2073">
        <v>50</v>
      </c>
      <c r="AP30" s="2073">
        <v>4</v>
      </c>
      <c r="AQ30" s="2073">
        <v>9</v>
      </c>
      <c r="AR30" s="2074">
        <v>31759</v>
      </c>
    </row>
    <row r="31" spans="1:44" s="237" customFormat="1" ht="41.45" customHeight="1" x14ac:dyDescent="0.15">
      <c r="A31" s="3313"/>
      <c r="B31" s="3314" t="s">
        <v>1740</v>
      </c>
      <c r="C31" s="3314"/>
      <c r="D31" s="3315" t="s">
        <v>163</v>
      </c>
      <c r="E31" s="3316">
        <v>3.6034590873959139E-2</v>
      </c>
      <c r="F31" s="3317">
        <v>5.1262369562060456E-2</v>
      </c>
      <c r="G31" s="3318">
        <v>7.5642085284844035E-2</v>
      </c>
      <c r="H31" s="3319">
        <v>2471</v>
      </c>
      <c r="I31" s="3320">
        <v>-5.7230064860740226E-2</v>
      </c>
      <c r="J31" s="3321">
        <v>-150</v>
      </c>
      <c r="K31" s="3445">
        <v>0</v>
      </c>
      <c r="L31" s="3322">
        <v>0</v>
      </c>
      <c r="M31" s="3322">
        <v>0</v>
      </c>
      <c r="N31" s="3323"/>
      <c r="O31" s="3445">
        <v>0</v>
      </c>
      <c r="P31" s="3322">
        <v>0</v>
      </c>
      <c r="Q31" s="3322">
        <v>0</v>
      </c>
      <c r="R31" s="3322"/>
      <c r="S31" s="3322">
        <v>0</v>
      </c>
      <c r="T31" s="3322"/>
      <c r="U31" s="3324">
        <v>0</v>
      </c>
      <c r="V31" s="3459">
        <v>2471</v>
      </c>
      <c r="W31" s="3445">
        <v>2471</v>
      </c>
      <c r="X31" s="3322">
        <v>0</v>
      </c>
      <c r="Y31" s="3322">
        <v>0</v>
      </c>
      <c r="Z31" s="3322">
        <v>0</v>
      </c>
      <c r="AA31" s="3322">
        <v>0</v>
      </c>
      <c r="AB31" s="3322">
        <v>0</v>
      </c>
      <c r="AC31" s="3322">
        <v>0</v>
      </c>
      <c r="AD31" s="3322">
        <v>0</v>
      </c>
      <c r="AE31" s="3322">
        <v>0</v>
      </c>
      <c r="AF31" s="3322">
        <v>0</v>
      </c>
      <c r="AG31" s="3322">
        <v>0</v>
      </c>
      <c r="AH31" s="3322">
        <v>0</v>
      </c>
      <c r="AI31" s="3322">
        <v>0</v>
      </c>
      <c r="AJ31" s="3322">
        <v>0</v>
      </c>
      <c r="AK31" s="3322">
        <v>0</v>
      </c>
      <c r="AL31" s="3322">
        <v>0</v>
      </c>
      <c r="AM31" s="3322">
        <v>0</v>
      </c>
      <c r="AN31" s="3322">
        <v>0</v>
      </c>
      <c r="AO31" s="3322">
        <v>0</v>
      </c>
      <c r="AP31" s="3322">
        <v>0</v>
      </c>
      <c r="AQ31" s="3322">
        <v>0</v>
      </c>
      <c r="AR31" s="3325">
        <v>2471</v>
      </c>
    </row>
    <row r="32" spans="1:44" s="236" customFormat="1" ht="41.45" customHeight="1" x14ac:dyDescent="0.15">
      <c r="A32" s="3240"/>
      <c r="B32" s="3241" t="s">
        <v>1741</v>
      </c>
      <c r="C32" s="3241"/>
      <c r="D32" s="3242" t="s">
        <v>163</v>
      </c>
      <c r="E32" s="3243">
        <v>3.1484695142402985E-2</v>
      </c>
      <c r="F32" s="3244">
        <v>4.4789743376968241E-2</v>
      </c>
      <c r="G32" s="3245">
        <v>6.609116233507821E-2</v>
      </c>
      <c r="H32" s="3246">
        <v>2159</v>
      </c>
      <c r="I32" s="3247">
        <v>2.7868091035763154E-3</v>
      </c>
      <c r="J32" s="3248">
        <v>6</v>
      </c>
      <c r="K32" s="3436">
        <v>0</v>
      </c>
      <c r="L32" s="3249">
        <v>0</v>
      </c>
      <c r="M32" s="3249">
        <v>0</v>
      </c>
      <c r="N32" s="3250"/>
      <c r="O32" s="3436">
        <v>0</v>
      </c>
      <c r="P32" s="3249">
        <v>0</v>
      </c>
      <c r="Q32" s="3249">
        <v>0</v>
      </c>
      <c r="R32" s="3249"/>
      <c r="S32" s="3249">
        <v>0</v>
      </c>
      <c r="T32" s="3249"/>
      <c r="U32" s="3250">
        <v>0</v>
      </c>
      <c r="V32" s="3450">
        <v>2159</v>
      </c>
      <c r="W32" s="3472">
        <v>2159</v>
      </c>
      <c r="X32" s="3251">
        <v>1</v>
      </c>
      <c r="Y32" s="3251">
        <v>0</v>
      </c>
      <c r="Z32" s="3251">
        <v>0</v>
      </c>
      <c r="AA32" s="3251">
        <v>0</v>
      </c>
      <c r="AB32" s="3251">
        <v>3</v>
      </c>
      <c r="AC32" s="3251">
        <v>0</v>
      </c>
      <c r="AD32" s="3251">
        <v>0</v>
      </c>
      <c r="AE32" s="3251">
        <v>0</v>
      </c>
      <c r="AF32" s="3251">
        <v>1</v>
      </c>
      <c r="AG32" s="3251">
        <v>1</v>
      </c>
      <c r="AH32" s="3251">
        <v>0</v>
      </c>
      <c r="AI32" s="3251">
        <v>0</v>
      </c>
      <c r="AJ32" s="3251">
        <v>1</v>
      </c>
      <c r="AK32" s="3251">
        <v>0</v>
      </c>
      <c r="AL32" s="3251">
        <v>0</v>
      </c>
      <c r="AM32" s="3251">
        <v>0</v>
      </c>
      <c r="AN32" s="3251">
        <v>0</v>
      </c>
      <c r="AO32" s="3251">
        <v>0</v>
      </c>
      <c r="AP32" s="3251">
        <v>0</v>
      </c>
      <c r="AQ32" s="3251">
        <v>0</v>
      </c>
      <c r="AR32" s="3252">
        <v>2152</v>
      </c>
    </row>
    <row r="33" spans="1:47" s="237" customFormat="1" ht="41.45" customHeight="1" x14ac:dyDescent="0.15">
      <c r="A33" s="2032"/>
      <c r="B33" s="2038" t="s">
        <v>1742</v>
      </c>
      <c r="C33" s="2038"/>
      <c r="D33" s="2106" t="s">
        <v>163</v>
      </c>
      <c r="E33" s="2081">
        <v>0.31806979423388215</v>
      </c>
      <c r="F33" s="2082">
        <v>0.45248221065078936</v>
      </c>
      <c r="G33" s="2083">
        <v>0.66767686044019958</v>
      </c>
      <c r="H33" s="2136">
        <v>21811</v>
      </c>
      <c r="I33" s="2055">
        <v>8.3680073971335034E-3</v>
      </c>
      <c r="J33" s="2056">
        <v>181</v>
      </c>
      <c r="K33" s="3446">
        <v>0</v>
      </c>
      <c r="L33" s="2104">
        <v>0</v>
      </c>
      <c r="M33" s="2104">
        <v>0</v>
      </c>
      <c r="N33" s="2103"/>
      <c r="O33" s="3446">
        <v>0</v>
      </c>
      <c r="P33" s="2104">
        <v>0</v>
      </c>
      <c r="Q33" s="2104">
        <v>0</v>
      </c>
      <c r="R33" s="2104"/>
      <c r="S33" s="2104">
        <v>0</v>
      </c>
      <c r="T33" s="2104"/>
      <c r="U33" s="3326">
        <v>0</v>
      </c>
      <c r="V33" s="3460">
        <v>21811</v>
      </c>
      <c r="W33" s="3446">
        <v>21811</v>
      </c>
      <c r="X33" s="2104">
        <v>0</v>
      </c>
      <c r="Y33" s="2104">
        <v>0</v>
      </c>
      <c r="Z33" s="2104">
        <v>0</v>
      </c>
      <c r="AA33" s="2104">
        <v>0</v>
      </c>
      <c r="AB33" s="2104">
        <v>0</v>
      </c>
      <c r="AC33" s="2104">
        <v>0</v>
      </c>
      <c r="AD33" s="2104">
        <v>0</v>
      </c>
      <c r="AE33" s="2104">
        <v>0</v>
      </c>
      <c r="AF33" s="2104">
        <v>0</v>
      </c>
      <c r="AG33" s="2104">
        <v>0</v>
      </c>
      <c r="AH33" s="2104">
        <v>0</v>
      </c>
      <c r="AI33" s="2104">
        <v>0</v>
      </c>
      <c r="AJ33" s="2104">
        <v>0</v>
      </c>
      <c r="AK33" s="2104">
        <v>0</v>
      </c>
      <c r="AL33" s="2104">
        <v>0</v>
      </c>
      <c r="AM33" s="2104">
        <v>0</v>
      </c>
      <c r="AN33" s="2104">
        <v>0</v>
      </c>
      <c r="AO33" s="2104">
        <v>0</v>
      </c>
      <c r="AP33" s="2104">
        <v>0</v>
      </c>
      <c r="AQ33" s="2104">
        <v>0</v>
      </c>
      <c r="AR33" s="2105">
        <v>21811</v>
      </c>
    </row>
    <row r="34" spans="1:47" customFormat="1" ht="36.75" customHeight="1" x14ac:dyDescent="0.15">
      <c r="A34" s="2120" t="s">
        <v>2011</v>
      </c>
      <c r="B34" s="2118"/>
      <c r="C34" s="2118"/>
      <c r="D34" s="2118"/>
      <c r="V34" s="3239" t="s">
        <v>2258</v>
      </c>
      <c r="AR34" s="2119" t="s">
        <v>2011</v>
      </c>
      <c r="AS34" s="2118"/>
      <c r="AT34" s="2118"/>
      <c r="AU34" s="2118"/>
    </row>
    <row r="35" spans="1:47" s="30" customFormat="1" ht="15" customHeight="1" thickBot="1" x14ac:dyDescent="0.2">
      <c r="A35" s="2138"/>
    </row>
    <row r="36" spans="1:47" customFormat="1" ht="36.75" customHeight="1" thickTop="1" thickBot="1" x14ac:dyDescent="0.2">
      <c r="A36" s="4093" t="s">
        <v>2007</v>
      </c>
      <c r="B36" s="4094"/>
      <c r="C36" s="4094"/>
      <c r="D36" s="4081" t="s">
        <v>852</v>
      </c>
      <c r="E36" s="4079" t="s">
        <v>1674</v>
      </c>
      <c r="F36" s="4079" t="s">
        <v>1712</v>
      </c>
      <c r="G36" s="4083" t="s">
        <v>1713</v>
      </c>
      <c r="H36" s="4098" t="s">
        <v>2003</v>
      </c>
      <c r="I36" s="4099"/>
      <c r="J36" s="4100"/>
      <c r="K36" s="4073" t="s">
        <v>2005</v>
      </c>
      <c r="L36" s="4074"/>
      <c r="M36" s="4074"/>
      <c r="N36" s="2112"/>
      <c r="O36" s="4071" t="s">
        <v>2004</v>
      </c>
      <c r="P36" s="4072"/>
      <c r="Q36" s="4072"/>
      <c r="R36" s="4072"/>
      <c r="S36" s="4072"/>
      <c r="T36" s="4072"/>
      <c r="U36" s="4097"/>
      <c r="V36" s="2113" t="s">
        <v>1673</v>
      </c>
      <c r="W36" s="4078" t="s">
        <v>1681</v>
      </c>
      <c r="X36" s="4067"/>
      <c r="Y36" s="4067"/>
      <c r="Z36" s="4067"/>
      <c r="AA36" s="4067"/>
      <c r="AB36" s="4067"/>
      <c r="AC36" s="4067"/>
      <c r="AD36" s="4067"/>
      <c r="AE36" s="4067"/>
      <c r="AF36" s="4067"/>
      <c r="AG36" s="4067"/>
      <c r="AH36" s="4067"/>
      <c r="AI36" s="4067"/>
      <c r="AJ36" s="4067"/>
      <c r="AK36" s="4067"/>
      <c r="AL36" s="4067"/>
      <c r="AM36" s="4067"/>
      <c r="AN36" s="4067"/>
      <c r="AO36" s="4067"/>
      <c r="AP36" s="4067"/>
      <c r="AQ36" s="4067"/>
      <c r="AR36" s="4068"/>
    </row>
    <row r="37" spans="1:47" customFormat="1" ht="175.5" customHeight="1" thickBot="1" x14ac:dyDescent="0.2">
      <c r="A37" s="4095"/>
      <c r="B37" s="4096"/>
      <c r="C37" s="4096"/>
      <c r="D37" s="4082"/>
      <c r="E37" s="4080"/>
      <c r="F37" s="4080"/>
      <c r="G37" s="4084"/>
      <c r="H37" s="2023" t="s">
        <v>2010</v>
      </c>
      <c r="I37" s="2014" t="s">
        <v>2259</v>
      </c>
      <c r="J37" s="2024" t="s">
        <v>2260</v>
      </c>
      <c r="K37" s="2015" t="s">
        <v>1682</v>
      </c>
      <c r="L37" s="2114" t="s">
        <v>1684</v>
      </c>
      <c r="M37" s="2114" t="s">
        <v>1685</v>
      </c>
      <c r="N37" s="2115" t="s">
        <v>2000</v>
      </c>
      <c r="O37" s="2015" t="s">
        <v>1683</v>
      </c>
      <c r="P37" s="2114" t="s">
        <v>1686</v>
      </c>
      <c r="Q37" s="2114" t="s">
        <v>1687</v>
      </c>
      <c r="R37" s="2114" t="s">
        <v>1999</v>
      </c>
      <c r="S37" s="2114" t="s">
        <v>1688</v>
      </c>
      <c r="T37" s="2114" t="s">
        <v>1998</v>
      </c>
      <c r="U37" s="2115" t="s">
        <v>1689</v>
      </c>
      <c r="V37" s="2016" t="s">
        <v>1706</v>
      </c>
      <c r="W37" s="2022" t="s">
        <v>1212</v>
      </c>
      <c r="X37" s="2116" t="s">
        <v>1690</v>
      </c>
      <c r="Y37" s="2116" t="s">
        <v>1691</v>
      </c>
      <c r="Z37" s="2116" t="s">
        <v>1692</v>
      </c>
      <c r="AA37" s="2116" t="s">
        <v>1693</v>
      </c>
      <c r="AB37" s="2116" t="s">
        <v>1694</v>
      </c>
      <c r="AC37" s="2116" t="s">
        <v>2006</v>
      </c>
      <c r="AD37" s="2116" t="s">
        <v>1696</v>
      </c>
      <c r="AE37" s="2116" t="s">
        <v>1697</v>
      </c>
      <c r="AF37" s="2116" t="s">
        <v>1698</v>
      </c>
      <c r="AG37" s="2116" t="s">
        <v>1699</v>
      </c>
      <c r="AH37" s="2116" t="s">
        <v>1711</v>
      </c>
      <c r="AI37" s="2116" t="s">
        <v>1700</v>
      </c>
      <c r="AJ37" s="2116" t="s">
        <v>1710</v>
      </c>
      <c r="AK37" s="2116" t="s">
        <v>1709</v>
      </c>
      <c r="AL37" s="2116" t="s">
        <v>1701</v>
      </c>
      <c r="AM37" s="2116" t="s">
        <v>1702</v>
      </c>
      <c r="AN37" s="2116" t="s">
        <v>1703</v>
      </c>
      <c r="AO37" s="2116" t="s">
        <v>1704</v>
      </c>
      <c r="AP37" s="2116" t="s">
        <v>1705</v>
      </c>
      <c r="AQ37" s="2116" t="s">
        <v>1707</v>
      </c>
      <c r="AR37" s="2117" t="s">
        <v>1708</v>
      </c>
    </row>
    <row r="38" spans="1:47" s="236" customFormat="1" ht="41.45" customHeight="1" x14ac:dyDescent="0.15">
      <c r="A38" s="3383"/>
      <c r="B38" s="3384" t="s">
        <v>1743</v>
      </c>
      <c r="C38" s="3384"/>
      <c r="D38" s="3385" t="s">
        <v>163</v>
      </c>
      <c r="E38" s="3386">
        <v>9.2018724570895258E-3</v>
      </c>
      <c r="F38" s="3387">
        <v>1.3090471547414061E-2</v>
      </c>
      <c r="G38" s="3388">
        <v>1.9316129427250743E-2</v>
      </c>
      <c r="H38" s="3389">
        <v>631</v>
      </c>
      <c r="I38" s="3390">
        <v>1.6103059581320522E-2</v>
      </c>
      <c r="J38" s="3391">
        <v>10</v>
      </c>
      <c r="K38" s="3461">
        <v>1</v>
      </c>
      <c r="L38" s="3392">
        <v>1</v>
      </c>
      <c r="M38" s="3392">
        <v>0</v>
      </c>
      <c r="N38" s="3393"/>
      <c r="O38" s="3461">
        <v>630</v>
      </c>
      <c r="P38" s="3392">
        <v>0</v>
      </c>
      <c r="Q38" s="3392">
        <v>346</v>
      </c>
      <c r="R38" s="3392"/>
      <c r="S38" s="3392">
        <v>284</v>
      </c>
      <c r="T38" s="3392"/>
      <c r="U38" s="3393">
        <v>0</v>
      </c>
      <c r="V38" s="3466">
        <v>0</v>
      </c>
      <c r="W38" s="3471">
        <v>631</v>
      </c>
      <c r="X38" s="3394">
        <v>0</v>
      </c>
      <c r="Y38" s="3394">
        <v>0</v>
      </c>
      <c r="Z38" s="3394">
        <v>0</v>
      </c>
      <c r="AA38" s="3394">
        <v>0</v>
      </c>
      <c r="AB38" s="3394">
        <v>0</v>
      </c>
      <c r="AC38" s="3394">
        <v>0</v>
      </c>
      <c r="AD38" s="3394">
        <v>0</v>
      </c>
      <c r="AE38" s="3394">
        <v>0</v>
      </c>
      <c r="AF38" s="3394">
        <v>0</v>
      </c>
      <c r="AG38" s="3394">
        <v>0</v>
      </c>
      <c r="AH38" s="3394">
        <v>0</v>
      </c>
      <c r="AI38" s="3394">
        <v>0</v>
      </c>
      <c r="AJ38" s="3394">
        <v>0</v>
      </c>
      <c r="AK38" s="3394">
        <v>0</v>
      </c>
      <c r="AL38" s="3394">
        <v>0</v>
      </c>
      <c r="AM38" s="3394">
        <v>0</v>
      </c>
      <c r="AN38" s="3394">
        <v>0</v>
      </c>
      <c r="AO38" s="3394">
        <v>0</v>
      </c>
      <c r="AP38" s="3394">
        <v>0</v>
      </c>
      <c r="AQ38" s="3394">
        <v>0</v>
      </c>
      <c r="AR38" s="3395">
        <v>631</v>
      </c>
    </row>
    <row r="39" spans="1:47" s="237" customFormat="1" ht="41.45" customHeight="1" x14ac:dyDescent="0.15">
      <c r="A39" s="3263"/>
      <c r="B39" s="3264" t="s">
        <v>1744</v>
      </c>
      <c r="C39" s="3264"/>
      <c r="D39" s="3265" t="s">
        <v>163</v>
      </c>
      <c r="E39" s="3266">
        <v>5.4977906756303501E-3</v>
      </c>
      <c r="F39" s="3267">
        <v>7.821089973653092E-3</v>
      </c>
      <c r="G39" s="3268">
        <v>1.1540698564300364E-2</v>
      </c>
      <c r="H39" s="3269">
        <v>377</v>
      </c>
      <c r="I39" s="3289">
        <v>7.714285714285718E-2</v>
      </c>
      <c r="J39" s="3290">
        <v>27</v>
      </c>
      <c r="K39" s="3437">
        <v>22</v>
      </c>
      <c r="L39" s="3249">
        <v>13</v>
      </c>
      <c r="M39" s="3249">
        <v>9</v>
      </c>
      <c r="N39" s="3250"/>
      <c r="O39" s="3437">
        <v>273</v>
      </c>
      <c r="P39" s="3249">
        <v>105</v>
      </c>
      <c r="Q39" s="3249">
        <v>19</v>
      </c>
      <c r="R39" s="3249"/>
      <c r="S39" s="3249">
        <v>144</v>
      </c>
      <c r="T39" s="3249"/>
      <c r="U39" s="3250">
        <v>5</v>
      </c>
      <c r="V39" s="3451">
        <v>82</v>
      </c>
      <c r="W39" s="3462">
        <v>377</v>
      </c>
      <c r="X39" s="3251">
        <v>14</v>
      </c>
      <c r="Y39" s="3251">
        <v>0</v>
      </c>
      <c r="Z39" s="3251">
        <v>1</v>
      </c>
      <c r="AA39" s="3251">
        <v>14</v>
      </c>
      <c r="AB39" s="3251">
        <v>150</v>
      </c>
      <c r="AC39" s="3251">
        <v>3</v>
      </c>
      <c r="AD39" s="3251">
        <v>25</v>
      </c>
      <c r="AE39" s="3251">
        <v>14</v>
      </c>
      <c r="AF39" s="3251">
        <v>23</v>
      </c>
      <c r="AG39" s="3251">
        <v>7</v>
      </c>
      <c r="AH39" s="3251">
        <v>9</v>
      </c>
      <c r="AI39" s="3251">
        <v>22</v>
      </c>
      <c r="AJ39" s="3251">
        <v>13</v>
      </c>
      <c r="AK39" s="3251">
        <v>11</v>
      </c>
      <c r="AL39" s="3251">
        <v>4</v>
      </c>
      <c r="AM39" s="3251">
        <v>6</v>
      </c>
      <c r="AN39" s="3251">
        <v>3</v>
      </c>
      <c r="AO39" s="3251">
        <v>12</v>
      </c>
      <c r="AP39" s="3251">
        <v>0</v>
      </c>
      <c r="AQ39" s="3251">
        <v>3</v>
      </c>
      <c r="AR39" s="3252">
        <v>43</v>
      </c>
    </row>
    <row r="40" spans="1:47" s="236" customFormat="1" ht="41.45" customHeight="1" x14ac:dyDescent="0.15">
      <c r="A40" s="3240"/>
      <c r="B40" s="3241"/>
      <c r="C40" s="3241" t="s">
        <v>1745</v>
      </c>
      <c r="D40" s="3242" t="s">
        <v>163</v>
      </c>
      <c r="E40" s="3243">
        <v>2.5316086506350897E-2</v>
      </c>
      <c r="F40" s="3244">
        <v>3.6014355952948988E-2</v>
      </c>
      <c r="G40" s="3245">
        <v>5.3142314874338015E-2</v>
      </c>
      <c r="H40" s="3246">
        <v>1736</v>
      </c>
      <c r="I40" s="3247">
        <v>-6.2128579146407348E-2</v>
      </c>
      <c r="J40" s="3248">
        <v>-115</v>
      </c>
      <c r="K40" s="3436">
        <v>0</v>
      </c>
      <c r="L40" s="3249">
        <v>0</v>
      </c>
      <c r="M40" s="3249">
        <v>0</v>
      </c>
      <c r="N40" s="3250"/>
      <c r="O40" s="3436">
        <v>0</v>
      </c>
      <c r="P40" s="3249">
        <v>0</v>
      </c>
      <c r="Q40" s="3249">
        <v>0</v>
      </c>
      <c r="R40" s="3249"/>
      <c r="S40" s="3249">
        <v>0</v>
      </c>
      <c r="T40" s="3249"/>
      <c r="U40" s="3250">
        <v>0</v>
      </c>
      <c r="V40" s="3450">
        <v>1736</v>
      </c>
      <c r="W40" s="3472">
        <v>1736</v>
      </c>
      <c r="X40" s="3251">
        <v>2</v>
      </c>
      <c r="Y40" s="3251">
        <v>5</v>
      </c>
      <c r="Z40" s="3251">
        <v>0</v>
      </c>
      <c r="AA40" s="3251">
        <v>15</v>
      </c>
      <c r="AB40" s="3251">
        <v>81</v>
      </c>
      <c r="AC40" s="3251">
        <v>4</v>
      </c>
      <c r="AD40" s="3251">
        <v>7</v>
      </c>
      <c r="AE40" s="3251">
        <v>7</v>
      </c>
      <c r="AF40" s="3251">
        <v>7</v>
      </c>
      <c r="AG40" s="3251">
        <v>13</v>
      </c>
      <c r="AH40" s="3251">
        <v>6</v>
      </c>
      <c r="AI40" s="3251">
        <v>5</v>
      </c>
      <c r="AJ40" s="3251">
        <v>4</v>
      </c>
      <c r="AK40" s="3251">
        <v>2</v>
      </c>
      <c r="AL40" s="3251">
        <v>3</v>
      </c>
      <c r="AM40" s="3251">
        <v>3</v>
      </c>
      <c r="AN40" s="3251">
        <v>5</v>
      </c>
      <c r="AO40" s="3251">
        <v>10</v>
      </c>
      <c r="AP40" s="3251">
        <v>4</v>
      </c>
      <c r="AQ40" s="3251">
        <v>6</v>
      </c>
      <c r="AR40" s="3252">
        <v>1547</v>
      </c>
    </row>
    <row r="41" spans="1:47" s="237" customFormat="1" ht="41.45" customHeight="1" x14ac:dyDescent="0.15">
      <c r="A41" s="3263"/>
      <c r="B41" s="3264" t="s">
        <v>1746</v>
      </c>
      <c r="C41" s="3264"/>
      <c r="D41" s="3265" t="s">
        <v>163</v>
      </c>
      <c r="E41" s="3266">
        <v>3.0536800198328787E-2</v>
      </c>
      <c r="F41" s="3267">
        <v>4.3441279588407364E-2</v>
      </c>
      <c r="G41" s="3268">
        <v>6.4101386720543663E-2</v>
      </c>
      <c r="H41" s="3269">
        <v>2094</v>
      </c>
      <c r="I41" s="3289">
        <v>0.16268739589117165</v>
      </c>
      <c r="J41" s="3290">
        <v>293</v>
      </c>
      <c r="K41" s="3462">
        <v>0</v>
      </c>
      <c r="L41" s="3251">
        <v>0</v>
      </c>
      <c r="M41" s="3251">
        <v>0</v>
      </c>
      <c r="N41" s="3250"/>
      <c r="O41" s="3462">
        <v>0</v>
      </c>
      <c r="P41" s="3251">
        <v>0</v>
      </c>
      <c r="Q41" s="3251">
        <v>0</v>
      </c>
      <c r="R41" s="3251"/>
      <c r="S41" s="3251">
        <v>0</v>
      </c>
      <c r="T41" s="3251"/>
      <c r="U41" s="3396">
        <v>0</v>
      </c>
      <c r="V41" s="3451">
        <v>2094</v>
      </c>
      <c r="W41" s="3462">
        <v>2094</v>
      </c>
      <c r="X41" s="3251">
        <v>5</v>
      </c>
      <c r="Y41" s="3251">
        <v>0</v>
      </c>
      <c r="Z41" s="3251">
        <v>0</v>
      </c>
      <c r="AA41" s="3251">
        <v>3</v>
      </c>
      <c r="AB41" s="3251">
        <v>196</v>
      </c>
      <c r="AC41" s="3251">
        <v>1</v>
      </c>
      <c r="AD41" s="3251">
        <v>7</v>
      </c>
      <c r="AE41" s="3251">
        <v>48</v>
      </c>
      <c r="AF41" s="3251">
        <v>76</v>
      </c>
      <c r="AG41" s="3251">
        <v>7</v>
      </c>
      <c r="AH41" s="3251">
        <v>2</v>
      </c>
      <c r="AI41" s="3251">
        <v>0</v>
      </c>
      <c r="AJ41" s="3251">
        <v>4</v>
      </c>
      <c r="AK41" s="3251">
        <v>0</v>
      </c>
      <c r="AL41" s="3251">
        <v>0</v>
      </c>
      <c r="AM41" s="3251">
        <v>1</v>
      </c>
      <c r="AN41" s="3251">
        <v>0</v>
      </c>
      <c r="AO41" s="3251">
        <v>28</v>
      </c>
      <c r="AP41" s="3251">
        <v>0</v>
      </c>
      <c r="AQ41" s="3251">
        <v>0</v>
      </c>
      <c r="AR41" s="3252">
        <v>1716</v>
      </c>
    </row>
    <row r="42" spans="1:47" s="236" customFormat="1" ht="41.45" customHeight="1" x14ac:dyDescent="0.15">
      <c r="A42" s="3272"/>
      <c r="B42" s="3273" t="s">
        <v>1747</v>
      </c>
      <c r="C42" s="3273"/>
      <c r="D42" s="3274" t="s">
        <v>163</v>
      </c>
      <c r="E42" s="3275">
        <v>2.0241202805769035E-2</v>
      </c>
      <c r="F42" s="3276">
        <v>2.8794888284961517E-2</v>
      </c>
      <c r="G42" s="3277">
        <v>4.2489362353445373E-2</v>
      </c>
      <c r="H42" s="3278">
        <v>1388</v>
      </c>
      <c r="I42" s="3279">
        <v>1.189274447949527</v>
      </c>
      <c r="J42" s="3280">
        <v>754</v>
      </c>
      <c r="K42" s="3438">
        <v>705</v>
      </c>
      <c r="L42" s="3281">
        <v>240</v>
      </c>
      <c r="M42" s="3281">
        <v>465</v>
      </c>
      <c r="N42" s="3282"/>
      <c r="O42" s="3438">
        <v>683</v>
      </c>
      <c r="P42" s="3283" t="s">
        <v>2009</v>
      </c>
      <c r="Q42" s="3283" t="s">
        <v>2009</v>
      </c>
      <c r="R42" s="3283"/>
      <c r="S42" s="3283" t="s">
        <v>2009</v>
      </c>
      <c r="T42" s="3283">
        <v>683</v>
      </c>
      <c r="U42" s="3397" t="s">
        <v>2009</v>
      </c>
      <c r="V42" s="3452">
        <v>0</v>
      </c>
      <c r="W42" s="3473">
        <v>1388</v>
      </c>
      <c r="X42" s="3283">
        <v>0</v>
      </c>
      <c r="Y42" s="3283">
        <v>0</v>
      </c>
      <c r="Z42" s="3283">
        <v>0</v>
      </c>
      <c r="AA42" s="3283">
        <v>0</v>
      </c>
      <c r="AB42" s="3283">
        <v>0</v>
      </c>
      <c r="AC42" s="3283">
        <v>0</v>
      </c>
      <c r="AD42" s="3283">
        <v>0</v>
      </c>
      <c r="AE42" s="3283">
        <v>0</v>
      </c>
      <c r="AF42" s="3283">
        <v>0</v>
      </c>
      <c r="AG42" s="3283">
        <v>0</v>
      </c>
      <c r="AH42" s="3283">
        <v>0</v>
      </c>
      <c r="AI42" s="3283">
        <v>0</v>
      </c>
      <c r="AJ42" s="3283">
        <v>0</v>
      </c>
      <c r="AK42" s="3283">
        <v>0</v>
      </c>
      <c r="AL42" s="3283">
        <v>0</v>
      </c>
      <c r="AM42" s="3283">
        <v>0</v>
      </c>
      <c r="AN42" s="3283">
        <v>0</v>
      </c>
      <c r="AO42" s="3283">
        <v>0</v>
      </c>
      <c r="AP42" s="3283">
        <v>0</v>
      </c>
      <c r="AQ42" s="3283">
        <v>0</v>
      </c>
      <c r="AR42" s="3284">
        <v>1388</v>
      </c>
    </row>
    <row r="43" spans="1:47" s="237" customFormat="1" ht="41.45" customHeight="1" x14ac:dyDescent="0.15">
      <c r="A43" s="2028" t="s">
        <v>1748</v>
      </c>
      <c r="B43" s="2029"/>
      <c r="C43" s="2029"/>
      <c r="D43" s="2069">
        <v>51</v>
      </c>
      <c r="E43" s="2062">
        <v>8.4581395009697695E-4</v>
      </c>
      <c r="F43" s="2063">
        <v>1.203244611331245E-3</v>
      </c>
      <c r="G43" s="2064" t="s">
        <v>163</v>
      </c>
      <c r="H43" s="2130">
        <v>58</v>
      </c>
      <c r="I43" s="2045">
        <v>-9.375E-2</v>
      </c>
      <c r="J43" s="2046">
        <v>-6</v>
      </c>
      <c r="K43" s="3440">
        <v>11</v>
      </c>
      <c r="L43" s="2065">
        <v>3</v>
      </c>
      <c r="M43" s="2065">
        <v>8</v>
      </c>
      <c r="N43" s="2066"/>
      <c r="O43" s="3440">
        <v>47</v>
      </c>
      <c r="P43" s="2065">
        <v>3</v>
      </c>
      <c r="Q43" s="2065">
        <v>0</v>
      </c>
      <c r="R43" s="2065"/>
      <c r="S43" s="2065">
        <v>16</v>
      </c>
      <c r="T43" s="2065"/>
      <c r="U43" s="2066">
        <v>28</v>
      </c>
      <c r="V43" s="3454">
        <v>0</v>
      </c>
      <c r="W43" s="3474">
        <v>58</v>
      </c>
      <c r="X43" s="2067">
        <v>1</v>
      </c>
      <c r="Y43" s="2067">
        <v>0</v>
      </c>
      <c r="Z43" s="2067">
        <v>0</v>
      </c>
      <c r="AA43" s="2067">
        <v>4</v>
      </c>
      <c r="AB43" s="2067">
        <v>9</v>
      </c>
      <c r="AC43" s="2067">
        <v>2</v>
      </c>
      <c r="AD43" s="2067">
        <v>2</v>
      </c>
      <c r="AE43" s="2067">
        <v>3</v>
      </c>
      <c r="AF43" s="2067">
        <v>0</v>
      </c>
      <c r="AG43" s="2067">
        <v>0</v>
      </c>
      <c r="AH43" s="2067">
        <v>0</v>
      </c>
      <c r="AI43" s="2067">
        <v>5</v>
      </c>
      <c r="AJ43" s="2067">
        <v>18</v>
      </c>
      <c r="AK43" s="2067">
        <v>0</v>
      </c>
      <c r="AL43" s="2067">
        <v>1</v>
      </c>
      <c r="AM43" s="2067">
        <v>0</v>
      </c>
      <c r="AN43" s="2067">
        <v>9</v>
      </c>
      <c r="AO43" s="2067">
        <v>4</v>
      </c>
      <c r="AP43" s="2067">
        <v>0</v>
      </c>
      <c r="AQ43" s="2067">
        <v>0</v>
      </c>
      <c r="AR43" s="2068">
        <v>0</v>
      </c>
    </row>
    <row r="44" spans="1:47" s="236" customFormat="1" ht="41.45" customHeight="1" x14ac:dyDescent="0.15">
      <c r="A44" s="2026" t="s">
        <v>1749</v>
      </c>
      <c r="B44" s="2027"/>
      <c r="C44" s="2027"/>
      <c r="D44" s="2057">
        <v>45</v>
      </c>
      <c r="E44" s="2058">
        <v>1.166639931168244E-3</v>
      </c>
      <c r="F44" s="2059">
        <v>1.6596477397672344E-3</v>
      </c>
      <c r="G44" s="2060" t="s">
        <v>163</v>
      </c>
      <c r="H44" s="2129">
        <v>80</v>
      </c>
      <c r="I44" s="2039">
        <v>9.5890410958904049E-2</v>
      </c>
      <c r="J44" s="2040">
        <v>7</v>
      </c>
      <c r="K44" s="3441">
        <v>36</v>
      </c>
      <c r="L44" s="2065">
        <v>5</v>
      </c>
      <c r="M44" s="2065">
        <v>31</v>
      </c>
      <c r="N44" s="2066">
        <v>0</v>
      </c>
      <c r="O44" s="3441">
        <v>44</v>
      </c>
      <c r="P44" s="2065">
        <v>6</v>
      </c>
      <c r="Q44" s="2065">
        <v>3</v>
      </c>
      <c r="R44" s="2065">
        <v>0</v>
      </c>
      <c r="S44" s="2065">
        <v>32</v>
      </c>
      <c r="T44" s="2065">
        <v>0</v>
      </c>
      <c r="U44" s="2066">
        <v>3</v>
      </c>
      <c r="V44" s="3455">
        <v>0</v>
      </c>
      <c r="W44" s="3475">
        <v>80</v>
      </c>
      <c r="X44" s="2073">
        <v>0</v>
      </c>
      <c r="Y44" s="2073">
        <v>1</v>
      </c>
      <c r="Z44" s="2073">
        <v>0</v>
      </c>
      <c r="AA44" s="2073">
        <v>3</v>
      </c>
      <c r="AB44" s="2073">
        <v>22</v>
      </c>
      <c r="AC44" s="2073">
        <v>4</v>
      </c>
      <c r="AD44" s="2073">
        <v>2</v>
      </c>
      <c r="AE44" s="2073">
        <v>3</v>
      </c>
      <c r="AF44" s="2073">
        <v>1</v>
      </c>
      <c r="AG44" s="2073">
        <v>3</v>
      </c>
      <c r="AH44" s="2073">
        <v>2</v>
      </c>
      <c r="AI44" s="2073">
        <v>4</v>
      </c>
      <c r="AJ44" s="2073">
        <v>0</v>
      </c>
      <c r="AK44" s="2073">
        <v>0</v>
      </c>
      <c r="AL44" s="2073">
        <v>0</v>
      </c>
      <c r="AM44" s="2073">
        <v>2</v>
      </c>
      <c r="AN44" s="2073">
        <v>0</v>
      </c>
      <c r="AO44" s="2073">
        <v>3</v>
      </c>
      <c r="AP44" s="2073">
        <v>0</v>
      </c>
      <c r="AQ44" s="2073">
        <v>30</v>
      </c>
      <c r="AR44" s="2074">
        <v>0</v>
      </c>
    </row>
    <row r="45" spans="1:47" s="237" customFormat="1" ht="41.45" customHeight="1" x14ac:dyDescent="0.15">
      <c r="A45" s="3285"/>
      <c r="B45" s="3286" t="s">
        <v>1750</v>
      </c>
      <c r="C45" s="3286"/>
      <c r="D45" s="3398" t="s">
        <v>163</v>
      </c>
      <c r="E45" s="3287">
        <v>4.0832397590888543E-4</v>
      </c>
      <c r="F45" s="3288">
        <v>5.8087670891853209E-4</v>
      </c>
      <c r="G45" s="3303">
        <v>0.35</v>
      </c>
      <c r="H45" s="3399">
        <v>28</v>
      </c>
      <c r="I45" s="3400">
        <v>3.7037037037036979E-2</v>
      </c>
      <c r="J45" s="3401">
        <v>1</v>
      </c>
      <c r="K45" s="3463">
        <v>17</v>
      </c>
      <c r="L45" s="3301">
        <v>0</v>
      </c>
      <c r="M45" s="3301">
        <v>17</v>
      </c>
      <c r="N45" s="3302"/>
      <c r="O45" s="3463">
        <v>11</v>
      </c>
      <c r="P45" s="3301">
        <v>0</v>
      </c>
      <c r="Q45" s="3301">
        <v>1</v>
      </c>
      <c r="R45" s="3301"/>
      <c r="S45" s="3301">
        <v>9</v>
      </c>
      <c r="T45" s="3301"/>
      <c r="U45" s="3302">
        <v>1</v>
      </c>
      <c r="V45" s="3467">
        <v>0</v>
      </c>
      <c r="W45" s="3476">
        <v>28</v>
      </c>
      <c r="X45" s="3402">
        <v>0</v>
      </c>
      <c r="Y45" s="3402">
        <v>0</v>
      </c>
      <c r="Z45" s="3402">
        <v>0</v>
      </c>
      <c r="AA45" s="3402">
        <v>2</v>
      </c>
      <c r="AB45" s="3402">
        <v>5</v>
      </c>
      <c r="AC45" s="3402">
        <v>1</v>
      </c>
      <c r="AD45" s="3402">
        <v>2</v>
      </c>
      <c r="AE45" s="3402">
        <v>0</v>
      </c>
      <c r="AF45" s="3402">
        <v>0</v>
      </c>
      <c r="AG45" s="3402">
        <v>0</v>
      </c>
      <c r="AH45" s="3402">
        <v>1</v>
      </c>
      <c r="AI45" s="3402">
        <v>3</v>
      </c>
      <c r="AJ45" s="3402">
        <v>0</v>
      </c>
      <c r="AK45" s="3402">
        <v>0</v>
      </c>
      <c r="AL45" s="3402">
        <v>0</v>
      </c>
      <c r="AM45" s="3402">
        <v>1</v>
      </c>
      <c r="AN45" s="3402">
        <v>0</v>
      </c>
      <c r="AO45" s="3402">
        <v>2</v>
      </c>
      <c r="AP45" s="3402">
        <v>0</v>
      </c>
      <c r="AQ45" s="3402">
        <v>11</v>
      </c>
      <c r="AR45" s="3403">
        <v>0</v>
      </c>
    </row>
    <row r="46" spans="1:47" s="236" customFormat="1" ht="41.45" customHeight="1" x14ac:dyDescent="0.15">
      <c r="A46" s="3272"/>
      <c r="B46" s="3273" t="s">
        <v>1751</v>
      </c>
      <c r="C46" s="3273"/>
      <c r="D46" s="3274" t="s">
        <v>163</v>
      </c>
      <c r="E46" s="3275">
        <v>7.5831595525935867E-4</v>
      </c>
      <c r="F46" s="3276">
        <v>1.0787710308487024E-3</v>
      </c>
      <c r="G46" s="3277">
        <v>0.65</v>
      </c>
      <c r="H46" s="3278">
        <v>52</v>
      </c>
      <c r="I46" s="3279">
        <v>0.13043478260869557</v>
      </c>
      <c r="J46" s="3280">
        <v>6</v>
      </c>
      <c r="K46" s="3438">
        <v>19</v>
      </c>
      <c r="L46" s="3281">
        <v>5</v>
      </c>
      <c r="M46" s="3281">
        <v>14</v>
      </c>
      <c r="N46" s="3282"/>
      <c r="O46" s="3438">
        <v>33</v>
      </c>
      <c r="P46" s="3281">
        <v>6</v>
      </c>
      <c r="Q46" s="3281">
        <v>2</v>
      </c>
      <c r="R46" s="3281"/>
      <c r="S46" s="3281">
        <v>23</v>
      </c>
      <c r="T46" s="3281"/>
      <c r="U46" s="3282">
        <v>2</v>
      </c>
      <c r="V46" s="3452">
        <v>0</v>
      </c>
      <c r="W46" s="3473">
        <v>52</v>
      </c>
      <c r="X46" s="3283">
        <v>0</v>
      </c>
      <c r="Y46" s="3283">
        <v>1</v>
      </c>
      <c r="Z46" s="3283">
        <v>0</v>
      </c>
      <c r="AA46" s="3283">
        <v>1</v>
      </c>
      <c r="AB46" s="3283">
        <v>17</v>
      </c>
      <c r="AC46" s="3283">
        <v>3</v>
      </c>
      <c r="AD46" s="3283">
        <v>0</v>
      </c>
      <c r="AE46" s="3283">
        <v>3</v>
      </c>
      <c r="AF46" s="3283">
        <v>1</v>
      </c>
      <c r="AG46" s="3283">
        <v>3</v>
      </c>
      <c r="AH46" s="3283">
        <v>1</v>
      </c>
      <c r="AI46" s="3283">
        <v>1</v>
      </c>
      <c r="AJ46" s="3283">
        <v>0</v>
      </c>
      <c r="AK46" s="3283">
        <v>0</v>
      </c>
      <c r="AL46" s="3283">
        <v>0</v>
      </c>
      <c r="AM46" s="3283">
        <v>1</v>
      </c>
      <c r="AN46" s="3283">
        <v>0</v>
      </c>
      <c r="AO46" s="3283">
        <v>1</v>
      </c>
      <c r="AP46" s="3283">
        <v>0</v>
      </c>
      <c r="AQ46" s="3283">
        <v>19</v>
      </c>
      <c r="AR46" s="3284">
        <v>0</v>
      </c>
    </row>
    <row r="47" spans="1:47" s="237" customFormat="1" ht="41.45" customHeight="1" x14ac:dyDescent="0.15">
      <c r="A47" s="2028" t="s">
        <v>1752</v>
      </c>
      <c r="B47" s="2029"/>
      <c r="C47" s="2029"/>
      <c r="D47" s="2069">
        <v>29</v>
      </c>
      <c r="E47" s="2062">
        <v>3.2228428098522743E-3</v>
      </c>
      <c r="F47" s="2063">
        <v>4.5847768811069847E-3</v>
      </c>
      <c r="G47" s="2064" t="s">
        <v>163</v>
      </c>
      <c r="H47" s="2130">
        <v>221</v>
      </c>
      <c r="I47" s="2045">
        <v>0.20765027322404372</v>
      </c>
      <c r="J47" s="2046">
        <v>38</v>
      </c>
      <c r="K47" s="3440">
        <v>28</v>
      </c>
      <c r="L47" s="2065">
        <v>0</v>
      </c>
      <c r="M47" s="2065">
        <v>28</v>
      </c>
      <c r="N47" s="2066"/>
      <c r="O47" s="3440">
        <v>131</v>
      </c>
      <c r="P47" s="2065">
        <v>46</v>
      </c>
      <c r="Q47" s="2065">
        <v>6</v>
      </c>
      <c r="R47" s="2065"/>
      <c r="S47" s="2065">
        <v>70</v>
      </c>
      <c r="T47" s="2065"/>
      <c r="U47" s="2066">
        <v>9</v>
      </c>
      <c r="V47" s="3454">
        <v>62</v>
      </c>
      <c r="W47" s="3474">
        <v>221</v>
      </c>
      <c r="X47" s="2067">
        <v>2</v>
      </c>
      <c r="Y47" s="2067">
        <v>4</v>
      </c>
      <c r="Z47" s="2067">
        <v>1</v>
      </c>
      <c r="AA47" s="2067">
        <v>4</v>
      </c>
      <c r="AB47" s="2067">
        <v>95</v>
      </c>
      <c r="AC47" s="2067">
        <v>2</v>
      </c>
      <c r="AD47" s="2067">
        <v>11</v>
      </c>
      <c r="AE47" s="2067">
        <v>10</v>
      </c>
      <c r="AF47" s="2067">
        <v>38</v>
      </c>
      <c r="AG47" s="2067">
        <v>1</v>
      </c>
      <c r="AH47" s="2067">
        <v>6</v>
      </c>
      <c r="AI47" s="2067">
        <v>24</v>
      </c>
      <c r="AJ47" s="2067">
        <v>4</v>
      </c>
      <c r="AK47" s="2067">
        <v>3</v>
      </c>
      <c r="AL47" s="2067">
        <v>2</v>
      </c>
      <c r="AM47" s="2067">
        <v>3</v>
      </c>
      <c r="AN47" s="2067">
        <v>0</v>
      </c>
      <c r="AO47" s="2067">
        <v>0</v>
      </c>
      <c r="AP47" s="2067">
        <v>0</v>
      </c>
      <c r="AQ47" s="2067">
        <v>0</v>
      </c>
      <c r="AR47" s="2068">
        <v>11</v>
      </c>
    </row>
    <row r="48" spans="1:47" s="236" customFormat="1" ht="41.45" customHeight="1" x14ac:dyDescent="0.15">
      <c r="A48" s="2026" t="s">
        <v>1753</v>
      </c>
      <c r="B48" s="2027"/>
      <c r="C48" s="2027"/>
      <c r="D48" s="2057">
        <v>122</v>
      </c>
      <c r="E48" s="2058">
        <v>7.2914995698015249E-5</v>
      </c>
      <c r="F48" s="2059">
        <v>1.0372798373545215E-4</v>
      </c>
      <c r="G48" s="2060" t="s">
        <v>163</v>
      </c>
      <c r="H48" s="2129">
        <v>5</v>
      </c>
      <c r="I48" s="2039">
        <v>0</v>
      </c>
      <c r="J48" s="2040">
        <v>0</v>
      </c>
      <c r="K48" s="3441">
        <v>3</v>
      </c>
      <c r="L48" s="2065">
        <v>0</v>
      </c>
      <c r="M48" s="2065">
        <v>3</v>
      </c>
      <c r="N48" s="2066"/>
      <c r="O48" s="3441">
        <v>2</v>
      </c>
      <c r="P48" s="2065">
        <v>1</v>
      </c>
      <c r="Q48" s="2065">
        <v>0</v>
      </c>
      <c r="R48" s="2065"/>
      <c r="S48" s="2065">
        <v>0</v>
      </c>
      <c r="T48" s="2065"/>
      <c r="U48" s="2066">
        <v>1</v>
      </c>
      <c r="V48" s="3455">
        <v>0</v>
      </c>
      <c r="W48" s="3475">
        <v>5</v>
      </c>
      <c r="X48" s="2067">
        <v>1</v>
      </c>
      <c r="Y48" s="2067">
        <v>0</v>
      </c>
      <c r="Z48" s="2067">
        <v>0</v>
      </c>
      <c r="AA48" s="2067">
        <v>3</v>
      </c>
      <c r="AB48" s="2067">
        <v>0</v>
      </c>
      <c r="AC48" s="2067">
        <v>0</v>
      </c>
      <c r="AD48" s="2067">
        <v>0</v>
      </c>
      <c r="AE48" s="2067">
        <v>0</v>
      </c>
      <c r="AF48" s="2067">
        <v>0</v>
      </c>
      <c r="AG48" s="2067">
        <v>0</v>
      </c>
      <c r="AH48" s="2067">
        <v>0</v>
      </c>
      <c r="AI48" s="2067">
        <v>1</v>
      </c>
      <c r="AJ48" s="2067">
        <v>0</v>
      </c>
      <c r="AK48" s="2067">
        <v>0</v>
      </c>
      <c r="AL48" s="2067">
        <v>0</v>
      </c>
      <c r="AM48" s="2067">
        <v>0</v>
      </c>
      <c r="AN48" s="2067">
        <v>0</v>
      </c>
      <c r="AO48" s="2067">
        <v>0</v>
      </c>
      <c r="AP48" s="2067">
        <v>0</v>
      </c>
      <c r="AQ48" s="2067">
        <v>0</v>
      </c>
      <c r="AR48" s="2068">
        <v>0</v>
      </c>
    </row>
    <row r="49" spans="1:44" s="237" customFormat="1" ht="41.45" customHeight="1" x14ac:dyDescent="0.15">
      <c r="A49" s="2028" t="s">
        <v>1754</v>
      </c>
      <c r="B49" s="2029"/>
      <c r="C49" s="2029"/>
      <c r="D49" s="2069">
        <v>7</v>
      </c>
      <c r="E49" s="2062">
        <v>2.2180741691336239E-2</v>
      </c>
      <c r="F49" s="2063">
        <v>3.1554052652324541E-2</v>
      </c>
      <c r="G49" s="2064" t="s">
        <v>163</v>
      </c>
      <c r="H49" s="2131">
        <v>1521</v>
      </c>
      <c r="I49" s="2043">
        <v>0.20714285714285707</v>
      </c>
      <c r="J49" s="2044">
        <v>261</v>
      </c>
      <c r="K49" s="3440">
        <v>158</v>
      </c>
      <c r="L49" s="2071">
        <v>78</v>
      </c>
      <c r="M49" s="2071">
        <v>80</v>
      </c>
      <c r="N49" s="2072">
        <v>0</v>
      </c>
      <c r="O49" s="3440">
        <v>1349</v>
      </c>
      <c r="P49" s="2071">
        <v>512</v>
      </c>
      <c r="Q49" s="2071">
        <v>180</v>
      </c>
      <c r="R49" s="2071">
        <v>0</v>
      </c>
      <c r="S49" s="2071">
        <v>431</v>
      </c>
      <c r="T49" s="2071">
        <v>0</v>
      </c>
      <c r="U49" s="2072">
        <v>226</v>
      </c>
      <c r="V49" s="3468">
        <v>14</v>
      </c>
      <c r="W49" s="3474">
        <v>1521</v>
      </c>
      <c r="X49" s="2073">
        <v>2</v>
      </c>
      <c r="Y49" s="2073">
        <v>2</v>
      </c>
      <c r="Z49" s="2073">
        <v>14</v>
      </c>
      <c r="AA49" s="2073">
        <v>63</v>
      </c>
      <c r="AB49" s="2073">
        <v>692</v>
      </c>
      <c r="AC49" s="2073">
        <v>5</v>
      </c>
      <c r="AD49" s="2073">
        <v>29</v>
      </c>
      <c r="AE49" s="2073">
        <v>107</v>
      </c>
      <c r="AF49" s="2073">
        <v>158</v>
      </c>
      <c r="AG49" s="2073">
        <v>29</v>
      </c>
      <c r="AH49" s="2073">
        <v>14</v>
      </c>
      <c r="AI49" s="2073">
        <v>49</v>
      </c>
      <c r="AJ49" s="2073">
        <v>47</v>
      </c>
      <c r="AK49" s="2073">
        <v>45</v>
      </c>
      <c r="AL49" s="2073">
        <v>32</v>
      </c>
      <c r="AM49" s="2073">
        <v>7</v>
      </c>
      <c r="AN49" s="2073">
        <v>4</v>
      </c>
      <c r="AO49" s="2073">
        <v>121</v>
      </c>
      <c r="AP49" s="2073">
        <v>1</v>
      </c>
      <c r="AQ49" s="2073">
        <v>4</v>
      </c>
      <c r="AR49" s="2074">
        <v>96</v>
      </c>
    </row>
    <row r="50" spans="1:44" s="236" customFormat="1" ht="41.45" customHeight="1" x14ac:dyDescent="0.15">
      <c r="A50" s="3292"/>
      <c r="B50" s="3293" t="s">
        <v>1755</v>
      </c>
      <c r="C50" s="3293"/>
      <c r="D50" s="3294" t="s">
        <v>163</v>
      </c>
      <c r="E50" s="3295">
        <v>1.892873288320476E-2</v>
      </c>
      <c r="F50" s="3296">
        <v>2.6927784577723379E-2</v>
      </c>
      <c r="G50" s="3297">
        <v>0.85338593030900722</v>
      </c>
      <c r="H50" s="3298">
        <v>1298</v>
      </c>
      <c r="I50" s="3299">
        <v>0.21421889616463985</v>
      </c>
      <c r="J50" s="3300">
        <v>229</v>
      </c>
      <c r="K50" s="3464">
        <v>148</v>
      </c>
      <c r="L50" s="3301">
        <v>73</v>
      </c>
      <c r="M50" s="3301">
        <v>75</v>
      </c>
      <c r="N50" s="3302"/>
      <c r="O50" s="3464">
        <v>1150</v>
      </c>
      <c r="P50" s="3301">
        <v>441</v>
      </c>
      <c r="Q50" s="3301">
        <v>147</v>
      </c>
      <c r="R50" s="3301"/>
      <c r="S50" s="3301">
        <v>376</v>
      </c>
      <c r="T50" s="3301"/>
      <c r="U50" s="3302">
        <v>186</v>
      </c>
      <c r="V50" s="3469">
        <v>0</v>
      </c>
      <c r="W50" s="3477">
        <v>1298</v>
      </c>
      <c r="X50" s="3402">
        <v>2</v>
      </c>
      <c r="Y50" s="3402">
        <v>2</v>
      </c>
      <c r="Z50" s="3402">
        <v>12</v>
      </c>
      <c r="AA50" s="3402">
        <v>62</v>
      </c>
      <c r="AB50" s="3402">
        <v>597</v>
      </c>
      <c r="AC50" s="3402">
        <v>5</v>
      </c>
      <c r="AD50" s="3402">
        <v>20</v>
      </c>
      <c r="AE50" s="3402">
        <v>101</v>
      </c>
      <c r="AF50" s="3402">
        <v>152</v>
      </c>
      <c r="AG50" s="3402">
        <v>27</v>
      </c>
      <c r="AH50" s="3402">
        <v>10</v>
      </c>
      <c r="AI50" s="3402">
        <v>44</v>
      </c>
      <c r="AJ50" s="3402">
        <v>30</v>
      </c>
      <c r="AK50" s="3402">
        <v>45</v>
      </c>
      <c r="AL50" s="3402">
        <v>23</v>
      </c>
      <c r="AM50" s="3402">
        <v>7</v>
      </c>
      <c r="AN50" s="3402">
        <v>0</v>
      </c>
      <c r="AO50" s="3402">
        <v>96</v>
      </c>
      <c r="AP50" s="3402">
        <v>1</v>
      </c>
      <c r="AQ50" s="3402">
        <v>0</v>
      </c>
      <c r="AR50" s="3403">
        <v>62</v>
      </c>
    </row>
    <row r="51" spans="1:44" s="237" customFormat="1" ht="41.45" customHeight="1" x14ac:dyDescent="0.15">
      <c r="A51" s="3263"/>
      <c r="B51" s="3264"/>
      <c r="C51" s="3264" t="s">
        <v>1756</v>
      </c>
      <c r="D51" s="3265" t="s">
        <v>163</v>
      </c>
      <c r="E51" s="3266">
        <v>2.7707698365245798E-3</v>
      </c>
      <c r="F51" s="3267">
        <v>3.941663381947182E-3</v>
      </c>
      <c r="G51" s="3268">
        <v>0.12491781722550953</v>
      </c>
      <c r="H51" s="3269">
        <v>190</v>
      </c>
      <c r="I51" s="3289">
        <v>9.8265895953757232E-2</v>
      </c>
      <c r="J51" s="3290">
        <v>17</v>
      </c>
      <c r="K51" s="3437">
        <v>10</v>
      </c>
      <c r="L51" s="3249">
        <v>5</v>
      </c>
      <c r="M51" s="3249">
        <v>5</v>
      </c>
      <c r="N51" s="3250"/>
      <c r="O51" s="3437">
        <v>166</v>
      </c>
      <c r="P51" s="3249">
        <v>66</v>
      </c>
      <c r="Q51" s="3249">
        <v>29</v>
      </c>
      <c r="R51" s="3249"/>
      <c r="S51" s="3249">
        <v>32</v>
      </c>
      <c r="T51" s="3249"/>
      <c r="U51" s="3250">
        <v>39</v>
      </c>
      <c r="V51" s="3451">
        <v>14</v>
      </c>
      <c r="W51" s="3462">
        <v>190</v>
      </c>
      <c r="X51" s="3251">
        <v>0</v>
      </c>
      <c r="Y51" s="3251">
        <v>0</v>
      </c>
      <c r="Z51" s="3251">
        <v>2</v>
      </c>
      <c r="AA51" s="3251">
        <v>1</v>
      </c>
      <c r="AB51" s="3251">
        <v>95</v>
      </c>
      <c r="AC51" s="3251">
        <v>0</v>
      </c>
      <c r="AD51" s="3251">
        <v>9</v>
      </c>
      <c r="AE51" s="3251">
        <v>6</v>
      </c>
      <c r="AF51" s="3251">
        <v>6</v>
      </c>
      <c r="AG51" s="3251">
        <v>2</v>
      </c>
      <c r="AH51" s="3251">
        <v>4</v>
      </c>
      <c r="AI51" s="3251">
        <v>5</v>
      </c>
      <c r="AJ51" s="3251">
        <v>17</v>
      </c>
      <c r="AK51" s="3251">
        <v>0</v>
      </c>
      <c r="AL51" s="3251">
        <v>9</v>
      </c>
      <c r="AM51" s="3251">
        <v>0</v>
      </c>
      <c r="AN51" s="3251">
        <v>4</v>
      </c>
      <c r="AO51" s="3251">
        <v>25</v>
      </c>
      <c r="AP51" s="3251">
        <v>0</v>
      </c>
      <c r="AQ51" s="3251">
        <v>4</v>
      </c>
      <c r="AR51" s="3252">
        <v>1</v>
      </c>
    </row>
    <row r="52" spans="1:44" s="236" customFormat="1" ht="41.45" customHeight="1" x14ac:dyDescent="0.15">
      <c r="A52" s="3272"/>
      <c r="B52" s="3273"/>
      <c r="C52" s="3273" t="s">
        <v>1757</v>
      </c>
      <c r="D52" s="3274" t="s">
        <v>163</v>
      </c>
      <c r="E52" s="3275">
        <v>4.8123897160690066E-4</v>
      </c>
      <c r="F52" s="3276">
        <v>6.846046926539842E-4</v>
      </c>
      <c r="G52" s="3277">
        <v>2.1696252465483234E-2</v>
      </c>
      <c r="H52" s="3278">
        <v>33</v>
      </c>
      <c r="I52" s="3279">
        <v>0.83333333333333326</v>
      </c>
      <c r="J52" s="3280">
        <v>15</v>
      </c>
      <c r="K52" s="3438">
        <v>0</v>
      </c>
      <c r="L52" s="3281">
        <v>0</v>
      </c>
      <c r="M52" s="3281">
        <v>0</v>
      </c>
      <c r="N52" s="3282"/>
      <c r="O52" s="3438">
        <v>33</v>
      </c>
      <c r="P52" s="3281">
        <v>5</v>
      </c>
      <c r="Q52" s="3281">
        <v>4</v>
      </c>
      <c r="R52" s="3281"/>
      <c r="S52" s="3281">
        <v>23</v>
      </c>
      <c r="T52" s="3281"/>
      <c r="U52" s="3282">
        <v>1</v>
      </c>
      <c r="V52" s="3452">
        <v>0</v>
      </c>
      <c r="W52" s="3473">
        <v>33</v>
      </c>
      <c r="X52" s="3283">
        <v>0</v>
      </c>
      <c r="Y52" s="3283">
        <v>0</v>
      </c>
      <c r="Z52" s="3283">
        <v>0</v>
      </c>
      <c r="AA52" s="3283">
        <v>0</v>
      </c>
      <c r="AB52" s="3283">
        <v>0</v>
      </c>
      <c r="AC52" s="3283">
        <v>0</v>
      </c>
      <c r="AD52" s="3283">
        <v>0</v>
      </c>
      <c r="AE52" s="3283">
        <v>0</v>
      </c>
      <c r="AF52" s="3283">
        <v>0</v>
      </c>
      <c r="AG52" s="3283">
        <v>0</v>
      </c>
      <c r="AH52" s="3283">
        <v>0</v>
      </c>
      <c r="AI52" s="3283">
        <v>0</v>
      </c>
      <c r="AJ52" s="3283">
        <v>0</v>
      </c>
      <c r="AK52" s="3283">
        <v>0</v>
      </c>
      <c r="AL52" s="3283">
        <v>0</v>
      </c>
      <c r="AM52" s="3283">
        <v>0</v>
      </c>
      <c r="AN52" s="3283">
        <v>0</v>
      </c>
      <c r="AO52" s="3283">
        <v>0</v>
      </c>
      <c r="AP52" s="3283">
        <v>0</v>
      </c>
      <c r="AQ52" s="3283">
        <v>0</v>
      </c>
      <c r="AR52" s="3284">
        <v>33</v>
      </c>
    </row>
    <row r="53" spans="1:44" s="237" customFormat="1" ht="41.45" customHeight="1" x14ac:dyDescent="0.15">
      <c r="A53" s="2028" t="s">
        <v>1758</v>
      </c>
      <c r="B53" s="2029"/>
      <c r="C53" s="2029"/>
      <c r="D53" s="2069">
        <v>149</v>
      </c>
      <c r="E53" s="2062">
        <v>1.4582999139603051E-5</v>
      </c>
      <c r="F53" s="2063">
        <v>2.0745596747090431E-5</v>
      </c>
      <c r="G53" s="2064" t="s">
        <v>163</v>
      </c>
      <c r="H53" s="2130">
        <v>1</v>
      </c>
      <c r="I53" s="2045">
        <v>0</v>
      </c>
      <c r="J53" s="2046">
        <v>0</v>
      </c>
      <c r="K53" s="3440">
        <v>0</v>
      </c>
      <c r="L53" s="2065">
        <v>0</v>
      </c>
      <c r="M53" s="2065">
        <v>0</v>
      </c>
      <c r="N53" s="2066"/>
      <c r="O53" s="3440">
        <v>1</v>
      </c>
      <c r="P53" s="2065">
        <v>0</v>
      </c>
      <c r="Q53" s="2065">
        <v>0</v>
      </c>
      <c r="R53" s="2065"/>
      <c r="S53" s="2065">
        <v>1</v>
      </c>
      <c r="T53" s="2065"/>
      <c r="U53" s="2066">
        <v>0</v>
      </c>
      <c r="V53" s="3454">
        <v>0</v>
      </c>
      <c r="W53" s="3474">
        <v>1</v>
      </c>
      <c r="X53" s="2067">
        <v>0</v>
      </c>
      <c r="Y53" s="2067">
        <v>0</v>
      </c>
      <c r="Z53" s="2067">
        <v>0</v>
      </c>
      <c r="AA53" s="2067">
        <v>0</v>
      </c>
      <c r="AB53" s="2067">
        <v>1</v>
      </c>
      <c r="AC53" s="2067">
        <v>0</v>
      </c>
      <c r="AD53" s="2067">
        <v>0</v>
      </c>
      <c r="AE53" s="2067">
        <v>0</v>
      </c>
      <c r="AF53" s="2067">
        <v>0</v>
      </c>
      <c r="AG53" s="2067">
        <v>0</v>
      </c>
      <c r="AH53" s="2067">
        <v>0</v>
      </c>
      <c r="AI53" s="2067">
        <v>0</v>
      </c>
      <c r="AJ53" s="2067">
        <v>0</v>
      </c>
      <c r="AK53" s="2067">
        <v>0</v>
      </c>
      <c r="AL53" s="2067">
        <v>0</v>
      </c>
      <c r="AM53" s="2067">
        <v>0</v>
      </c>
      <c r="AN53" s="2067">
        <v>0</v>
      </c>
      <c r="AO53" s="2067">
        <v>0</v>
      </c>
      <c r="AP53" s="2067">
        <v>0</v>
      </c>
      <c r="AQ53" s="2067">
        <v>0</v>
      </c>
      <c r="AR53" s="2068">
        <v>0</v>
      </c>
    </row>
    <row r="54" spans="1:44" s="236" customFormat="1" ht="41.45" customHeight="1" x14ac:dyDescent="0.15">
      <c r="A54" s="2026" t="s">
        <v>1759</v>
      </c>
      <c r="B54" s="2027"/>
      <c r="C54" s="2027"/>
      <c r="D54" s="2057">
        <v>102</v>
      </c>
      <c r="E54" s="2058">
        <v>1.458299913960305E-4</v>
      </c>
      <c r="F54" s="2059">
        <v>2.074559674709043E-4</v>
      </c>
      <c r="G54" s="2060" t="s">
        <v>163</v>
      </c>
      <c r="H54" s="2129">
        <v>10</v>
      </c>
      <c r="I54" s="2039">
        <v>0.11111111111111116</v>
      </c>
      <c r="J54" s="2040">
        <v>1</v>
      </c>
      <c r="K54" s="3441">
        <v>4</v>
      </c>
      <c r="L54" s="2065">
        <v>1</v>
      </c>
      <c r="M54" s="2065">
        <v>3</v>
      </c>
      <c r="N54" s="2066"/>
      <c r="O54" s="3441">
        <v>6</v>
      </c>
      <c r="P54" s="2065">
        <v>0</v>
      </c>
      <c r="Q54" s="2065">
        <v>0</v>
      </c>
      <c r="R54" s="2065"/>
      <c r="S54" s="2065">
        <v>4</v>
      </c>
      <c r="T54" s="2065"/>
      <c r="U54" s="2066">
        <v>2</v>
      </c>
      <c r="V54" s="3455">
        <v>0</v>
      </c>
      <c r="W54" s="3475">
        <v>10</v>
      </c>
      <c r="X54" s="2067">
        <v>0</v>
      </c>
      <c r="Y54" s="2067">
        <v>0</v>
      </c>
      <c r="Z54" s="2067">
        <v>1</v>
      </c>
      <c r="AA54" s="2067">
        <v>1</v>
      </c>
      <c r="AB54" s="2067">
        <v>4</v>
      </c>
      <c r="AC54" s="2067">
        <v>0</v>
      </c>
      <c r="AD54" s="2067">
        <v>0</v>
      </c>
      <c r="AE54" s="2067">
        <v>0</v>
      </c>
      <c r="AF54" s="2067">
        <v>2</v>
      </c>
      <c r="AG54" s="2067">
        <v>0</v>
      </c>
      <c r="AH54" s="2067">
        <v>0</v>
      </c>
      <c r="AI54" s="2067">
        <v>0</v>
      </c>
      <c r="AJ54" s="2067">
        <v>0</v>
      </c>
      <c r="AK54" s="2067">
        <v>1</v>
      </c>
      <c r="AL54" s="2067">
        <v>0</v>
      </c>
      <c r="AM54" s="2067">
        <v>0</v>
      </c>
      <c r="AN54" s="2067">
        <v>0</v>
      </c>
      <c r="AO54" s="2067">
        <v>1</v>
      </c>
      <c r="AP54" s="2067">
        <v>0</v>
      </c>
      <c r="AQ54" s="2067">
        <v>0</v>
      </c>
      <c r="AR54" s="2068">
        <v>0</v>
      </c>
    </row>
    <row r="55" spans="1:44" s="237" customFormat="1" ht="41.45" customHeight="1" x14ac:dyDescent="0.15">
      <c r="A55" s="2028" t="s">
        <v>1760</v>
      </c>
      <c r="B55" s="2029"/>
      <c r="C55" s="2029"/>
      <c r="D55" s="2069">
        <v>8</v>
      </c>
      <c r="E55" s="2062">
        <v>2.117451475070363E-2</v>
      </c>
      <c r="F55" s="2063">
        <v>3.0122606476775303E-2</v>
      </c>
      <c r="G55" s="2064" t="s">
        <v>163</v>
      </c>
      <c r="H55" s="2131">
        <v>1452</v>
      </c>
      <c r="I55" s="2043">
        <v>0.10924369747899165</v>
      </c>
      <c r="J55" s="2044">
        <v>143</v>
      </c>
      <c r="K55" s="3440">
        <v>255</v>
      </c>
      <c r="L55" s="2071">
        <v>27</v>
      </c>
      <c r="M55" s="2071">
        <v>228</v>
      </c>
      <c r="N55" s="2072">
        <v>0</v>
      </c>
      <c r="O55" s="3440">
        <v>1194</v>
      </c>
      <c r="P55" s="2071">
        <v>626</v>
      </c>
      <c r="Q55" s="2071">
        <v>277</v>
      </c>
      <c r="R55" s="2071">
        <v>0</v>
      </c>
      <c r="S55" s="2071">
        <v>239</v>
      </c>
      <c r="T55" s="2071">
        <v>0</v>
      </c>
      <c r="U55" s="2072">
        <v>52</v>
      </c>
      <c r="V55" s="3468">
        <v>3</v>
      </c>
      <c r="W55" s="3474">
        <v>1452</v>
      </c>
      <c r="X55" s="2073">
        <v>5</v>
      </c>
      <c r="Y55" s="2073">
        <v>3</v>
      </c>
      <c r="Z55" s="2073">
        <v>1</v>
      </c>
      <c r="AA55" s="2073">
        <v>74</v>
      </c>
      <c r="AB55" s="2073">
        <v>483</v>
      </c>
      <c r="AC55" s="2073">
        <v>13</v>
      </c>
      <c r="AD55" s="2073">
        <v>37</v>
      </c>
      <c r="AE55" s="2073">
        <v>52</v>
      </c>
      <c r="AF55" s="2073">
        <v>79</v>
      </c>
      <c r="AG55" s="2073">
        <v>35</v>
      </c>
      <c r="AH55" s="2073">
        <v>12</v>
      </c>
      <c r="AI55" s="2073">
        <v>25</v>
      </c>
      <c r="AJ55" s="2073">
        <v>20</v>
      </c>
      <c r="AK55" s="2073">
        <v>10</v>
      </c>
      <c r="AL55" s="2073">
        <v>11</v>
      </c>
      <c r="AM55" s="2073">
        <v>12</v>
      </c>
      <c r="AN55" s="2073">
        <v>9</v>
      </c>
      <c r="AO55" s="2073">
        <v>47</v>
      </c>
      <c r="AP55" s="2073">
        <v>3</v>
      </c>
      <c r="AQ55" s="2073">
        <v>5</v>
      </c>
      <c r="AR55" s="2074">
        <v>516</v>
      </c>
    </row>
    <row r="56" spans="1:44" s="236" customFormat="1" ht="41.45" customHeight="1" x14ac:dyDescent="0.15">
      <c r="A56" s="3292"/>
      <c r="B56" s="3293" t="s">
        <v>1761</v>
      </c>
      <c r="C56" s="3293"/>
      <c r="D56" s="3294" t="s">
        <v>163</v>
      </c>
      <c r="E56" s="3295">
        <v>8.5456374958073882E-3</v>
      </c>
      <c r="F56" s="3296">
        <v>1.2156919693794992E-2</v>
      </c>
      <c r="G56" s="3297">
        <v>0.40358126721763088</v>
      </c>
      <c r="H56" s="3298">
        <v>586</v>
      </c>
      <c r="I56" s="3299">
        <v>0.11195445920303615</v>
      </c>
      <c r="J56" s="3300">
        <v>59</v>
      </c>
      <c r="K56" s="3464">
        <v>102</v>
      </c>
      <c r="L56" s="3301">
        <v>12</v>
      </c>
      <c r="M56" s="3301">
        <v>90</v>
      </c>
      <c r="N56" s="3302"/>
      <c r="O56" s="3464">
        <v>482</v>
      </c>
      <c r="P56" s="3301">
        <v>311</v>
      </c>
      <c r="Q56" s="3301">
        <v>42</v>
      </c>
      <c r="R56" s="3301"/>
      <c r="S56" s="3301">
        <v>113</v>
      </c>
      <c r="T56" s="3301"/>
      <c r="U56" s="3302">
        <v>16</v>
      </c>
      <c r="V56" s="3469">
        <v>2</v>
      </c>
      <c r="W56" s="3477">
        <v>586</v>
      </c>
      <c r="X56" s="3402">
        <v>3</v>
      </c>
      <c r="Y56" s="3402">
        <v>2</v>
      </c>
      <c r="Z56" s="3402">
        <v>1</v>
      </c>
      <c r="AA56" s="3402">
        <v>51</v>
      </c>
      <c r="AB56" s="3402">
        <v>326</v>
      </c>
      <c r="AC56" s="3402">
        <v>13</v>
      </c>
      <c r="AD56" s="3402">
        <v>30</v>
      </c>
      <c r="AE56" s="3402">
        <v>28</v>
      </c>
      <c r="AF56" s="3402">
        <v>44</v>
      </c>
      <c r="AG56" s="3402">
        <v>14</v>
      </c>
      <c r="AH56" s="3402">
        <v>9</v>
      </c>
      <c r="AI56" s="3402">
        <v>6</v>
      </c>
      <c r="AJ56" s="3402">
        <v>5</v>
      </c>
      <c r="AK56" s="3402">
        <v>2</v>
      </c>
      <c r="AL56" s="3402">
        <v>6</v>
      </c>
      <c r="AM56" s="3402">
        <v>5</v>
      </c>
      <c r="AN56" s="3402">
        <v>8</v>
      </c>
      <c r="AO56" s="3402">
        <v>25</v>
      </c>
      <c r="AP56" s="3402">
        <v>1</v>
      </c>
      <c r="AQ56" s="3402">
        <v>5</v>
      </c>
      <c r="AR56" s="3403">
        <v>2</v>
      </c>
    </row>
    <row r="57" spans="1:44" s="237" customFormat="1" ht="41.45" customHeight="1" x14ac:dyDescent="0.15">
      <c r="A57" s="3304"/>
      <c r="B57" s="3305" t="s">
        <v>1762</v>
      </c>
      <c r="C57" s="3305"/>
      <c r="D57" s="3306" t="s">
        <v>163</v>
      </c>
      <c r="E57" s="3307">
        <v>1.2628877254896241E-2</v>
      </c>
      <c r="F57" s="3308">
        <v>1.7965686782980314E-2</v>
      </c>
      <c r="G57" s="3309">
        <v>0.59641873278236912</v>
      </c>
      <c r="H57" s="3310">
        <v>866</v>
      </c>
      <c r="I57" s="3311">
        <v>0.10741687979539649</v>
      </c>
      <c r="J57" s="3312">
        <v>84</v>
      </c>
      <c r="K57" s="3444">
        <v>153</v>
      </c>
      <c r="L57" s="3281">
        <v>15</v>
      </c>
      <c r="M57" s="3281">
        <v>138</v>
      </c>
      <c r="N57" s="3282"/>
      <c r="O57" s="3444">
        <v>712</v>
      </c>
      <c r="P57" s="3281">
        <v>315</v>
      </c>
      <c r="Q57" s="3281">
        <v>235</v>
      </c>
      <c r="R57" s="3281"/>
      <c r="S57" s="3281">
        <v>126</v>
      </c>
      <c r="T57" s="3281"/>
      <c r="U57" s="3282">
        <v>36</v>
      </c>
      <c r="V57" s="3458">
        <v>1</v>
      </c>
      <c r="W57" s="3478">
        <v>866</v>
      </c>
      <c r="X57" s="3283">
        <v>2</v>
      </c>
      <c r="Y57" s="3283">
        <v>1</v>
      </c>
      <c r="Z57" s="3283">
        <v>0</v>
      </c>
      <c r="AA57" s="3283">
        <v>23</v>
      </c>
      <c r="AB57" s="3283">
        <v>157</v>
      </c>
      <c r="AC57" s="3283">
        <v>0</v>
      </c>
      <c r="AD57" s="3283">
        <v>7</v>
      </c>
      <c r="AE57" s="3283">
        <v>24</v>
      </c>
      <c r="AF57" s="3283">
        <v>35</v>
      </c>
      <c r="AG57" s="3283">
        <v>21</v>
      </c>
      <c r="AH57" s="3283">
        <v>3</v>
      </c>
      <c r="AI57" s="3283">
        <v>19</v>
      </c>
      <c r="AJ57" s="3283">
        <v>15</v>
      </c>
      <c r="AK57" s="3283">
        <v>8</v>
      </c>
      <c r="AL57" s="3283">
        <v>5</v>
      </c>
      <c r="AM57" s="3283">
        <v>7</v>
      </c>
      <c r="AN57" s="3283">
        <v>1</v>
      </c>
      <c r="AO57" s="3283">
        <v>22</v>
      </c>
      <c r="AP57" s="3283">
        <v>2</v>
      </c>
      <c r="AQ57" s="3283">
        <v>0</v>
      </c>
      <c r="AR57" s="3284">
        <v>514</v>
      </c>
    </row>
    <row r="58" spans="1:44" s="236" customFormat="1" ht="41.45" customHeight="1" x14ac:dyDescent="0.15">
      <c r="A58" s="2026" t="s">
        <v>184</v>
      </c>
      <c r="B58" s="2027"/>
      <c r="C58" s="2027"/>
      <c r="D58" s="2057">
        <v>9</v>
      </c>
      <c r="E58" s="2058">
        <v>1.9643299841045309E-2</v>
      </c>
      <c r="F58" s="2059">
        <v>2.7944318818330809E-2</v>
      </c>
      <c r="G58" s="2060" t="s">
        <v>163</v>
      </c>
      <c r="H58" s="2129">
        <v>1347</v>
      </c>
      <c r="I58" s="2039">
        <v>-3.0935251798561159E-2</v>
      </c>
      <c r="J58" s="2040">
        <v>-43</v>
      </c>
      <c r="K58" s="3441">
        <v>81</v>
      </c>
      <c r="L58" s="2065">
        <v>41</v>
      </c>
      <c r="M58" s="2065">
        <v>40</v>
      </c>
      <c r="N58" s="2066">
        <v>0</v>
      </c>
      <c r="O58" s="3441">
        <v>1263</v>
      </c>
      <c r="P58" s="2065">
        <v>562</v>
      </c>
      <c r="Q58" s="2065">
        <v>230</v>
      </c>
      <c r="R58" s="2065">
        <v>0</v>
      </c>
      <c r="S58" s="2065">
        <v>390</v>
      </c>
      <c r="T58" s="2065">
        <v>0</v>
      </c>
      <c r="U58" s="2066">
        <v>81</v>
      </c>
      <c r="V58" s="3455">
        <v>3</v>
      </c>
      <c r="W58" s="3475">
        <v>1347</v>
      </c>
      <c r="X58" s="2073">
        <v>5</v>
      </c>
      <c r="Y58" s="2073">
        <v>1</v>
      </c>
      <c r="Z58" s="2073">
        <v>8</v>
      </c>
      <c r="AA58" s="2073">
        <v>68</v>
      </c>
      <c r="AB58" s="2073">
        <v>707</v>
      </c>
      <c r="AC58" s="2073">
        <v>4</v>
      </c>
      <c r="AD58" s="2073">
        <v>22</v>
      </c>
      <c r="AE58" s="2073">
        <v>54</v>
      </c>
      <c r="AF58" s="2073">
        <v>268</v>
      </c>
      <c r="AG58" s="2073">
        <v>28</v>
      </c>
      <c r="AH58" s="2073">
        <v>8</v>
      </c>
      <c r="AI58" s="2073">
        <v>16</v>
      </c>
      <c r="AJ58" s="2073">
        <v>26</v>
      </c>
      <c r="AK58" s="2073">
        <v>9</v>
      </c>
      <c r="AL58" s="2073">
        <v>9</v>
      </c>
      <c r="AM58" s="2073">
        <v>0</v>
      </c>
      <c r="AN58" s="2073">
        <v>3</v>
      </c>
      <c r="AO58" s="2073">
        <v>99</v>
      </c>
      <c r="AP58" s="2073">
        <v>0</v>
      </c>
      <c r="AQ58" s="2073">
        <v>9</v>
      </c>
      <c r="AR58" s="2074">
        <v>3</v>
      </c>
    </row>
    <row r="59" spans="1:44" s="237" customFormat="1" ht="41.45" customHeight="1" x14ac:dyDescent="0.15">
      <c r="A59" s="3285"/>
      <c r="B59" s="3286" t="s">
        <v>1763</v>
      </c>
      <c r="C59" s="3286"/>
      <c r="D59" s="3398" t="s">
        <v>163</v>
      </c>
      <c r="E59" s="3287">
        <v>1.2439298266081403E-2</v>
      </c>
      <c r="F59" s="3288">
        <v>1.7695994025268138E-2</v>
      </c>
      <c r="G59" s="3303">
        <v>0.63325909428359317</v>
      </c>
      <c r="H59" s="3399">
        <v>853</v>
      </c>
      <c r="I59" s="3400">
        <v>2.8950542822677949E-2</v>
      </c>
      <c r="J59" s="3401">
        <v>24</v>
      </c>
      <c r="K59" s="3463">
        <v>46</v>
      </c>
      <c r="L59" s="3301">
        <v>29</v>
      </c>
      <c r="M59" s="3301">
        <v>17</v>
      </c>
      <c r="N59" s="3302"/>
      <c r="O59" s="3463">
        <v>807</v>
      </c>
      <c r="P59" s="3301">
        <v>348</v>
      </c>
      <c r="Q59" s="3301">
        <v>155</v>
      </c>
      <c r="R59" s="3301"/>
      <c r="S59" s="3301">
        <v>265</v>
      </c>
      <c r="T59" s="3301"/>
      <c r="U59" s="3302">
        <v>39</v>
      </c>
      <c r="V59" s="3467">
        <v>0</v>
      </c>
      <c r="W59" s="3476">
        <v>853</v>
      </c>
      <c r="X59" s="3402">
        <v>2</v>
      </c>
      <c r="Y59" s="3402">
        <v>0</v>
      </c>
      <c r="Z59" s="3402">
        <v>6</v>
      </c>
      <c r="AA59" s="3402">
        <v>59</v>
      </c>
      <c r="AB59" s="3402">
        <v>349</v>
      </c>
      <c r="AC59" s="3402">
        <v>1</v>
      </c>
      <c r="AD59" s="3402">
        <v>22</v>
      </c>
      <c r="AE59" s="3402">
        <v>36</v>
      </c>
      <c r="AF59" s="3402">
        <v>231</v>
      </c>
      <c r="AG59" s="3402">
        <v>18</v>
      </c>
      <c r="AH59" s="3402">
        <v>5</v>
      </c>
      <c r="AI59" s="3402">
        <v>11</v>
      </c>
      <c r="AJ59" s="3402">
        <v>20</v>
      </c>
      <c r="AK59" s="3402">
        <v>4</v>
      </c>
      <c r="AL59" s="3402">
        <v>5</v>
      </c>
      <c r="AM59" s="3402">
        <v>0</v>
      </c>
      <c r="AN59" s="3402">
        <v>0</v>
      </c>
      <c r="AO59" s="3402">
        <v>81</v>
      </c>
      <c r="AP59" s="3402">
        <v>0</v>
      </c>
      <c r="AQ59" s="3402">
        <v>3</v>
      </c>
      <c r="AR59" s="3403">
        <v>0</v>
      </c>
    </row>
    <row r="60" spans="1:44" s="236" customFormat="1" ht="41.45" customHeight="1" x14ac:dyDescent="0.15">
      <c r="A60" s="3240"/>
      <c r="B60" s="3241"/>
      <c r="C60" s="3291" t="s">
        <v>1764</v>
      </c>
      <c r="D60" s="3242" t="s">
        <v>163</v>
      </c>
      <c r="E60" s="3243">
        <v>1.2395549268662592E-3</v>
      </c>
      <c r="F60" s="3244">
        <v>1.7633757235026865E-3</v>
      </c>
      <c r="G60" s="3245">
        <v>6.3103192279138826E-2</v>
      </c>
      <c r="H60" s="3246">
        <v>85</v>
      </c>
      <c r="I60" s="3247">
        <v>-4.49438202247191E-2</v>
      </c>
      <c r="J60" s="3248">
        <v>-4</v>
      </c>
      <c r="K60" s="3436">
        <v>22</v>
      </c>
      <c r="L60" s="3249">
        <v>8</v>
      </c>
      <c r="M60" s="3249">
        <v>14</v>
      </c>
      <c r="N60" s="3250"/>
      <c r="O60" s="3436">
        <v>63</v>
      </c>
      <c r="P60" s="3249">
        <v>16</v>
      </c>
      <c r="Q60" s="3249">
        <v>10</v>
      </c>
      <c r="R60" s="3249"/>
      <c r="S60" s="3249">
        <v>19</v>
      </c>
      <c r="T60" s="3249"/>
      <c r="U60" s="3250">
        <v>18</v>
      </c>
      <c r="V60" s="3450">
        <v>0</v>
      </c>
      <c r="W60" s="3472">
        <v>85</v>
      </c>
      <c r="X60" s="3251">
        <v>3</v>
      </c>
      <c r="Y60" s="3251">
        <v>0</v>
      </c>
      <c r="Z60" s="3251">
        <v>1</v>
      </c>
      <c r="AA60" s="3251">
        <v>6</v>
      </c>
      <c r="AB60" s="3251">
        <v>23</v>
      </c>
      <c r="AC60" s="3251">
        <v>1</v>
      </c>
      <c r="AD60" s="3251">
        <v>0</v>
      </c>
      <c r="AE60" s="3251">
        <v>2</v>
      </c>
      <c r="AF60" s="3251">
        <v>30</v>
      </c>
      <c r="AG60" s="3251">
        <v>5</v>
      </c>
      <c r="AH60" s="3251">
        <v>0</v>
      </c>
      <c r="AI60" s="3251">
        <v>3</v>
      </c>
      <c r="AJ60" s="3251">
        <v>2</v>
      </c>
      <c r="AK60" s="3251">
        <v>0</v>
      </c>
      <c r="AL60" s="3251">
        <v>2</v>
      </c>
      <c r="AM60" s="3251">
        <v>0</v>
      </c>
      <c r="AN60" s="3251">
        <v>0</v>
      </c>
      <c r="AO60" s="3251">
        <v>7</v>
      </c>
      <c r="AP60" s="3251">
        <v>0</v>
      </c>
      <c r="AQ60" s="3251">
        <v>0</v>
      </c>
      <c r="AR60" s="3252">
        <v>0</v>
      </c>
    </row>
    <row r="61" spans="1:44" s="237" customFormat="1" ht="41.45" customHeight="1" x14ac:dyDescent="0.15">
      <c r="A61" s="3263"/>
      <c r="B61" s="3264"/>
      <c r="C61" s="3404" t="s">
        <v>978</v>
      </c>
      <c r="D61" s="3265" t="s">
        <v>163</v>
      </c>
      <c r="E61" s="3266">
        <v>2.2895308649176788E-3</v>
      </c>
      <c r="F61" s="3267">
        <v>3.2570586892931973E-3</v>
      </c>
      <c r="G61" s="3268">
        <v>0.11655530809205643</v>
      </c>
      <c r="H61" s="3269">
        <v>157</v>
      </c>
      <c r="I61" s="3289">
        <v>-0.16489361702127658</v>
      </c>
      <c r="J61" s="3290">
        <v>-31</v>
      </c>
      <c r="K61" s="3437">
        <v>3</v>
      </c>
      <c r="L61" s="3249">
        <v>1</v>
      </c>
      <c r="M61" s="3249">
        <v>2</v>
      </c>
      <c r="N61" s="3250"/>
      <c r="O61" s="3437">
        <v>152</v>
      </c>
      <c r="P61" s="3249">
        <v>75</v>
      </c>
      <c r="Q61" s="3249">
        <v>26</v>
      </c>
      <c r="R61" s="3249"/>
      <c r="S61" s="3249">
        <v>42</v>
      </c>
      <c r="T61" s="3249"/>
      <c r="U61" s="3250">
        <v>9</v>
      </c>
      <c r="V61" s="3451">
        <v>2</v>
      </c>
      <c r="W61" s="3462">
        <v>157</v>
      </c>
      <c r="X61" s="3251">
        <v>0</v>
      </c>
      <c r="Y61" s="3251">
        <v>0</v>
      </c>
      <c r="Z61" s="3251">
        <v>0</v>
      </c>
      <c r="AA61" s="3251">
        <v>2</v>
      </c>
      <c r="AB61" s="3251">
        <v>126</v>
      </c>
      <c r="AC61" s="3251">
        <v>0</v>
      </c>
      <c r="AD61" s="3251">
        <v>0</v>
      </c>
      <c r="AE61" s="3251">
        <v>6</v>
      </c>
      <c r="AF61" s="3251">
        <v>2</v>
      </c>
      <c r="AG61" s="3251">
        <v>0</v>
      </c>
      <c r="AH61" s="3251">
        <v>3</v>
      </c>
      <c r="AI61" s="3251">
        <v>1</v>
      </c>
      <c r="AJ61" s="3251">
        <v>2</v>
      </c>
      <c r="AK61" s="3251">
        <v>2</v>
      </c>
      <c r="AL61" s="3251">
        <v>2</v>
      </c>
      <c r="AM61" s="3251">
        <v>0</v>
      </c>
      <c r="AN61" s="3251">
        <v>0</v>
      </c>
      <c r="AO61" s="3251">
        <v>7</v>
      </c>
      <c r="AP61" s="3251">
        <v>0</v>
      </c>
      <c r="AQ61" s="3251">
        <v>2</v>
      </c>
      <c r="AR61" s="3252">
        <v>2</v>
      </c>
    </row>
    <row r="62" spans="1:44" s="236" customFormat="1" ht="41.45" customHeight="1" x14ac:dyDescent="0.15">
      <c r="A62" s="3272"/>
      <c r="B62" s="3273" t="s">
        <v>1765</v>
      </c>
      <c r="C62" s="3273"/>
      <c r="D62" s="3274" t="s">
        <v>163</v>
      </c>
      <c r="E62" s="3275">
        <v>3.6749157831799687E-3</v>
      </c>
      <c r="F62" s="3276">
        <v>5.2278903802667883E-3</v>
      </c>
      <c r="G62" s="3277">
        <v>0.18708240534521159</v>
      </c>
      <c r="H62" s="3278">
        <v>252</v>
      </c>
      <c r="I62" s="3279">
        <v>-0.11267605633802813</v>
      </c>
      <c r="J62" s="3280">
        <v>-32</v>
      </c>
      <c r="K62" s="3438">
        <v>10</v>
      </c>
      <c r="L62" s="3281">
        <v>3</v>
      </c>
      <c r="M62" s="3281">
        <v>7</v>
      </c>
      <c r="N62" s="3282"/>
      <c r="O62" s="3438">
        <v>241</v>
      </c>
      <c r="P62" s="3281">
        <v>123</v>
      </c>
      <c r="Q62" s="3281">
        <v>39</v>
      </c>
      <c r="R62" s="3281"/>
      <c r="S62" s="3281">
        <v>64</v>
      </c>
      <c r="T62" s="3281"/>
      <c r="U62" s="3282">
        <v>15</v>
      </c>
      <c r="V62" s="3452">
        <v>1</v>
      </c>
      <c r="W62" s="3473">
        <v>252</v>
      </c>
      <c r="X62" s="3283">
        <v>0</v>
      </c>
      <c r="Y62" s="3283">
        <v>1</v>
      </c>
      <c r="Z62" s="3283">
        <v>1</v>
      </c>
      <c r="AA62" s="3283">
        <v>1</v>
      </c>
      <c r="AB62" s="3283">
        <v>209</v>
      </c>
      <c r="AC62" s="3283">
        <v>2</v>
      </c>
      <c r="AD62" s="3283">
        <v>0</v>
      </c>
      <c r="AE62" s="3283">
        <v>10</v>
      </c>
      <c r="AF62" s="3283">
        <v>5</v>
      </c>
      <c r="AG62" s="3283">
        <v>5</v>
      </c>
      <c r="AH62" s="3283">
        <v>0</v>
      </c>
      <c r="AI62" s="3283">
        <v>1</v>
      </c>
      <c r="AJ62" s="3283">
        <v>2</v>
      </c>
      <c r="AK62" s="3283">
        <v>3</v>
      </c>
      <c r="AL62" s="3283">
        <v>0</v>
      </c>
      <c r="AM62" s="3283">
        <v>0</v>
      </c>
      <c r="AN62" s="3283">
        <v>3</v>
      </c>
      <c r="AO62" s="3283">
        <v>4</v>
      </c>
      <c r="AP62" s="3283">
        <v>0</v>
      </c>
      <c r="AQ62" s="3283">
        <v>4</v>
      </c>
      <c r="AR62" s="3284">
        <v>1</v>
      </c>
    </row>
    <row r="63" spans="1:44" s="237" customFormat="1" ht="41.45" customHeight="1" x14ac:dyDescent="0.15">
      <c r="A63" s="2028" t="s">
        <v>1766</v>
      </c>
      <c r="B63" s="2029"/>
      <c r="C63" s="2029"/>
      <c r="D63" s="2069">
        <v>27</v>
      </c>
      <c r="E63" s="2062">
        <v>3.7769967771571901E-3</v>
      </c>
      <c r="F63" s="2063">
        <v>5.3731095574964215E-3</v>
      </c>
      <c r="G63" s="2064" t="s">
        <v>163</v>
      </c>
      <c r="H63" s="2130">
        <v>259</v>
      </c>
      <c r="I63" s="2041">
        <v>0.67096774193548381</v>
      </c>
      <c r="J63" s="2042">
        <v>104</v>
      </c>
      <c r="K63" s="3440">
        <v>115</v>
      </c>
      <c r="L63" s="2065">
        <v>62</v>
      </c>
      <c r="M63" s="2065">
        <v>53</v>
      </c>
      <c r="N63" s="2066"/>
      <c r="O63" s="3440">
        <v>127</v>
      </c>
      <c r="P63" s="2065">
        <v>103</v>
      </c>
      <c r="Q63" s="2065">
        <v>0</v>
      </c>
      <c r="R63" s="2065"/>
      <c r="S63" s="2065">
        <v>7</v>
      </c>
      <c r="T63" s="2065"/>
      <c r="U63" s="2066">
        <v>17</v>
      </c>
      <c r="V63" s="3454">
        <v>17</v>
      </c>
      <c r="W63" s="3474">
        <v>259</v>
      </c>
      <c r="X63" s="2067">
        <v>1</v>
      </c>
      <c r="Y63" s="2067">
        <v>0</v>
      </c>
      <c r="Z63" s="2067">
        <v>0</v>
      </c>
      <c r="AA63" s="2067">
        <v>32</v>
      </c>
      <c r="AB63" s="2067">
        <v>26</v>
      </c>
      <c r="AC63" s="2067">
        <v>0</v>
      </c>
      <c r="AD63" s="2067">
        <v>15</v>
      </c>
      <c r="AE63" s="2067">
        <v>22</v>
      </c>
      <c r="AF63" s="2067">
        <v>16</v>
      </c>
      <c r="AG63" s="2067">
        <v>9</v>
      </c>
      <c r="AH63" s="2067">
        <v>10</v>
      </c>
      <c r="AI63" s="2067">
        <v>53</v>
      </c>
      <c r="AJ63" s="2067">
        <v>7</v>
      </c>
      <c r="AK63" s="2067">
        <v>7</v>
      </c>
      <c r="AL63" s="2067">
        <v>2</v>
      </c>
      <c r="AM63" s="2067">
        <v>0</v>
      </c>
      <c r="AN63" s="2067">
        <v>0</v>
      </c>
      <c r="AO63" s="2067">
        <v>21</v>
      </c>
      <c r="AP63" s="2067">
        <v>0</v>
      </c>
      <c r="AQ63" s="2067">
        <v>0</v>
      </c>
      <c r="AR63" s="2068">
        <v>38</v>
      </c>
    </row>
    <row r="64" spans="1:44" s="236" customFormat="1" ht="41.45" customHeight="1" x14ac:dyDescent="0.15">
      <c r="A64" s="2026" t="s">
        <v>1767</v>
      </c>
      <c r="B64" s="2027"/>
      <c r="C64" s="2027"/>
      <c r="D64" s="2057">
        <v>92</v>
      </c>
      <c r="E64" s="2058">
        <v>1.8957898881483967E-4</v>
      </c>
      <c r="F64" s="2059">
        <v>2.6969275771217559E-4</v>
      </c>
      <c r="G64" s="2060" t="s">
        <v>163</v>
      </c>
      <c r="H64" s="2129">
        <v>13</v>
      </c>
      <c r="I64" s="2039">
        <v>8.3333333333333259E-2</v>
      </c>
      <c r="J64" s="2040">
        <v>1</v>
      </c>
      <c r="K64" s="3441">
        <v>4</v>
      </c>
      <c r="L64" s="2065">
        <v>0</v>
      </c>
      <c r="M64" s="2065">
        <v>4</v>
      </c>
      <c r="N64" s="2066"/>
      <c r="O64" s="3441">
        <v>9</v>
      </c>
      <c r="P64" s="2065">
        <v>6</v>
      </c>
      <c r="Q64" s="2065">
        <v>0</v>
      </c>
      <c r="R64" s="2065"/>
      <c r="S64" s="2065">
        <v>3</v>
      </c>
      <c r="T64" s="2065"/>
      <c r="U64" s="2066">
        <v>0</v>
      </c>
      <c r="V64" s="3455">
        <v>0</v>
      </c>
      <c r="W64" s="3475">
        <v>13</v>
      </c>
      <c r="X64" s="2067">
        <v>0</v>
      </c>
      <c r="Y64" s="2067">
        <v>0</v>
      </c>
      <c r="Z64" s="2067">
        <v>0</v>
      </c>
      <c r="AA64" s="2067">
        <v>3</v>
      </c>
      <c r="AB64" s="2067">
        <v>0</v>
      </c>
      <c r="AC64" s="2067">
        <v>0</v>
      </c>
      <c r="AD64" s="2067">
        <v>0</v>
      </c>
      <c r="AE64" s="2067">
        <v>0</v>
      </c>
      <c r="AF64" s="2067">
        <v>1</v>
      </c>
      <c r="AG64" s="2067">
        <v>0</v>
      </c>
      <c r="AH64" s="2067">
        <v>0</v>
      </c>
      <c r="AI64" s="2067">
        <v>0</v>
      </c>
      <c r="AJ64" s="2067">
        <v>0</v>
      </c>
      <c r="AK64" s="2067">
        <v>8</v>
      </c>
      <c r="AL64" s="2067">
        <v>0</v>
      </c>
      <c r="AM64" s="2067">
        <v>0</v>
      </c>
      <c r="AN64" s="2067">
        <v>0</v>
      </c>
      <c r="AO64" s="2067">
        <v>0</v>
      </c>
      <c r="AP64" s="2067">
        <v>0</v>
      </c>
      <c r="AQ64" s="2067">
        <v>0</v>
      </c>
      <c r="AR64" s="2068">
        <v>1</v>
      </c>
    </row>
    <row r="65" spans="1:47" s="237" customFormat="1" ht="41.45" customHeight="1" x14ac:dyDescent="0.15">
      <c r="A65" s="2028" t="s">
        <v>1768</v>
      </c>
      <c r="B65" s="2029"/>
      <c r="C65" s="2029"/>
      <c r="D65" s="2069">
        <v>21</v>
      </c>
      <c r="E65" s="2062">
        <v>5.1915476936986856E-3</v>
      </c>
      <c r="F65" s="2063">
        <v>7.3854324419641935E-3</v>
      </c>
      <c r="G65" s="2064" t="s">
        <v>163</v>
      </c>
      <c r="H65" s="2130">
        <v>356</v>
      </c>
      <c r="I65" s="2045">
        <v>0.5822222222222222</v>
      </c>
      <c r="J65" s="2046">
        <v>131</v>
      </c>
      <c r="K65" s="3440">
        <v>37</v>
      </c>
      <c r="L65" s="2065">
        <v>0</v>
      </c>
      <c r="M65" s="2065">
        <v>37</v>
      </c>
      <c r="N65" s="2066"/>
      <c r="O65" s="3440">
        <v>311</v>
      </c>
      <c r="P65" s="2065">
        <v>43</v>
      </c>
      <c r="Q65" s="2065">
        <v>3</v>
      </c>
      <c r="R65" s="2065"/>
      <c r="S65" s="2065">
        <v>58</v>
      </c>
      <c r="T65" s="2065"/>
      <c r="U65" s="2066">
        <v>207</v>
      </c>
      <c r="V65" s="3454">
        <v>8</v>
      </c>
      <c r="W65" s="3474">
        <v>356</v>
      </c>
      <c r="X65" s="2067">
        <v>0</v>
      </c>
      <c r="Y65" s="2067">
        <v>0</v>
      </c>
      <c r="Z65" s="2067">
        <v>0</v>
      </c>
      <c r="AA65" s="2067">
        <v>8</v>
      </c>
      <c r="AB65" s="2067">
        <v>1</v>
      </c>
      <c r="AC65" s="2067">
        <v>1</v>
      </c>
      <c r="AD65" s="2067">
        <v>0</v>
      </c>
      <c r="AE65" s="2067">
        <v>0</v>
      </c>
      <c r="AF65" s="2067">
        <v>5</v>
      </c>
      <c r="AG65" s="2067">
        <v>2</v>
      </c>
      <c r="AH65" s="2067">
        <v>1</v>
      </c>
      <c r="AI65" s="2067">
        <v>1</v>
      </c>
      <c r="AJ65" s="2067">
        <v>0</v>
      </c>
      <c r="AK65" s="2067">
        <v>3</v>
      </c>
      <c r="AL65" s="2067">
        <v>1</v>
      </c>
      <c r="AM65" s="2067">
        <v>0</v>
      </c>
      <c r="AN65" s="2067">
        <v>0</v>
      </c>
      <c r="AO65" s="2067">
        <v>1</v>
      </c>
      <c r="AP65" s="2067">
        <v>0</v>
      </c>
      <c r="AQ65" s="2067">
        <v>0</v>
      </c>
      <c r="AR65" s="2068">
        <v>332</v>
      </c>
    </row>
    <row r="66" spans="1:47" s="236" customFormat="1" ht="41.45" customHeight="1" thickBot="1" x14ac:dyDescent="0.2">
      <c r="A66" s="2030" t="s">
        <v>1769</v>
      </c>
      <c r="B66" s="2031"/>
      <c r="C66" s="2031"/>
      <c r="D66" s="2076">
        <v>39</v>
      </c>
      <c r="E66" s="2077">
        <v>1.6624619019147478E-3</v>
      </c>
      <c r="F66" s="2078">
        <v>2.3649980291683089E-3</v>
      </c>
      <c r="G66" s="2079" t="s">
        <v>163</v>
      </c>
      <c r="H66" s="2132">
        <v>114</v>
      </c>
      <c r="I66" s="2047">
        <v>0.10679611650485432</v>
      </c>
      <c r="J66" s="2048">
        <v>11</v>
      </c>
      <c r="K66" s="3465">
        <v>20</v>
      </c>
      <c r="L66" s="2093">
        <v>0</v>
      </c>
      <c r="M66" s="2093">
        <v>20</v>
      </c>
      <c r="N66" s="2094"/>
      <c r="O66" s="3465">
        <v>94</v>
      </c>
      <c r="P66" s="2093">
        <v>27</v>
      </c>
      <c r="Q66" s="2093">
        <v>1</v>
      </c>
      <c r="R66" s="2093"/>
      <c r="S66" s="2093">
        <v>35</v>
      </c>
      <c r="T66" s="2093"/>
      <c r="U66" s="2094">
        <v>31</v>
      </c>
      <c r="V66" s="3470">
        <v>0</v>
      </c>
      <c r="W66" s="3479">
        <v>114</v>
      </c>
      <c r="X66" s="2095">
        <v>15</v>
      </c>
      <c r="Y66" s="2095">
        <v>0</v>
      </c>
      <c r="Z66" s="2095">
        <v>2</v>
      </c>
      <c r="AA66" s="2095">
        <v>7</v>
      </c>
      <c r="AB66" s="2095">
        <v>36</v>
      </c>
      <c r="AC66" s="2095">
        <v>3</v>
      </c>
      <c r="AD66" s="2095">
        <v>4</v>
      </c>
      <c r="AE66" s="2095">
        <v>6</v>
      </c>
      <c r="AF66" s="2095">
        <v>17</v>
      </c>
      <c r="AG66" s="2095">
        <v>5</v>
      </c>
      <c r="AH66" s="2095">
        <v>0</v>
      </c>
      <c r="AI66" s="2095">
        <v>4</v>
      </c>
      <c r="AJ66" s="2095">
        <v>3</v>
      </c>
      <c r="AK66" s="2095">
        <v>4</v>
      </c>
      <c r="AL66" s="2095">
        <v>2</v>
      </c>
      <c r="AM66" s="2095">
        <v>0</v>
      </c>
      <c r="AN66" s="2095">
        <v>1</v>
      </c>
      <c r="AO66" s="2095">
        <v>5</v>
      </c>
      <c r="AP66" s="2095">
        <v>0</v>
      </c>
      <c r="AQ66" s="2095">
        <v>0</v>
      </c>
      <c r="AR66" s="2096">
        <v>0</v>
      </c>
    </row>
    <row r="67" spans="1:47" customFormat="1" ht="36.75" customHeight="1" x14ac:dyDescent="0.15">
      <c r="A67" s="2120" t="s">
        <v>858</v>
      </c>
      <c r="B67" s="2118"/>
      <c r="C67" s="2118"/>
      <c r="D67" s="2118"/>
      <c r="V67" s="3239" t="s">
        <v>2258</v>
      </c>
      <c r="AR67" s="2139" t="s">
        <v>858</v>
      </c>
      <c r="AS67" s="2118"/>
      <c r="AT67" s="2118"/>
      <c r="AU67" s="2118"/>
    </row>
    <row r="68" spans="1:47" s="30" customFormat="1" ht="15" customHeight="1" thickBot="1" x14ac:dyDescent="0.2">
      <c r="A68" s="2138"/>
    </row>
    <row r="69" spans="1:47" customFormat="1" ht="36.75" customHeight="1" thickTop="1" thickBot="1" x14ac:dyDescent="0.2">
      <c r="A69" s="4093" t="s">
        <v>2007</v>
      </c>
      <c r="B69" s="4094"/>
      <c r="C69" s="4094"/>
      <c r="D69" s="4081" t="s">
        <v>852</v>
      </c>
      <c r="E69" s="4079" t="s">
        <v>1674</v>
      </c>
      <c r="F69" s="4079" t="s">
        <v>1712</v>
      </c>
      <c r="G69" s="4083" t="s">
        <v>1713</v>
      </c>
      <c r="H69" s="4098" t="s">
        <v>2003</v>
      </c>
      <c r="I69" s="4099"/>
      <c r="J69" s="4100"/>
      <c r="K69" s="4073" t="s">
        <v>2005</v>
      </c>
      <c r="L69" s="4074"/>
      <c r="M69" s="4074"/>
      <c r="N69" s="2112"/>
      <c r="O69" s="4071" t="s">
        <v>2004</v>
      </c>
      <c r="P69" s="4072"/>
      <c r="Q69" s="4072"/>
      <c r="R69" s="4072"/>
      <c r="S69" s="4072"/>
      <c r="T69" s="4072"/>
      <c r="U69" s="4097"/>
      <c r="V69" s="2113" t="s">
        <v>1673</v>
      </c>
      <c r="W69" s="4078" t="s">
        <v>1681</v>
      </c>
      <c r="X69" s="4067"/>
      <c r="Y69" s="4067"/>
      <c r="Z69" s="4067"/>
      <c r="AA69" s="4067"/>
      <c r="AB69" s="4067"/>
      <c r="AC69" s="4067"/>
      <c r="AD69" s="4067"/>
      <c r="AE69" s="4067"/>
      <c r="AF69" s="4067"/>
      <c r="AG69" s="4067"/>
      <c r="AH69" s="4067"/>
      <c r="AI69" s="4067"/>
      <c r="AJ69" s="4067"/>
      <c r="AK69" s="4067"/>
      <c r="AL69" s="4067"/>
      <c r="AM69" s="4067"/>
      <c r="AN69" s="4067"/>
      <c r="AO69" s="4067"/>
      <c r="AP69" s="4067"/>
      <c r="AQ69" s="4067"/>
      <c r="AR69" s="4068"/>
    </row>
    <row r="70" spans="1:47" customFormat="1" ht="175.5" customHeight="1" thickBot="1" x14ac:dyDescent="0.2">
      <c r="A70" s="4095"/>
      <c r="B70" s="4096"/>
      <c r="C70" s="4096"/>
      <c r="D70" s="4082"/>
      <c r="E70" s="4080"/>
      <c r="F70" s="4080"/>
      <c r="G70" s="4084"/>
      <c r="H70" s="2023" t="s">
        <v>2010</v>
      </c>
      <c r="I70" s="2014" t="s">
        <v>2259</v>
      </c>
      <c r="J70" s="2024" t="s">
        <v>2260</v>
      </c>
      <c r="K70" s="2015" t="s">
        <v>1682</v>
      </c>
      <c r="L70" s="2114" t="s">
        <v>1684</v>
      </c>
      <c r="M70" s="2114" t="s">
        <v>1685</v>
      </c>
      <c r="N70" s="2115" t="s">
        <v>2000</v>
      </c>
      <c r="O70" s="2015" t="s">
        <v>1683</v>
      </c>
      <c r="P70" s="2114" t="s">
        <v>1686</v>
      </c>
      <c r="Q70" s="2114" t="s">
        <v>1687</v>
      </c>
      <c r="R70" s="2114" t="s">
        <v>1999</v>
      </c>
      <c r="S70" s="2114" t="s">
        <v>1688</v>
      </c>
      <c r="T70" s="2114" t="s">
        <v>1998</v>
      </c>
      <c r="U70" s="2115" t="s">
        <v>1689</v>
      </c>
      <c r="V70" s="2016" t="s">
        <v>1706</v>
      </c>
      <c r="W70" s="2022" t="s">
        <v>1212</v>
      </c>
      <c r="X70" s="2116" t="s">
        <v>1690</v>
      </c>
      <c r="Y70" s="2116" t="s">
        <v>1691</v>
      </c>
      <c r="Z70" s="2116" t="s">
        <v>1692</v>
      </c>
      <c r="AA70" s="2116" t="s">
        <v>1693</v>
      </c>
      <c r="AB70" s="2116" t="s">
        <v>1694</v>
      </c>
      <c r="AC70" s="2116" t="s">
        <v>2006</v>
      </c>
      <c r="AD70" s="2116" t="s">
        <v>1696</v>
      </c>
      <c r="AE70" s="2116" t="s">
        <v>1697</v>
      </c>
      <c r="AF70" s="2116" t="s">
        <v>1698</v>
      </c>
      <c r="AG70" s="2116" t="s">
        <v>1699</v>
      </c>
      <c r="AH70" s="2116" t="s">
        <v>1711</v>
      </c>
      <c r="AI70" s="2116" t="s">
        <v>1700</v>
      </c>
      <c r="AJ70" s="2116" t="s">
        <v>1710</v>
      </c>
      <c r="AK70" s="2116" t="s">
        <v>1709</v>
      </c>
      <c r="AL70" s="2116" t="s">
        <v>1701</v>
      </c>
      <c r="AM70" s="2116" t="s">
        <v>1702</v>
      </c>
      <c r="AN70" s="2116" t="s">
        <v>1703</v>
      </c>
      <c r="AO70" s="2116" t="s">
        <v>1704</v>
      </c>
      <c r="AP70" s="2116" t="s">
        <v>1705</v>
      </c>
      <c r="AQ70" s="2116" t="s">
        <v>1707</v>
      </c>
      <c r="AR70" s="2117" t="s">
        <v>1708</v>
      </c>
    </row>
    <row r="71" spans="1:47" s="237" customFormat="1" ht="41.45" customHeight="1" x14ac:dyDescent="0.15">
      <c r="A71" s="2032" t="s">
        <v>1770</v>
      </c>
      <c r="B71" s="2033"/>
      <c r="C71" s="2033"/>
      <c r="D71" s="2080">
        <v>15</v>
      </c>
      <c r="E71" s="2081">
        <v>1.0310180391699357E-2</v>
      </c>
      <c r="F71" s="2082">
        <v>0.5434281322059954</v>
      </c>
      <c r="G71" s="2083" t="s">
        <v>163</v>
      </c>
      <c r="H71" s="2133">
        <v>707</v>
      </c>
      <c r="I71" s="2049">
        <v>2.9112081513828159E-2</v>
      </c>
      <c r="J71" s="2050">
        <v>20</v>
      </c>
      <c r="K71" s="3486">
        <v>61</v>
      </c>
      <c r="L71" s="2084">
        <v>45</v>
      </c>
      <c r="M71" s="2084">
        <v>16</v>
      </c>
      <c r="N71" s="2085">
        <v>0</v>
      </c>
      <c r="O71" s="3486">
        <v>636</v>
      </c>
      <c r="P71" s="2084">
        <v>224</v>
      </c>
      <c r="Q71" s="2084">
        <v>162</v>
      </c>
      <c r="R71" s="2084">
        <v>0</v>
      </c>
      <c r="S71" s="2084">
        <v>37</v>
      </c>
      <c r="T71" s="2084">
        <v>0</v>
      </c>
      <c r="U71" s="2085">
        <v>213</v>
      </c>
      <c r="V71" s="3488">
        <v>10</v>
      </c>
      <c r="W71" s="3446">
        <v>707</v>
      </c>
      <c r="X71" s="2086">
        <v>11</v>
      </c>
      <c r="Y71" s="2086">
        <v>1</v>
      </c>
      <c r="Z71" s="2086">
        <v>67</v>
      </c>
      <c r="AA71" s="2086">
        <v>14</v>
      </c>
      <c r="AB71" s="2086">
        <v>87</v>
      </c>
      <c r="AC71" s="2086">
        <v>10</v>
      </c>
      <c r="AD71" s="2086">
        <v>23</v>
      </c>
      <c r="AE71" s="2086">
        <v>30</v>
      </c>
      <c r="AF71" s="2086">
        <v>162</v>
      </c>
      <c r="AG71" s="2086">
        <v>30</v>
      </c>
      <c r="AH71" s="2086">
        <v>10</v>
      </c>
      <c r="AI71" s="2086">
        <v>23</v>
      </c>
      <c r="AJ71" s="2086">
        <v>109</v>
      </c>
      <c r="AK71" s="2086">
        <v>54</v>
      </c>
      <c r="AL71" s="2086">
        <v>13</v>
      </c>
      <c r="AM71" s="2086">
        <v>4</v>
      </c>
      <c r="AN71" s="2086">
        <v>6</v>
      </c>
      <c r="AO71" s="2086">
        <v>18</v>
      </c>
      <c r="AP71" s="2086">
        <v>0</v>
      </c>
      <c r="AQ71" s="2086">
        <v>6</v>
      </c>
      <c r="AR71" s="2087">
        <v>29</v>
      </c>
    </row>
    <row r="72" spans="1:47" s="236" customFormat="1" ht="41.45" customHeight="1" x14ac:dyDescent="0.15">
      <c r="A72" s="3292"/>
      <c r="B72" s="3293" t="s">
        <v>1771</v>
      </c>
      <c r="C72" s="3293"/>
      <c r="D72" s="3294" t="s">
        <v>163</v>
      </c>
      <c r="E72" s="3295">
        <v>5.8331996558412202E-5</v>
      </c>
      <c r="F72" s="3296">
        <v>3.0745580322828594E-3</v>
      </c>
      <c r="G72" s="3297">
        <v>5.6577086280056579E-3</v>
      </c>
      <c r="H72" s="3298">
        <v>4</v>
      </c>
      <c r="I72" s="3299">
        <v>0</v>
      </c>
      <c r="J72" s="3300">
        <v>0</v>
      </c>
      <c r="K72" s="3464">
        <v>0</v>
      </c>
      <c r="L72" s="3301">
        <v>0</v>
      </c>
      <c r="M72" s="3301">
        <v>0</v>
      </c>
      <c r="N72" s="3302"/>
      <c r="O72" s="3464">
        <v>4</v>
      </c>
      <c r="P72" s="3301">
        <v>0</v>
      </c>
      <c r="Q72" s="3301">
        <v>4</v>
      </c>
      <c r="R72" s="3301"/>
      <c r="S72" s="3301">
        <v>0</v>
      </c>
      <c r="T72" s="3301"/>
      <c r="U72" s="3302">
        <v>0</v>
      </c>
      <c r="V72" s="3469">
        <v>0</v>
      </c>
      <c r="W72" s="3477">
        <v>4</v>
      </c>
      <c r="X72" s="3402">
        <v>0</v>
      </c>
      <c r="Y72" s="3402">
        <v>0</v>
      </c>
      <c r="Z72" s="3402">
        <v>0</v>
      </c>
      <c r="AA72" s="3402">
        <v>0</v>
      </c>
      <c r="AB72" s="3402">
        <v>0</v>
      </c>
      <c r="AC72" s="3402">
        <v>0</v>
      </c>
      <c r="AD72" s="3402">
        <v>0</v>
      </c>
      <c r="AE72" s="3402">
        <v>0</v>
      </c>
      <c r="AF72" s="3402">
        <v>0</v>
      </c>
      <c r="AG72" s="3402">
        <v>0</v>
      </c>
      <c r="AH72" s="3402">
        <v>0</v>
      </c>
      <c r="AI72" s="3402">
        <v>0</v>
      </c>
      <c r="AJ72" s="3402">
        <v>0</v>
      </c>
      <c r="AK72" s="3402">
        <v>0</v>
      </c>
      <c r="AL72" s="3402">
        <v>0</v>
      </c>
      <c r="AM72" s="3402">
        <v>0</v>
      </c>
      <c r="AN72" s="3402">
        <v>0</v>
      </c>
      <c r="AO72" s="3402">
        <v>4</v>
      </c>
      <c r="AP72" s="3402">
        <v>0</v>
      </c>
      <c r="AQ72" s="3402">
        <v>0</v>
      </c>
      <c r="AR72" s="3403">
        <v>0</v>
      </c>
    </row>
    <row r="73" spans="1:47" s="237" customFormat="1" ht="41.45" customHeight="1" x14ac:dyDescent="0.15">
      <c r="A73" s="3263"/>
      <c r="B73" s="3264" t="s">
        <v>1772</v>
      </c>
      <c r="C73" s="3264"/>
      <c r="D73" s="3265" t="s">
        <v>163</v>
      </c>
      <c r="E73" s="3266">
        <v>2.3770288597552971E-3</v>
      </c>
      <c r="F73" s="3267">
        <v>0.12528823981552653</v>
      </c>
      <c r="G73" s="3268">
        <v>0.23055162659123055</v>
      </c>
      <c r="H73" s="3269">
        <v>163</v>
      </c>
      <c r="I73" s="3289">
        <v>9.3959731543624248E-2</v>
      </c>
      <c r="J73" s="3290">
        <v>14</v>
      </c>
      <c r="K73" s="3437">
        <v>21</v>
      </c>
      <c r="L73" s="3249">
        <v>12</v>
      </c>
      <c r="M73" s="3249">
        <v>9</v>
      </c>
      <c r="N73" s="3250"/>
      <c r="O73" s="3437">
        <v>139</v>
      </c>
      <c r="P73" s="3249">
        <v>100</v>
      </c>
      <c r="Q73" s="3249">
        <v>22</v>
      </c>
      <c r="R73" s="3249"/>
      <c r="S73" s="3249">
        <v>6</v>
      </c>
      <c r="T73" s="3249"/>
      <c r="U73" s="3250">
        <v>11</v>
      </c>
      <c r="V73" s="3451">
        <v>3</v>
      </c>
      <c r="W73" s="3462">
        <v>163</v>
      </c>
      <c r="X73" s="3251">
        <v>0</v>
      </c>
      <c r="Y73" s="3251">
        <v>0</v>
      </c>
      <c r="Z73" s="3251">
        <v>6</v>
      </c>
      <c r="AA73" s="3251">
        <v>4</v>
      </c>
      <c r="AB73" s="3251">
        <v>26</v>
      </c>
      <c r="AC73" s="3251">
        <v>1</v>
      </c>
      <c r="AD73" s="3251">
        <v>9</v>
      </c>
      <c r="AE73" s="3251">
        <v>9</v>
      </c>
      <c r="AF73" s="3251">
        <v>66</v>
      </c>
      <c r="AG73" s="3251">
        <v>15</v>
      </c>
      <c r="AH73" s="3251">
        <v>4</v>
      </c>
      <c r="AI73" s="3251">
        <v>7</v>
      </c>
      <c r="AJ73" s="3251">
        <v>4</v>
      </c>
      <c r="AK73" s="3251">
        <v>5</v>
      </c>
      <c r="AL73" s="3251">
        <v>1</v>
      </c>
      <c r="AM73" s="3251">
        <v>0</v>
      </c>
      <c r="AN73" s="3251">
        <v>0</v>
      </c>
      <c r="AO73" s="3251">
        <v>5</v>
      </c>
      <c r="AP73" s="3251">
        <v>0</v>
      </c>
      <c r="AQ73" s="3251">
        <v>1</v>
      </c>
      <c r="AR73" s="3252">
        <v>0</v>
      </c>
    </row>
    <row r="74" spans="1:47" s="236" customFormat="1" ht="41.45" customHeight="1" x14ac:dyDescent="0.15">
      <c r="A74" s="3240"/>
      <c r="B74" s="3241" t="s">
        <v>1773</v>
      </c>
      <c r="C74" s="3241"/>
      <c r="D74" s="3242" t="s">
        <v>163</v>
      </c>
      <c r="E74" s="3243">
        <v>1.5895469062167326E-3</v>
      </c>
      <c r="F74" s="3244">
        <v>8.3781706379707915E-2</v>
      </c>
      <c r="G74" s="3245">
        <v>0.15417256011315417</v>
      </c>
      <c r="H74" s="3246">
        <v>109</v>
      </c>
      <c r="I74" s="3247">
        <v>0.11224489795918369</v>
      </c>
      <c r="J74" s="3248">
        <v>11</v>
      </c>
      <c r="K74" s="3436">
        <v>15</v>
      </c>
      <c r="L74" s="3249">
        <v>13</v>
      </c>
      <c r="M74" s="3249">
        <v>2</v>
      </c>
      <c r="N74" s="3250"/>
      <c r="O74" s="3436">
        <v>89</v>
      </c>
      <c r="P74" s="3249">
        <v>33</v>
      </c>
      <c r="Q74" s="3249">
        <v>38</v>
      </c>
      <c r="R74" s="3249"/>
      <c r="S74" s="3249">
        <v>11</v>
      </c>
      <c r="T74" s="3249"/>
      <c r="U74" s="3250">
        <v>7</v>
      </c>
      <c r="V74" s="3450">
        <v>5</v>
      </c>
      <c r="W74" s="3472">
        <v>109</v>
      </c>
      <c r="X74" s="3251">
        <v>6</v>
      </c>
      <c r="Y74" s="3251">
        <v>1</v>
      </c>
      <c r="Z74" s="3251">
        <v>39</v>
      </c>
      <c r="AA74" s="3251">
        <v>5</v>
      </c>
      <c r="AB74" s="3251">
        <v>4</v>
      </c>
      <c r="AC74" s="3251">
        <v>8</v>
      </c>
      <c r="AD74" s="3251">
        <v>5</v>
      </c>
      <c r="AE74" s="3251">
        <v>5</v>
      </c>
      <c r="AF74" s="3251">
        <v>18</v>
      </c>
      <c r="AG74" s="3251">
        <v>2</v>
      </c>
      <c r="AH74" s="3251">
        <v>1</v>
      </c>
      <c r="AI74" s="3251">
        <v>2</v>
      </c>
      <c r="AJ74" s="3251">
        <v>0</v>
      </c>
      <c r="AK74" s="3251">
        <v>3</v>
      </c>
      <c r="AL74" s="3251">
        <v>1</v>
      </c>
      <c r="AM74" s="3251">
        <v>0</v>
      </c>
      <c r="AN74" s="3251">
        <v>2</v>
      </c>
      <c r="AO74" s="3251">
        <v>3</v>
      </c>
      <c r="AP74" s="3251">
        <v>0</v>
      </c>
      <c r="AQ74" s="3251">
        <v>4</v>
      </c>
      <c r="AR74" s="3252">
        <v>0</v>
      </c>
    </row>
    <row r="75" spans="1:47" s="237" customFormat="1" ht="41.45" customHeight="1" x14ac:dyDescent="0.15">
      <c r="A75" s="3263"/>
      <c r="B75" s="3264" t="s">
        <v>1774</v>
      </c>
      <c r="C75" s="3264"/>
      <c r="D75" s="3265" t="s">
        <v>163</v>
      </c>
      <c r="E75" s="3266">
        <v>1.4437169148207021E-3</v>
      </c>
      <c r="F75" s="3267">
        <v>7.6095311299000767E-2</v>
      </c>
      <c r="G75" s="3268">
        <v>0.14002828854314003</v>
      </c>
      <c r="H75" s="3269">
        <v>99</v>
      </c>
      <c r="I75" s="3289">
        <v>0.125</v>
      </c>
      <c r="J75" s="3290">
        <v>11</v>
      </c>
      <c r="K75" s="3437">
        <v>2</v>
      </c>
      <c r="L75" s="3249">
        <v>2</v>
      </c>
      <c r="M75" s="3249">
        <v>0</v>
      </c>
      <c r="N75" s="3250"/>
      <c r="O75" s="3437">
        <v>97</v>
      </c>
      <c r="P75" s="3249">
        <v>24</v>
      </c>
      <c r="Q75" s="3249">
        <v>49</v>
      </c>
      <c r="R75" s="3249"/>
      <c r="S75" s="3249">
        <v>10</v>
      </c>
      <c r="T75" s="3249"/>
      <c r="U75" s="3250">
        <v>14</v>
      </c>
      <c r="V75" s="3451">
        <v>0</v>
      </c>
      <c r="W75" s="3462">
        <v>99</v>
      </c>
      <c r="X75" s="3251">
        <v>2</v>
      </c>
      <c r="Y75" s="3251">
        <v>0</v>
      </c>
      <c r="Z75" s="3251">
        <v>21</v>
      </c>
      <c r="AA75" s="3251">
        <v>3</v>
      </c>
      <c r="AB75" s="3251">
        <v>6</v>
      </c>
      <c r="AC75" s="3251">
        <v>0</v>
      </c>
      <c r="AD75" s="3251">
        <v>2</v>
      </c>
      <c r="AE75" s="3251">
        <v>2</v>
      </c>
      <c r="AF75" s="3251">
        <v>23</v>
      </c>
      <c r="AG75" s="3251">
        <v>1</v>
      </c>
      <c r="AH75" s="3251">
        <v>4</v>
      </c>
      <c r="AI75" s="3251">
        <v>3</v>
      </c>
      <c r="AJ75" s="3251">
        <v>3</v>
      </c>
      <c r="AK75" s="3251">
        <v>6</v>
      </c>
      <c r="AL75" s="3251">
        <v>0</v>
      </c>
      <c r="AM75" s="3251">
        <v>0</v>
      </c>
      <c r="AN75" s="3251">
        <v>1</v>
      </c>
      <c r="AO75" s="3251">
        <v>1</v>
      </c>
      <c r="AP75" s="3251">
        <v>0</v>
      </c>
      <c r="AQ75" s="3251">
        <v>0</v>
      </c>
      <c r="AR75" s="3252">
        <v>21</v>
      </c>
    </row>
    <row r="76" spans="1:47" s="236" customFormat="1" ht="41.45" customHeight="1" x14ac:dyDescent="0.15">
      <c r="A76" s="3240"/>
      <c r="B76" s="3241"/>
      <c r="C76" s="3241" t="s">
        <v>1775</v>
      </c>
      <c r="D76" s="3242" t="s">
        <v>163</v>
      </c>
      <c r="E76" s="3243">
        <v>9.3331194493459523E-4</v>
      </c>
      <c r="F76" s="3244">
        <v>4.919292851652575E-2</v>
      </c>
      <c r="G76" s="3245">
        <v>9.0523338048090526E-2</v>
      </c>
      <c r="H76" s="3246">
        <v>64</v>
      </c>
      <c r="I76" s="3247">
        <v>0</v>
      </c>
      <c r="J76" s="3248">
        <v>0</v>
      </c>
      <c r="K76" s="3436">
        <v>1</v>
      </c>
      <c r="L76" s="3249">
        <v>1</v>
      </c>
      <c r="M76" s="3249">
        <v>0</v>
      </c>
      <c r="N76" s="3250"/>
      <c r="O76" s="3436">
        <v>63</v>
      </c>
      <c r="P76" s="3249">
        <v>4</v>
      </c>
      <c r="Q76" s="3249">
        <v>9</v>
      </c>
      <c r="R76" s="3249"/>
      <c r="S76" s="3249">
        <v>1</v>
      </c>
      <c r="T76" s="3249"/>
      <c r="U76" s="3250">
        <v>49</v>
      </c>
      <c r="V76" s="3450">
        <v>0</v>
      </c>
      <c r="W76" s="3472">
        <v>64</v>
      </c>
      <c r="X76" s="3251">
        <v>1</v>
      </c>
      <c r="Y76" s="3251">
        <v>0</v>
      </c>
      <c r="Z76" s="3251">
        <v>1</v>
      </c>
      <c r="AA76" s="3251">
        <v>0</v>
      </c>
      <c r="AB76" s="3251">
        <v>1</v>
      </c>
      <c r="AC76" s="3251">
        <v>0</v>
      </c>
      <c r="AD76" s="3251">
        <v>1</v>
      </c>
      <c r="AE76" s="3251">
        <v>1</v>
      </c>
      <c r="AF76" s="3251">
        <v>5</v>
      </c>
      <c r="AG76" s="3251">
        <v>2</v>
      </c>
      <c r="AH76" s="3251">
        <v>1</v>
      </c>
      <c r="AI76" s="3251">
        <v>4</v>
      </c>
      <c r="AJ76" s="3251">
        <v>19</v>
      </c>
      <c r="AK76" s="3251">
        <v>24</v>
      </c>
      <c r="AL76" s="3251">
        <v>4</v>
      </c>
      <c r="AM76" s="3251">
        <v>0</v>
      </c>
      <c r="AN76" s="3251">
        <v>0</v>
      </c>
      <c r="AO76" s="3251">
        <v>0</v>
      </c>
      <c r="AP76" s="3251">
        <v>0</v>
      </c>
      <c r="AQ76" s="3251">
        <v>0</v>
      </c>
      <c r="AR76" s="3252">
        <v>0</v>
      </c>
    </row>
    <row r="77" spans="1:47" s="237" customFormat="1" ht="41.45" customHeight="1" x14ac:dyDescent="0.15">
      <c r="A77" s="3304"/>
      <c r="B77" s="3305" t="s">
        <v>1776</v>
      </c>
      <c r="C77" s="3305"/>
      <c r="D77" s="3306" t="s">
        <v>163</v>
      </c>
      <c r="E77" s="3307">
        <v>3.9082437694136175E-3</v>
      </c>
      <c r="F77" s="3308">
        <v>0.20599538816295157</v>
      </c>
      <c r="G77" s="3309">
        <v>0.37906647807637905</v>
      </c>
      <c r="H77" s="3310">
        <v>268</v>
      </c>
      <c r="I77" s="3311">
        <v>-5.633802816901412E-2</v>
      </c>
      <c r="J77" s="3312">
        <v>-16</v>
      </c>
      <c r="K77" s="3444">
        <v>22</v>
      </c>
      <c r="L77" s="3281">
        <v>17</v>
      </c>
      <c r="M77" s="3281">
        <v>5</v>
      </c>
      <c r="N77" s="3282"/>
      <c r="O77" s="3444">
        <v>244</v>
      </c>
      <c r="P77" s="3281">
        <v>63</v>
      </c>
      <c r="Q77" s="3281">
        <v>40</v>
      </c>
      <c r="R77" s="3281"/>
      <c r="S77" s="3281">
        <v>9</v>
      </c>
      <c r="T77" s="3281"/>
      <c r="U77" s="3282">
        <v>132</v>
      </c>
      <c r="V77" s="3458">
        <v>2</v>
      </c>
      <c r="W77" s="3478">
        <v>268</v>
      </c>
      <c r="X77" s="3283">
        <v>2</v>
      </c>
      <c r="Y77" s="3283">
        <v>0</v>
      </c>
      <c r="Z77" s="3283">
        <v>0</v>
      </c>
      <c r="AA77" s="3283">
        <v>2</v>
      </c>
      <c r="AB77" s="3283">
        <v>50</v>
      </c>
      <c r="AC77" s="3283">
        <v>1</v>
      </c>
      <c r="AD77" s="3283">
        <v>6</v>
      </c>
      <c r="AE77" s="3283">
        <v>13</v>
      </c>
      <c r="AF77" s="3283">
        <v>50</v>
      </c>
      <c r="AG77" s="3283">
        <v>10</v>
      </c>
      <c r="AH77" s="3283">
        <v>0</v>
      </c>
      <c r="AI77" s="3283">
        <v>7</v>
      </c>
      <c r="AJ77" s="3283">
        <v>83</v>
      </c>
      <c r="AK77" s="3283">
        <v>16</v>
      </c>
      <c r="AL77" s="3283">
        <v>7</v>
      </c>
      <c r="AM77" s="3283">
        <v>4</v>
      </c>
      <c r="AN77" s="3283">
        <v>3</v>
      </c>
      <c r="AO77" s="3283">
        <v>5</v>
      </c>
      <c r="AP77" s="3283">
        <v>0</v>
      </c>
      <c r="AQ77" s="3283">
        <v>1</v>
      </c>
      <c r="AR77" s="3284">
        <v>8</v>
      </c>
    </row>
    <row r="78" spans="1:47" s="236" customFormat="1" ht="41.45" customHeight="1" x14ac:dyDescent="0.15">
      <c r="A78" s="4085" t="s">
        <v>2002</v>
      </c>
      <c r="B78" s="4086"/>
      <c r="C78" s="4087"/>
      <c r="D78" s="2057">
        <v>36</v>
      </c>
      <c r="E78" s="2058">
        <v>1.9103728872879996E-3</v>
      </c>
      <c r="F78" s="2059">
        <v>0.10069177555726365</v>
      </c>
      <c r="G78" s="2060" t="s">
        <v>163</v>
      </c>
      <c r="H78" s="2129">
        <v>131</v>
      </c>
      <c r="I78" s="2039">
        <v>1.2203389830508473</v>
      </c>
      <c r="J78" s="2040">
        <v>72</v>
      </c>
      <c r="K78" s="3441">
        <v>4</v>
      </c>
      <c r="L78" s="2065">
        <v>1</v>
      </c>
      <c r="M78" s="2065">
        <v>3</v>
      </c>
      <c r="N78" s="2066"/>
      <c r="O78" s="3441">
        <v>127</v>
      </c>
      <c r="P78" s="2065">
        <v>24</v>
      </c>
      <c r="Q78" s="2065">
        <v>8</v>
      </c>
      <c r="R78" s="2065"/>
      <c r="S78" s="2065">
        <v>3</v>
      </c>
      <c r="T78" s="2065"/>
      <c r="U78" s="2066">
        <v>92</v>
      </c>
      <c r="V78" s="3455">
        <v>0</v>
      </c>
      <c r="W78" s="3475">
        <v>131</v>
      </c>
      <c r="X78" s="2067">
        <v>0</v>
      </c>
      <c r="Y78" s="2067">
        <v>0</v>
      </c>
      <c r="Z78" s="2067">
        <v>0</v>
      </c>
      <c r="AA78" s="2067">
        <v>2</v>
      </c>
      <c r="AB78" s="2067">
        <v>0</v>
      </c>
      <c r="AC78" s="2067">
        <v>0</v>
      </c>
      <c r="AD78" s="2067">
        <v>0</v>
      </c>
      <c r="AE78" s="2067">
        <v>2</v>
      </c>
      <c r="AF78" s="2067">
        <v>8</v>
      </c>
      <c r="AG78" s="2067">
        <v>0</v>
      </c>
      <c r="AH78" s="2067">
        <v>16</v>
      </c>
      <c r="AI78" s="2067">
        <v>9</v>
      </c>
      <c r="AJ78" s="2067">
        <v>23</v>
      </c>
      <c r="AK78" s="2067">
        <v>38</v>
      </c>
      <c r="AL78" s="2067">
        <v>1</v>
      </c>
      <c r="AM78" s="2067">
        <v>1</v>
      </c>
      <c r="AN78" s="2067">
        <v>16</v>
      </c>
      <c r="AO78" s="2067">
        <v>13</v>
      </c>
      <c r="AP78" s="2067">
        <v>0</v>
      </c>
      <c r="AQ78" s="2067">
        <v>2</v>
      </c>
      <c r="AR78" s="2068">
        <v>0</v>
      </c>
    </row>
    <row r="79" spans="1:47" s="237" customFormat="1" ht="41.45" customHeight="1" x14ac:dyDescent="0.15">
      <c r="A79" s="2028" t="s">
        <v>1777</v>
      </c>
      <c r="B79" s="2029"/>
      <c r="C79" s="2029"/>
      <c r="D79" s="2069">
        <v>132</v>
      </c>
      <c r="E79" s="2062">
        <v>4.3748997418809155E-5</v>
      </c>
      <c r="F79" s="2063">
        <v>2.3059185242121443E-3</v>
      </c>
      <c r="G79" s="2064" t="s">
        <v>163</v>
      </c>
      <c r="H79" s="2130">
        <v>3</v>
      </c>
      <c r="I79" s="2045">
        <v>0</v>
      </c>
      <c r="J79" s="2046">
        <v>0</v>
      </c>
      <c r="K79" s="3440">
        <v>1</v>
      </c>
      <c r="L79" s="2065">
        <v>0</v>
      </c>
      <c r="M79" s="2065">
        <v>1</v>
      </c>
      <c r="N79" s="2066"/>
      <c r="O79" s="3440">
        <v>2</v>
      </c>
      <c r="P79" s="2065">
        <v>0</v>
      </c>
      <c r="Q79" s="2065">
        <v>0</v>
      </c>
      <c r="R79" s="2065"/>
      <c r="S79" s="2065">
        <v>1</v>
      </c>
      <c r="T79" s="2065"/>
      <c r="U79" s="2066">
        <v>1</v>
      </c>
      <c r="V79" s="3454">
        <v>0</v>
      </c>
      <c r="W79" s="3474">
        <v>3</v>
      </c>
      <c r="X79" s="2067">
        <v>0</v>
      </c>
      <c r="Y79" s="2067">
        <v>1</v>
      </c>
      <c r="Z79" s="2067">
        <v>0</v>
      </c>
      <c r="AA79" s="2067">
        <v>1</v>
      </c>
      <c r="AB79" s="2067">
        <v>0</v>
      </c>
      <c r="AC79" s="2067">
        <v>0</v>
      </c>
      <c r="AD79" s="2067">
        <v>0</v>
      </c>
      <c r="AE79" s="2067">
        <v>0</v>
      </c>
      <c r="AF79" s="2067">
        <v>0</v>
      </c>
      <c r="AG79" s="2067">
        <v>0</v>
      </c>
      <c r="AH79" s="2067">
        <v>0</v>
      </c>
      <c r="AI79" s="2067">
        <v>0</v>
      </c>
      <c r="AJ79" s="2067">
        <v>0</v>
      </c>
      <c r="AK79" s="2067">
        <v>0</v>
      </c>
      <c r="AL79" s="2067">
        <v>0</v>
      </c>
      <c r="AM79" s="2067">
        <v>0</v>
      </c>
      <c r="AN79" s="2067">
        <v>0</v>
      </c>
      <c r="AO79" s="2067">
        <v>0</v>
      </c>
      <c r="AP79" s="2067">
        <v>0</v>
      </c>
      <c r="AQ79" s="2067">
        <v>0</v>
      </c>
      <c r="AR79" s="2068">
        <v>1</v>
      </c>
    </row>
    <row r="80" spans="1:47" s="236" customFormat="1" ht="41.45" customHeight="1" x14ac:dyDescent="0.15">
      <c r="A80" s="4085" t="s">
        <v>1778</v>
      </c>
      <c r="B80" s="4086"/>
      <c r="C80" s="4087"/>
      <c r="D80" s="2057">
        <v>38</v>
      </c>
      <c r="E80" s="2058">
        <v>1.72079389847316E-3</v>
      </c>
      <c r="F80" s="2059">
        <v>9.0699461952344351E-2</v>
      </c>
      <c r="G80" s="2060" t="s">
        <v>163</v>
      </c>
      <c r="H80" s="2129">
        <v>118</v>
      </c>
      <c r="I80" s="2039">
        <v>1.7241379310344751E-2</v>
      </c>
      <c r="J80" s="2040">
        <v>2</v>
      </c>
      <c r="K80" s="3441">
        <v>10</v>
      </c>
      <c r="L80" s="2065">
        <v>7</v>
      </c>
      <c r="M80" s="2065">
        <v>3</v>
      </c>
      <c r="N80" s="2066"/>
      <c r="O80" s="3441">
        <v>108</v>
      </c>
      <c r="P80" s="2065">
        <v>51</v>
      </c>
      <c r="Q80" s="2065">
        <v>6</v>
      </c>
      <c r="R80" s="2065"/>
      <c r="S80" s="2065">
        <v>5</v>
      </c>
      <c r="T80" s="2065"/>
      <c r="U80" s="2066">
        <v>46</v>
      </c>
      <c r="V80" s="3455">
        <v>0</v>
      </c>
      <c r="W80" s="3475">
        <v>118</v>
      </c>
      <c r="X80" s="2067">
        <v>0</v>
      </c>
      <c r="Y80" s="2067">
        <v>1</v>
      </c>
      <c r="Z80" s="2067">
        <v>0</v>
      </c>
      <c r="AA80" s="2067">
        <v>18</v>
      </c>
      <c r="AB80" s="2067">
        <v>1</v>
      </c>
      <c r="AC80" s="2067">
        <v>1</v>
      </c>
      <c r="AD80" s="2067">
        <v>3</v>
      </c>
      <c r="AE80" s="2067">
        <v>3</v>
      </c>
      <c r="AF80" s="2067">
        <v>19</v>
      </c>
      <c r="AG80" s="2067">
        <v>5</v>
      </c>
      <c r="AH80" s="2067">
        <v>5</v>
      </c>
      <c r="AI80" s="2067">
        <v>1</v>
      </c>
      <c r="AJ80" s="2067">
        <v>15</v>
      </c>
      <c r="AK80" s="2067">
        <v>2</v>
      </c>
      <c r="AL80" s="2067">
        <v>3</v>
      </c>
      <c r="AM80" s="2067">
        <v>0</v>
      </c>
      <c r="AN80" s="2067">
        <v>0</v>
      </c>
      <c r="AO80" s="2067">
        <v>41</v>
      </c>
      <c r="AP80" s="2067">
        <v>0</v>
      </c>
      <c r="AQ80" s="2067">
        <v>0</v>
      </c>
      <c r="AR80" s="2068">
        <v>0</v>
      </c>
    </row>
    <row r="81" spans="1:44" s="237" customFormat="1" ht="41.45" customHeight="1" x14ac:dyDescent="0.15">
      <c r="A81" s="2028" t="s">
        <v>860</v>
      </c>
      <c r="B81" s="2029"/>
      <c r="C81" s="2029"/>
      <c r="D81" s="2069">
        <v>149</v>
      </c>
      <c r="E81" s="2062">
        <v>1.4582999139603051E-5</v>
      </c>
      <c r="F81" s="2063">
        <v>7.6863950807071484E-4</v>
      </c>
      <c r="G81" s="2064" t="s">
        <v>163</v>
      </c>
      <c r="H81" s="2130">
        <v>1</v>
      </c>
      <c r="I81" s="2045" t="s">
        <v>163</v>
      </c>
      <c r="J81" s="2046">
        <v>1</v>
      </c>
      <c r="K81" s="3440">
        <v>0</v>
      </c>
      <c r="L81" s="2065">
        <v>0</v>
      </c>
      <c r="M81" s="2065">
        <v>0</v>
      </c>
      <c r="N81" s="2066"/>
      <c r="O81" s="3440">
        <v>1</v>
      </c>
      <c r="P81" s="2065">
        <v>0</v>
      </c>
      <c r="Q81" s="2065">
        <v>0</v>
      </c>
      <c r="R81" s="2065"/>
      <c r="S81" s="2065">
        <v>0</v>
      </c>
      <c r="T81" s="2065"/>
      <c r="U81" s="2066">
        <v>1</v>
      </c>
      <c r="V81" s="3454">
        <v>0</v>
      </c>
      <c r="W81" s="3474">
        <v>1</v>
      </c>
      <c r="X81" s="2067">
        <v>0</v>
      </c>
      <c r="Y81" s="2067">
        <v>0</v>
      </c>
      <c r="Z81" s="2067">
        <v>0</v>
      </c>
      <c r="AA81" s="2067">
        <v>0</v>
      </c>
      <c r="AB81" s="2067">
        <v>0</v>
      </c>
      <c r="AC81" s="2067">
        <v>0</v>
      </c>
      <c r="AD81" s="2067">
        <v>0</v>
      </c>
      <c r="AE81" s="2067">
        <v>0</v>
      </c>
      <c r="AF81" s="2067">
        <v>0</v>
      </c>
      <c r="AG81" s="2067">
        <v>0</v>
      </c>
      <c r="AH81" s="2067">
        <v>0</v>
      </c>
      <c r="AI81" s="2067">
        <v>0</v>
      </c>
      <c r="AJ81" s="2067">
        <v>0</v>
      </c>
      <c r="AK81" s="2067">
        <v>0</v>
      </c>
      <c r="AL81" s="2067">
        <v>0</v>
      </c>
      <c r="AM81" s="2067">
        <v>0</v>
      </c>
      <c r="AN81" s="2067">
        <v>0</v>
      </c>
      <c r="AO81" s="2067">
        <v>1</v>
      </c>
      <c r="AP81" s="2067">
        <v>0</v>
      </c>
      <c r="AQ81" s="2067">
        <v>0</v>
      </c>
      <c r="AR81" s="2068">
        <v>0</v>
      </c>
    </row>
    <row r="82" spans="1:44" s="236" customFormat="1" ht="41.45" customHeight="1" x14ac:dyDescent="0.15">
      <c r="A82" s="2026" t="s">
        <v>861</v>
      </c>
      <c r="B82" s="2027"/>
      <c r="C82" s="2027"/>
      <c r="D82" s="2057">
        <v>149</v>
      </c>
      <c r="E82" s="2058">
        <v>1.4582999139603051E-5</v>
      </c>
      <c r="F82" s="2059">
        <v>7.6863950807071484E-4</v>
      </c>
      <c r="G82" s="2060" t="s">
        <v>163</v>
      </c>
      <c r="H82" s="2129">
        <v>1</v>
      </c>
      <c r="I82" s="2039">
        <v>0</v>
      </c>
      <c r="J82" s="2040">
        <v>0</v>
      </c>
      <c r="K82" s="3441">
        <v>0</v>
      </c>
      <c r="L82" s="2065">
        <v>0</v>
      </c>
      <c r="M82" s="2065">
        <v>0</v>
      </c>
      <c r="N82" s="2066"/>
      <c r="O82" s="3441">
        <v>1</v>
      </c>
      <c r="P82" s="2065">
        <v>0</v>
      </c>
      <c r="Q82" s="2065">
        <v>0</v>
      </c>
      <c r="R82" s="2065"/>
      <c r="S82" s="2065">
        <v>0</v>
      </c>
      <c r="T82" s="2065"/>
      <c r="U82" s="2066">
        <v>1</v>
      </c>
      <c r="V82" s="3455">
        <v>0</v>
      </c>
      <c r="W82" s="3475">
        <v>1</v>
      </c>
      <c r="X82" s="2067">
        <v>0</v>
      </c>
      <c r="Y82" s="2067">
        <v>0</v>
      </c>
      <c r="Z82" s="2067">
        <v>0</v>
      </c>
      <c r="AA82" s="2067">
        <v>0</v>
      </c>
      <c r="AB82" s="2067">
        <v>0</v>
      </c>
      <c r="AC82" s="2067">
        <v>0</v>
      </c>
      <c r="AD82" s="2067">
        <v>0</v>
      </c>
      <c r="AE82" s="2067">
        <v>0</v>
      </c>
      <c r="AF82" s="2067">
        <v>1</v>
      </c>
      <c r="AG82" s="2067">
        <v>0</v>
      </c>
      <c r="AH82" s="2067">
        <v>0</v>
      </c>
      <c r="AI82" s="2067">
        <v>0</v>
      </c>
      <c r="AJ82" s="2067">
        <v>0</v>
      </c>
      <c r="AK82" s="2067">
        <v>0</v>
      </c>
      <c r="AL82" s="2067">
        <v>0</v>
      </c>
      <c r="AM82" s="2067">
        <v>0</v>
      </c>
      <c r="AN82" s="2067">
        <v>0</v>
      </c>
      <c r="AO82" s="2067">
        <v>0</v>
      </c>
      <c r="AP82" s="2067">
        <v>0</v>
      </c>
      <c r="AQ82" s="2067">
        <v>0</v>
      </c>
      <c r="AR82" s="2068">
        <v>0</v>
      </c>
    </row>
    <row r="83" spans="1:44" s="237" customFormat="1" ht="41.45" customHeight="1" x14ac:dyDescent="0.15">
      <c r="A83" s="2028" t="s">
        <v>1779</v>
      </c>
      <c r="B83" s="2029"/>
      <c r="C83" s="2029"/>
      <c r="D83" s="2088">
        <v>132</v>
      </c>
      <c r="E83" s="2062">
        <v>4.3748997418809155E-5</v>
      </c>
      <c r="F83" s="2063">
        <v>2.3059185242121443E-3</v>
      </c>
      <c r="G83" s="2064" t="s">
        <v>163</v>
      </c>
      <c r="H83" s="2130">
        <v>3</v>
      </c>
      <c r="I83" s="2045">
        <v>0</v>
      </c>
      <c r="J83" s="2046">
        <v>0</v>
      </c>
      <c r="K83" s="3440">
        <v>0</v>
      </c>
      <c r="L83" s="2065">
        <v>0</v>
      </c>
      <c r="M83" s="2065">
        <v>0</v>
      </c>
      <c r="N83" s="2066"/>
      <c r="O83" s="3440">
        <v>3</v>
      </c>
      <c r="P83" s="2065">
        <v>1</v>
      </c>
      <c r="Q83" s="2065">
        <v>1</v>
      </c>
      <c r="R83" s="2065"/>
      <c r="S83" s="2065">
        <v>1</v>
      </c>
      <c r="T83" s="2065"/>
      <c r="U83" s="2066">
        <v>0</v>
      </c>
      <c r="V83" s="3454">
        <v>0</v>
      </c>
      <c r="W83" s="3474">
        <v>3</v>
      </c>
      <c r="X83" s="2067">
        <v>0</v>
      </c>
      <c r="Y83" s="2067">
        <v>0</v>
      </c>
      <c r="Z83" s="2067">
        <v>0</v>
      </c>
      <c r="AA83" s="2067">
        <v>0</v>
      </c>
      <c r="AB83" s="2067">
        <v>1</v>
      </c>
      <c r="AC83" s="2067">
        <v>0</v>
      </c>
      <c r="AD83" s="2067">
        <v>0</v>
      </c>
      <c r="AE83" s="2067">
        <v>0</v>
      </c>
      <c r="AF83" s="2067">
        <v>2</v>
      </c>
      <c r="AG83" s="2067">
        <v>0</v>
      </c>
      <c r="AH83" s="2067">
        <v>0</v>
      </c>
      <c r="AI83" s="2067">
        <v>0</v>
      </c>
      <c r="AJ83" s="2067">
        <v>0</v>
      </c>
      <c r="AK83" s="2067">
        <v>0</v>
      </c>
      <c r="AL83" s="2067">
        <v>0</v>
      </c>
      <c r="AM83" s="2067">
        <v>0</v>
      </c>
      <c r="AN83" s="2067">
        <v>0</v>
      </c>
      <c r="AO83" s="2067">
        <v>0</v>
      </c>
      <c r="AP83" s="2067">
        <v>0</v>
      </c>
      <c r="AQ83" s="2067">
        <v>0</v>
      </c>
      <c r="AR83" s="2068">
        <v>0</v>
      </c>
    </row>
    <row r="84" spans="1:44" s="236" customFormat="1" ht="41.45" customHeight="1" x14ac:dyDescent="0.15">
      <c r="A84" s="2026" t="s">
        <v>862</v>
      </c>
      <c r="B84" s="2027"/>
      <c r="C84" s="2027"/>
      <c r="D84" s="2057">
        <v>124</v>
      </c>
      <c r="E84" s="2058">
        <v>5.8331996558412202E-5</v>
      </c>
      <c r="F84" s="2059">
        <v>3.0745580322828594E-3</v>
      </c>
      <c r="G84" s="2060" t="s">
        <v>163</v>
      </c>
      <c r="H84" s="2129">
        <v>4</v>
      </c>
      <c r="I84" s="2039">
        <v>-0.19999999999999996</v>
      </c>
      <c r="J84" s="2040">
        <v>-1</v>
      </c>
      <c r="K84" s="3441">
        <v>1</v>
      </c>
      <c r="L84" s="2065">
        <v>1</v>
      </c>
      <c r="M84" s="2065">
        <v>0</v>
      </c>
      <c r="N84" s="2066"/>
      <c r="O84" s="3441">
        <v>3</v>
      </c>
      <c r="P84" s="2065">
        <v>2</v>
      </c>
      <c r="Q84" s="2065">
        <v>0</v>
      </c>
      <c r="R84" s="2065"/>
      <c r="S84" s="2065">
        <v>1</v>
      </c>
      <c r="T84" s="2065"/>
      <c r="U84" s="2066">
        <v>0</v>
      </c>
      <c r="V84" s="3455">
        <v>0</v>
      </c>
      <c r="W84" s="3475">
        <v>4</v>
      </c>
      <c r="X84" s="2067">
        <v>0</v>
      </c>
      <c r="Y84" s="2067">
        <v>0</v>
      </c>
      <c r="Z84" s="2067">
        <v>1</v>
      </c>
      <c r="AA84" s="2067">
        <v>1</v>
      </c>
      <c r="AB84" s="2067">
        <v>0</v>
      </c>
      <c r="AC84" s="2067">
        <v>0</v>
      </c>
      <c r="AD84" s="2067">
        <v>0</v>
      </c>
      <c r="AE84" s="2067">
        <v>1</v>
      </c>
      <c r="AF84" s="2067">
        <v>0</v>
      </c>
      <c r="AG84" s="2067">
        <v>0</v>
      </c>
      <c r="AH84" s="2067">
        <v>0</v>
      </c>
      <c r="AI84" s="2067">
        <v>0</v>
      </c>
      <c r="AJ84" s="2067">
        <v>1</v>
      </c>
      <c r="AK84" s="2067">
        <v>0</v>
      </c>
      <c r="AL84" s="2067">
        <v>0</v>
      </c>
      <c r="AM84" s="2067">
        <v>0</v>
      </c>
      <c r="AN84" s="2067">
        <v>0</v>
      </c>
      <c r="AO84" s="2067">
        <v>0</v>
      </c>
      <c r="AP84" s="2067">
        <v>0</v>
      </c>
      <c r="AQ84" s="2067">
        <v>0</v>
      </c>
      <c r="AR84" s="2068">
        <v>0</v>
      </c>
    </row>
    <row r="85" spans="1:44" s="237" customFormat="1" ht="41.45" customHeight="1" x14ac:dyDescent="0.15">
      <c r="A85" s="2028" t="s">
        <v>863</v>
      </c>
      <c r="B85" s="2029"/>
      <c r="C85" s="2029"/>
      <c r="D85" s="2069">
        <v>165</v>
      </c>
      <c r="E85" s="2062">
        <v>0</v>
      </c>
      <c r="F85" s="2063">
        <v>0</v>
      </c>
      <c r="G85" s="2064" t="s">
        <v>163</v>
      </c>
      <c r="H85" s="2130">
        <v>0</v>
      </c>
      <c r="I85" s="2045" t="s">
        <v>163</v>
      </c>
      <c r="J85" s="2046">
        <v>0</v>
      </c>
      <c r="K85" s="3440">
        <v>0</v>
      </c>
      <c r="L85" s="2065">
        <v>0</v>
      </c>
      <c r="M85" s="2065">
        <v>0</v>
      </c>
      <c r="N85" s="2066"/>
      <c r="O85" s="3440">
        <v>0</v>
      </c>
      <c r="P85" s="2065">
        <v>0</v>
      </c>
      <c r="Q85" s="2065">
        <v>0</v>
      </c>
      <c r="R85" s="2065"/>
      <c r="S85" s="2065">
        <v>0</v>
      </c>
      <c r="T85" s="2065"/>
      <c r="U85" s="2066">
        <v>0</v>
      </c>
      <c r="V85" s="3454">
        <v>0</v>
      </c>
      <c r="W85" s="3474">
        <v>0</v>
      </c>
      <c r="X85" s="2067">
        <v>0</v>
      </c>
      <c r="Y85" s="2067">
        <v>0</v>
      </c>
      <c r="Z85" s="2067">
        <v>0</v>
      </c>
      <c r="AA85" s="2067">
        <v>0</v>
      </c>
      <c r="AB85" s="2067">
        <v>0</v>
      </c>
      <c r="AC85" s="2067">
        <v>0</v>
      </c>
      <c r="AD85" s="2067">
        <v>0</v>
      </c>
      <c r="AE85" s="2067">
        <v>0</v>
      </c>
      <c r="AF85" s="2067">
        <v>0</v>
      </c>
      <c r="AG85" s="2067">
        <v>0</v>
      </c>
      <c r="AH85" s="2067">
        <v>0</v>
      </c>
      <c r="AI85" s="2067">
        <v>0</v>
      </c>
      <c r="AJ85" s="2067">
        <v>0</v>
      </c>
      <c r="AK85" s="2067">
        <v>0</v>
      </c>
      <c r="AL85" s="2067">
        <v>0</v>
      </c>
      <c r="AM85" s="2067">
        <v>0</v>
      </c>
      <c r="AN85" s="2067">
        <v>0</v>
      </c>
      <c r="AO85" s="2067">
        <v>0</v>
      </c>
      <c r="AP85" s="2067">
        <v>0</v>
      </c>
      <c r="AQ85" s="2067">
        <v>0</v>
      </c>
      <c r="AR85" s="2068">
        <v>0</v>
      </c>
    </row>
    <row r="86" spans="1:44" s="236" customFormat="1" ht="41.45" customHeight="1" x14ac:dyDescent="0.15">
      <c r="A86" s="2026" t="s">
        <v>1780</v>
      </c>
      <c r="B86" s="2027"/>
      <c r="C86" s="2027"/>
      <c r="D86" s="2057">
        <v>112</v>
      </c>
      <c r="E86" s="2058">
        <v>8.749799483761831E-5</v>
      </c>
      <c r="F86" s="2059">
        <v>4.6118370484242886E-3</v>
      </c>
      <c r="G86" s="2060" t="s">
        <v>163</v>
      </c>
      <c r="H86" s="2129">
        <v>6</v>
      </c>
      <c r="I86" s="2039">
        <v>1</v>
      </c>
      <c r="J86" s="2040">
        <v>3</v>
      </c>
      <c r="K86" s="3441">
        <v>0</v>
      </c>
      <c r="L86" s="2065">
        <v>0</v>
      </c>
      <c r="M86" s="2065">
        <v>0</v>
      </c>
      <c r="N86" s="2066"/>
      <c r="O86" s="3441">
        <v>6</v>
      </c>
      <c r="P86" s="2065">
        <v>1</v>
      </c>
      <c r="Q86" s="2065">
        <v>0</v>
      </c>
      <c r="R86" s="2065"/>
      <c r="S86" s="2065">
        <v>2</v>
      </c>
      <c r="T86" s="2065"/>
      <c r="U86" s="2066">
        <v>3</v>
      </c>
      <c r="V86" s="3455">
        <v>0</v>
      </c>
      <c r="W86" s="3475">
        <v>6</v>
      </c>
      <c r="X86" s="2067">
        <v>0</v>
      </c>
      <c r="Y86" s="2067">
        <v>0</v>
      </c>
      <c r="Z86" s="2067">
        <v>0</v>
      </c>
      <c r="AA86" s="2067">
        <v>0</v>
      </c>
      <c r="AB86" s="2067">
        <v>0</v>
      </c>
      <c r="AC86" s="2067">
        <v>2</v>
      </c>
      <c r="AD86" s="2067">
        <v>0</v>
      </c>
      <c r="AE86" s="2067">
        <v>0</v>
      </c>
      <c r="AF86" s="2067">
        <v>0</v>
      </c>
      <c r="AG86" s="2067">
        <v>1</v>
      </c>
      <c r="AH86" s="2067">
        <v>0</v>
      </c>
      <c r="AI86" s="2067">
        <v>0</v>
      </c>
      <c r="AJ86" s="2067">
        <v>2</v>
      </c>
      <c r="AK86" s="2067">
        <v>0</v>
      </c>
      <c r="AL86" s="2067">
        <v>0</v>
      </c>
      <c r="AM86" s="2067">
        <v>0</v>
      </c>
      <c r="AN86" s="2067">
        <v>0</v>
      </c>
      <c r="AO86" s="2067">
        <v>1</v>
      </c>
      <c r="AP86" s="2067">
        <v>0</v>
      </c>
      <c r="AQ86" s="2067">
        <v>0</v>
      </c>
      <c r="AR86" s="2068">
        <v>0</v>
      </c>
    </row>
    <row r="87" spans="1:44" s="237" customFormat="1" ht="41.45" customHeight="1" x14ac:dyDescent="0.15">
      <c r="A87" s="2028" t="s">
        <v>1781</v>
      </c>
      <c r="B87" s="2029"/>
      <c r="C87" s="2029"/>
      <c r="D87" s="2069">
        <v>165</v>
      </c>
      <c r="E87" s="2062">
        <v>0</v>
      </c>
      <c r="F87" s="2063">
        <v>0</v>
      </c>
      <c r="G87" s="2064" t="s">
        <v>163</v>
      </c>
      <c r="H87" s="2130">
        <v>0</v>
      </c>
      <c r="I87" s="2045" t="s">
        <v>163</v>
      </c>
      <c r="J87" s="2046">
        <v>0</v>
      </c>
      <c r="K87" s="3440">
        <v>0</v>
      </c>
      <c r="L87" s="2065">
        <v>0</v>
      </c>
      <c r="M87" s="2065">
        <v>0</v>
      </c>
      <c r="N87" s="2066"/>
      <c r="O87" s="3440">
        <v>0</v>
      </c>
      <c r="P87" s="2065">
        <v>0</v>
      </c>
      <c r="Q87" s="2065">
        <v>0</v>
      </c>
      <c r="R87" s="2065"/>
      <c r="S87" s="2065">
        <v>0</v>
      </c>
      <c r="T87" s="2065"/>
      <c r="U87" s="2066">
        <v>0</v>
      </c>
      <c r="V87" s="3454">
        <v>0</v>
      </c>
      <c r="W87" s="3474">
        <v>0</v>
      </c>
      <c r="X87" s="2067">
        <v>0</v>
      </c>
      <c r="Y87" s="2067">
        <v>0</v>
      </c>
      <c r="Z87" s="2067">
        <v>0</v>
      </c>
      <c r="AA87" s="2067">
        <v>0</v>
      </c>
      <c r="AB87" s="2067">
        <v>0</v>
      </c>
      <c r="AC87" s="2067">
        <v>0</v>
      </c>
      <c r="AD87" s="2067">
        <v>0</v>
      </c>
      <c r="AE87" s="2067">
        <v>0</v>
      </c>
      <c r="AF87" s="2067">
        <v>0</v>
      </c>
      <c r="AG87" s="2067">
        <v>0</v>
      </c>
      <c r="AH87" s="2067">
        <v>0</v>
      </c>
      <c r="AI87" s="2067">
        <v>0</v>
      </c>
      <c r="AJ87" s="2067">
        <v>0</v>
      </c>
      <c r="AK87" s="2067">
        <v>0</v>
      </c>
      <c r="AL87" s="2067">
        <v>0</v>
      </c>
      <c r="AM87" s="2067">
        <v>0</v>
      </c>
      <c r="AN87" s="2067">
        <v>0</v>
      </c>
      <c r="AO87" s="2067">
        <v>0</v>
      </c>
      <c r="AP87" s="2067">
        <v>0</v>
      </c>
      <c r="AQ87" s="2067">
        <v>0</v>
      </c>
      <c r="AR87" s="2068">
        <v>0</v>
      </c>
    </row>
    <row r="88" spans="1:44" s="236" customFormat="1" ht="41.45" customHeight="1" x14ac:dyDescent="0.15">
      <c r="A88" s="2026" t="s">
        <v>864</v>
      </c>
      <c r="B88" s="2027"/>
      <c r="C88" s="2027"/>
      <c r="D88" s="2057">
        <v>112</v>
      </c>
      <c r="E88" s="2058">
        <v>8.749799483761831E-5</v>
      </c>
      <c r="F88" s="2059">
        <v>4.6118370484242886E-3</v>
      </c>
      <c r="G88" s="2060" t="s">
        <v>163</v>
      </c>
      <c r="H88" s="2129">
        <v>6</v>
      </c>
      <c r="I88" s="2039">
        <v>1</v>
      </c>
      <c r="J88" s="2040">
        <v>3</v>
      </c>
      <c r="K88" s="3441">
        <v>3</v>
      </c>
      <c r="L88" s="2065">
        <v>0</v>
      </c>
      <c r="M88" s="2065">
        <v>3</v>
      </c>
      <c r="N88" s="2066"/>
      <c r="O88" s="3441">
        <v>3</v>
      </c>
      <c r="P88" s="2065">
        <v>1</v>
      </c>
      <c r="Q88" s="2065">
        <v>0</v>
      </c>
      <c r="R88" s="2065"/>
      <c r="S88" s="2065">
        <v>1</v>
      </c>
      <c r="T88" s="2065"/>
      <c r="U88" s="2066">
        <v>1</v>
      </c>
      <c r="V88" s="3455">
        <v>0</v>
      </c>
      <c r="W88" s="3475">
        <v>6</v>
      </c>
      <c r="X88" s="2067">
        <v>0</v>
      </c>
      <c r="Y88" s="2067">
        <v>0</v>
      </c>
      <c r="Z88" s="2067">
        <v>0</v>
      </c>
      <c r="AA88" s="2067">
        <v>0</v>
      </c>
      <c r="AB88" s="2067">
        <v>2</v>
      </c>
      <c r="AC88" s="2067">
        <v>0</v>
      </c>
      <c r="AD88" s="2067">
        <v>0</v>
      </c>
      <c r="AE88" s="2067">
        <v>0</v>
      </c>
      <c r="AF88" s="2067">
        <v>3</v>
      </c>
      <c r="AG88" s="2067">
        <v>0</v>
      </c>
      <c r="AH88" s="2067">
        <v>0</v>
      </c>
      <c r="AI88" s="2067">
        <v>0</v>
      </c>
      <c r="AJ88" s="2067">
        <v>0</v>
      </c>
      <c r="AK88" s="2067">
        <v>0</v>
      </c>
      <c r="AL88" s="2067">
        <v>0</v>
      </c>
      <c r="AM88" s="2067">
        <v>0</v>
      </c>
      <c r="AN88" s="2067">
        <v>0</v>
      </c>
      <c r="AO88" s="2067">
        <v>1</v>
      </c>
      <c r="AP88" s="2067">
        <v>0</v>
      </c>
      <c r="AQ88" s="2067">
        <v>0</v>
      </c>
      <c r="AR88" s="2068">
        <v>0</v>
      </c>
    </row>
    <row r="89" spans="1:44" s="237" customFormat="1" ht="41.45" customHeight="1" x14ac:dyDescent="0.15">
      <c r="A89" s="2028" t="s">
        <v>186</v>
      </c>
      <c r="B89" s="2029"/>
      <c r="C89" s="2029"/>
      <c r="D89" s="2069">
        <v>30</v>
      </c>
      <c r="E89" s="2062">
        <v>3.149927814154259E-3</v>
      </c>
      <c r="F89" s="2063">
        <v>0.16602613374327441</v>
      </c>
      <c r="G89" s="2064" t="s">
        <v>163</v>
      </c>
      <c r="H89" s="2131">
        <v>216</v>
      </c>
      <c r="I89" s="2043">
        <v>0.125</v>
      </c>
      <c r="J89" s="2044">
        <v>24</v>
      </c>
      <c r="K89" s="3440">
        <v>4</v>
      </c>
      <c r="L89" s="2071">
        <v>1</v>
      </c>
      <c r="M89" s="2071">
        <v>3</v>
      </c>
      <c r="N89" s="2072">
        <v>0</v>
      </c>
      <c r="O89" s="3440">
        <v>212</v>
      </c>
      <c r="P89" s="2071">
        <v>81</v>
      </c>
      <c r="Q89" s="2071">
        <v>12</v>
      </c>
      <c r="R89" s="2071">
        <v>0</v>
      </c>
      <c r="S89" s="2071">
        <v>21</v>
      </c>
      <c r="T89" s="2071">
        <v>0</v>
      </c>
      <c r="U89" s="2072">
        <v>98</v>
      </c>
      <c r="V89" s="3468">
        <v>0</v>
      </c>
      <c r="W89" s="3474">
        <v>216</v>
      </c>
      <c r="X89" s="2073">
        <v>10</v>
      </c>
      <c r="Y89" s="2073">
        <v>2</v>
      </c>
      <c r="Z89" s="2073">
        <v>0</v>
      </c>
      <c r="AA89" s="2073">
        <v>0</v>
      </c>
      <c r="AB89" s="2073">
        <v>36</v>
      </c>
      <c r="AC89" s="2073">
        <v>0</v>
      </c>
      <c r="AD89" s="2073">
        <v>7</v>
      </c>
      <c r="AE89" s="2073">
        <v>5</v>
      </c>
      <c r="AF89" s="2073">
        <v>38</v>
      </c>
      <c r="AG89" s="2073">
        <v>3</v>
      </c>
      <c r="AH89" s="2073">
        <v>3</v>
      </c>
      <c r="AI89" s="2073">
        <v>0</v>
      </c>
      <c r="AJ89" s="2073">
        <v>37</v>
      </c>
      <c r="AK89" s="2073">
        <v>16</v>
      </c>
      <c r="AL89" s="2073">
        <v>8</v>
      </c>
      <c r="AM89" s="2073">
        <v>2</v>
      </c>
      <c r="AN89" s="2073">
        <v>3</v>
      </c>
      <c r="AO89" s="2073">
        <v>10</v>
      </c>
      <c r="AP89" s="2073">
        <v>0</v>
      </c>
      <c r="AQ89" s="2073">
        <v>1</v>
      </c>
      <c r="AR89" s="2074">
        <v>35</v>
      </c>
    </row>
    <row r="90" spans="1:44" s="236" customFormat="1" ht="41.45" customHeight="1" x14ac:dyDescent="0.15">
      <c r="A90" s="3292"/>
      <c r="B90" s="3293" t="s">
        <v>1782</v>
      </c>
      <c r="C90" s="3293"/>
      <c r="D90" s="3294" t="s">
        <v>163</v>
      </c>
      <c r="E90" s="3295">
        <v>6.7081796042174039E-4</v>
      </c>
      <c r="F90" s="3296">
        <v>3.5357417371252885E-2</v>
      </c>
      <c r="G90" s="3297">
        <v>0.21296296296296297</v>
      </c>
      <c r="H90" s="3298">
        <v>46</v>
      </c>
      <c r="I90" s="3299">
        <v>1</v>
      </c>
      <c r="J90" s="3300">
        <v>23</v>
      </c>
      <c r="K90" s="3464">
        <v>2</v>
      </c>
      <c r="L90" s="3301">
        <v>0</v>
      </c>
      <c r="M90" s="3301">
        <v>2</v>
      </c>
      <c r="N90" s="3302"/>
      <c r="O90" s="3464">
        <v>44</v>
      </c>
      <c r="P90" s="3301">
        <v>14</v>
      </c>
      <c r="Q90" s="3301">
        <v>2</v>
      </c>
      <c r="R90" s="3301"/>
      <c r="S90" s="3301">
        <v>4</v>
      </c>
      <c r="T90" s="3301"/>
      <c r="U90" s="3302">
        <v>24</v>
      </c>
      <c r="V90" s="3469">
        <v>0</v>
      </c>
      <c r="W90" s="3477">
        <v>46</v>
      </c>
      <c r="X90" s="3402">
        <v>8</v>
      </c>
      <c r="Y90" s="3402">
        <v>1</v>
      </c>
      <c r="Z90" s="3402">
        <v>0</v>
      </c>
      <c r="AA90" s="3402">
        <v>0</v>
      </c>
      <c r="AB90" s="3402">
        <v>7</v>
      </c>
      <c r="AC90" s="3402">
        <v>0</v>
      </c>
      <c r="AD90" s="3402">
        <v>1</v>
      </c>
      <c r="AE90" s="3402">
        <v>0</v>
      </c>
      <c r="AF90" s="3402">
        <v>9</v>
      </c>
      <c r="AG90" s="3402">
        <v>0</v>
      </c>
      <c r="AH90" s="3402">
        <v>0</v>
      </c>
      <c r="AI90" s="3402">
        <v>0</v>
      </c>
      <c r="AJ90" s="3402">
        <v>7</v>
      </c>
      <c r="AK90" s="3402">
        <v>6</v>
      </c>
      <c r="AL90" s="3402">
        <v>3</v>
      </c>
      <c r="AM90" s="3402">
        <v>1</v>
      </c>
      <c r="AN90" s="3402">
        <v>0</v>
      </c>
      <c r="AO90" s="3402">
        <v>2</v>
      </c>
      <c r="AP90" s="3402">
        <v>0</v>
      </c>
      <c r="AQ90" s="3402">
        <v>1</v>
      </c>
      <c r="AR90" s="3403">
        <v>0</v>
      </c>
    </row>
    <row r="91" spans="1:44" s="237" customFormat="1" ht="41.45" customHeight="1" x14ac:dyDescent="0.15">
      <c r="A91" s="3263"/>
      <c r="B91" s="3264"/>
      <c r="C91" s="3404" t="s">
        <v>1783</v>
      </c>
      <c r="D91" s="3265" t="s">
        <v>163</v>
      </c>
      <c r="E91" s="3266">
        <v>3.0624298193166404E-4</v>
      </c>
      <c r="F91" s="3267">
        <v>1.6141429669485011E-2</v>
      </c>
      <c r="G91" s="3268">
        <v>9.7222222222222224E-2</v>
      </c>
      <c r="H91" s="3269">
        <v>21</v>
      </c>
      <c r="I91" s="3289">
        <v>0.39999999999999991</v>
      </c>
      <c r="J91" s="3290">
        <v>6</v>
      </c>
      <c r="K91" s="3437">
        <v>0</v>
      </c>
      <c r="L91" s="3249">
        <v>0</v>
      </c>
      <c r="M91" s="3249">
        <v>0</v>
      </c>
      <c r="N91" s="3250"/>
      <c r="O91" s="3437">
        <v>21</v>
      </c>
      <c r="P91" s="3249">
        <v>5</v>
      </c>
      <c r="Q91" s="3249">
        <v>8</v>
      </c>
      <c r="R91" s="3249"/>
      <c r="S91" s="3249">
        <v>5</v>
      </c>
      <c r="T91" s="3249"/>
      <c r="U91" s="3250">
        <v>3</v>
      </c>
      <c r="V91" s="3451">
        <v>0</v>
      </c>
      <c r="W91" s="3462">
        <v>21</v>
      </c>
      <c r="X91" s="3251">
        <v>0</v>
      </c>
      <c r="Y91" s="3251">
        <v>0</v>
      </c>
      <c r="Z91" s="3251">
        <v>0</v>
      </c>
      <c r="AA91" s="3251">
        <v>0</v>
      </c>
      <c r="AB91" s="3251">
        <v>4</v>
      </c>
      <c r="AC91" s="3251">
        <v>0</v>
      </c>
      <c r="AD91" s="3251">
        <v>2</v>
      </c>
      <c r="AE91" s="3251">
        <v>1</v>
      </c>
      <c r="AF91" s="3251">
        <v>10</v>
      </c>
      <c r="AG91" s="3251">
        <v>0</v>
      </c>
      <c r="AH91" s="3251">
        <v>1</v>
      </c>
      <c r="AI91" s="3251">
        <v>0</v>
      </c>
      <c r="AJ91" s="3251">
        <v>1</v>
      </c>
      <c r="AK91" s="3251">
        <v>0</v>
      </c>
      <c r="AL91" s="3251">
        <v>0</v>
      </c>
      <c r="AM91" s="3251">
        <v>0</v>
      </c>
      <c r="AN91" s="3251">
        <v>0</v>
      </c>
      <c r="AO91" s="3251">
        <v>2</v>
      </c>
      <c r="AP91" s="3251">
        <v>0</v>
      </c>
      <c r="AQ91" s="3251">
        <v>0</v>
      </c>
      <c r="AR91" s="3252">
        <v>0</v>
      </c>
    </row>
    <row r="92" spans="1:44" s="236" customFormat="1" ht="41.45" customHeight="1" x14ac:dyDescent="0.15">
      <c r="A92" s="3272"/>
      <c r="B92" s="3273" t="s">
        <v>1784</v>
      </c>
      <c r="C92" s="3273"/>
      <c r="D92" s="3274" t="s">
        <v>163</v>
      </c>
      <c r="E92" s="3275">
        <v>2.1728668718008545E-3</v>
      </c>
      <c r="F92" s="3276">
        <v>0.11452728670253651</v>
      </c>
      <c r="G92" s="3277">
        <v>0.68981481481481477</v>
      </c>
      <c r="H92" s="3278">
        <v>149</v>
      </c>
      <c r="I92" s="3279">
        <v>-3.2467532467532423E-2</v>
      </c>
      <c r="J92" s="3280">
        <v>-5</v>
      </c>
      <c r="K92" s="3438">
        <v>2</v>
      </c>
      <c r="L92" s="3281">
        <v>1</v>
      </c>
      <c r="M92" s="3281">
        <v>1</v>
      </c>
      <c r="N92" s="3282"/>
      <c r="O92" s="3438">
        <v>147</v>
      </c>
      <c r="P92" s="3281">
        <v>62</v>
      </c>
      <c r="Q92" s="3281">
        <v>2</v>
      </c>
      <c r="R92" s="3281"/>
      <c r="S92" s="3281">
        <v>12</v>
      </c>
      <c r="T92" s="3281"/>
      <c r="U92" s="3282">
        <v>71</v>
      </c>
      <c r="V92" s="3452">
        <v>0</v>
      </c>
      <c r="W92" s="3473">
        <v>149</v>
      </c>
      <c r="X92" s="3283">
        <v>2</v>
      </c>
      <c r="Y92" s="3283">
        <v>1</v>
      </c>
      <c r="Z92" s="3283">
        <v>0</v>
      </c>
      <c r="AA92" s="3283">
        <v>0</v>
      </c>
      <c r="AB92" s="3283">
        <v>25</v>
      </c>
      <c r="AC92" s="3283">
        <v>0</v>
      </c>
      <c r="AD92" s="3283">
        <v>4</v>
      </c>
      <c r="AE92" s="3283">
        <v>4</v>
      </c>
      <c r="AF92" s="3283">
        <v>19</v>
      </c>
      <c r="AG92" s="3283">
        <v>3</v>
      </c>
      <c r="AH92" s="3283">
        <v>2</v>
      </c>
      <c r="AI92" s="3283">
        <v>0</v>
      </c>
      <c r="AJ92" s="3283">
        <v>29</v>
      </c>
      <c r="AK92" s="3283">
        <v>10</v>
      </c>
      <c r="AL92" s="3283">
        <v>5</v>
      </c>
      <c r="AM92" s="3283">
        <v>1</v>
      </c>
      <c r="AN92" s="3283">
        <v>3</v>
      </c>
      <c r="AO92" s="3283">
        <v>6</v>
      </c>
      <c r="AP92" s="3283">
        <v>0</v>
      </c>
      <c r="AQ92" s="3283">
        <v>0</v>
      </c>
      <c r="AR92" s="3284">
        <v>35</v>
      </c>
    </row>
    <row r="93" spans="1:44" s="237" customFormat="1" ht="41.45" customHeight="1" x14ac:dyDescent="0.15">
      <c r="A93" s="2028" t="s">
        <v>1785</v>
      </c>
      <c r="B93" s="2029"/>
      <c r="C93" s="2029"/>
      <c r="D93" s="2069">
        <v>138</v>
      </c>
      <c r="E93" s="2062">
        <v>2.9165998279206101E-5</v>
      </c>
      <c r="F93" s="2063">
        <v>1.5372790161414297E-3</v>
      </c>
      <c r="G93" s="2064" t="s">
        <v>163</v>
      </c>
      <c r="H93" s="2130">
        <v>2</v>
      </c>
      <c r="I93" s="2045">
        <v>-0.6</v>
      </c>
      <c r="J93" s="2046">
        <v>-3</v>
      </c>
      <c r="K93" s="3440">
        <v>0</v>
      </c>
      <c r="L93" s="2065">
        <v>0</v>
      </c>
      <c r="M93" s="2065">
        <v>0</v>
      </c>
      <c r="N93" s="2066"/>
      <c r="O93" s="3440">
        <v>2</v>
      </c>
      <c r="P93" s="2065">
        <v>2</v>
      </c>
      <c r="Q93" s="2065">
        <v>0</v>
      </c>
      <c r="R93" s="2065"/>
      <c r="S93" s="2065">
        <v>0</v>
      </c>
      <c r="T93" s="2065"/>
      <c r="U93" s="2066">
        <v>0</v>
      </c>
      <c r="V93" s="3454">
        <v>0</v>
      </c>
      <c r="W93" s="3474">
        <v>2</v>
      </c>
      <c r="X93" s="2067">
        <v>0</v>
      </c>
      <c r="Y93" s="2067">
        <v>0</v>
      </c>
      <c r="Z93" s="2067">
        <v>0</v>
      </c>
      <c r="AA93" s="2067">
        <v>0</v>
      </c>
      <c r="AB93" s="2067">
        <v>0</v>
      </c>
      <c r="AC93" s="2067">
        <v>0</v>
      </c>
      <c r="AD93" s="2067">
        <v>0</v>
      </c>
      <c r="AE93" s="2067">
        <v>0</v>
      </c>
      <c r="AF93" s="2067">
        <v>0</v>
      </c>
      <c r="AG93" s="2067">
        <v>0</v>
      </c>
      <c r="AH93" s="2067">
        <v>0</v>
      </c>
      <c r="AI93" s="2067">
        <v>0</v>
      </c>
      <c r="AJ93" s="2067">
        <v>2</v>
      </c>
      <c r="AK93" s="2067">
        <v>0</v>
      </c>
      <c r="AL93" s="2067">
        <v>0</v>
      </c>
      <c r="AM93" s="2067">
        <v>0</v>
      </c>
      <c r="AN93" s="2067">
        <v>0</v>
      </c>
      <c r="AO93" s="2067">
        <v>0</v>
      </c>
      <c r="AP93" s="2067">
        <v>0</v>
      </c>
      <c r="AQ93" s="2067">
        <v>0</v>
      </c>
      <c r="AR93" s="2068">
        <v>0</v>
      </c>
    </row>
    <row r="94" spans="1:44" s="236" customFormat="1" ht="41.45" customHeight="1" x14ac:dyDescent="0.15">
      <c r="A94" s="2026" t="s">
        <v>1786</v>
      </c>
      <c r="B94" s="2027"/>
      <c r="C94" s="2027"/>
      <c r="D94" s="2057">
        <v>100</v>
      </c>
      <c r="E94" s="2058">
        <v>1.6041299053563355E-4</v>
      </c>
      <c r="F94" s="2059">
        <v>8.4550345887778634E-3</v>
      </c>
      <c r="G94" s="2060" t="s">
        <v>163</v>
      </c>
      <c r="H94" s="2129">
        <v>11</v>
      </c>
      <c r="I94" s="2039">
        <v>-0.15384615384615385</v>
      </c>
      <c r="J94" s="2040">
        <v>-2</v>
      </c>
      <c r="K94" s="3441">
        <v>5</v>
      </c>
      <c r="L94" s="2065">
        <v>3</v>
      </c>
      <c r="M94" s="2065">
        <v>2</v>
      </c>
      <c r="N94" s="2066"/>
      <c r="O94" s="3441">
        <v>6</v>
      </c>
      <c r="P94" s="2065">
        <v>2</v>
      </c>
      <c r="Q94" s="2065">
        <v>1</v>
      </c>
      <c r="R94" s="2065"/>
      <c r="S94" s="2065">
        <v>3</v>
      </c>
      <c r="T94" s="2065"/>
      <c r="U94" s="2066">
        <v>0</v>
      </c>
      <c r="V94" s="3455">
        <v>0</v>
      </c>
      <c r="W94" s="3475">
        <v>11</v>
      </c>
      <c r="X94" s="2067">
        <v>1</v>
      </c>
      <c r="Y94" s="2067">
        <v>1</v>
      </c>
      <c r="Z94" s="2067">
        <v>0</v>
      </c>
      <c r="AA94" s="2067">
        <v>2</v>
      </c>
      <c r="AB94" s="2067">
        <v>1</v>
      </c>
      <c r="AC94" s="2067">
        <v>0</v>
      </c>
      <c r="AD94" s="2067">
        <v>0</v>
      </c>
      <c r="AE94" s="2067">
        <v>0</v>
      </c>
      <c r="AF94" s="2067">
        <v>3</v>
      </c>
      <c r="AG94" s="2067">
        <v>0</v>
      </c>
      <c r="AH94" s="2067">
        <v>0</v>
      </c>
      <c r="AI94" s="2067">
        <v>0</v>
      </c>
      <c r="AJ94" s="2067">
        <v>0</v>
      </c>
      <c r="AK94" s="2067">
        <v>0</v>
      </c>
      <c r="AL94" s="2067">
        <v>0</v>
      </c>
      <c r="AM94" s="2067">
        <v>0</v>
      </c>
      <c r="AN94" s="2067">
        <v>0</v>
      </c>
      <c r="AO94" s="2067">
        <v>3</v>
      </c>
      <c r="AP94" s="2067">
        <v>0</v>
      </c>
      <c r="AQ94" s="2067">
        <v>0</v>
      </c>
      <c r="AR94" s="2068">
        <v>0</v>
      </c>
    </row>
    <row r="95" spans="1:44" s="237" customFormat="1" ht="41.45" customHeight="1" x14ac:dyDescent="0.15">
      <c r="A95" s="2028" t="s">
        <v>1787</v>
      </c>
      <c r="B95" s="2029"/>
      <c r="C95" s="2029"/>
      <c r="D95" s="2069">
        <v>52</v>
      </c>
      <c r="E95" s="2062">
        <v>8.312309509573739E-4</v>
      </c>
      <c r="F95" s="2063">
        <v>4.3812451960030745E-2</v>
      </c>
      <c r="G95" s="2064" t="s">
        <v>163</v>
      </c>
      <c r="H95" s="2130">
        <v>57</v>
      </c>
      <c r="I95" s="2045">
        <v>3.6363636363636376E-2</v>
      </c>
      <c r="J95" s="2046">
        <v>2</v>
      </c>
      <c r="K95" s="3440">
        <v>0</v>
      </c>
      <c r="L95" s="2065">
        <v>0</v>
      </c>
      <c r="M95" s="2065">
        <v>0</v>
      </c>
      <c r="N95" s="2066"/>
      <c r="O95" s="3440">
        <v>57</v>
      </c>
      <c r="P95" s="2065">
        <v>6</v>
      </c>
      <c r="Q95" s="2065">
        <v>6</v>
      </c>
      <c r="R95" s="2065"/>
      <c r="S95" s="2065">
        <v>26</v>
      </c>
      <c r="T95" s="2065"/>
      <c r="U95" s="2066">
        <v>19</v>
      </c>
      <c r="V95" s="3454">
        <v>0</v>
      </c>
      <c r="W95" s="3474">
        <v>57</v>
      </c>
      <c r="X95" s="2067">
        <v>0</v>
      </c>
      <c r="Y95" s="2067">
        <v>0</v>
      </c>
      <c r="Z95" s="2067">
        <v>0</v>
      </c>
      <c r="AA95" s="2067">
        <v>0</v>
      </c>
      <c r="AB95" s="2067">
        <v>4</v>
      </c>
      <c r="AC95" s="2067">
        <v>0</v>
      </c>
      <c r="AD95" s="2067">
        <v>1</v>
      </c>
      <c r="AE95" s="2067">
        <v>3</v>
      </c>
      <c r="AF95" s="2067">
        <v>4</v>
      </c>
      <c r="AG95" s="2067">
        <v>0</v>
      </c>
      <c r="AH95" s="2067">
        <v>1</v>
      </c>
      <c r="AI95" s="2067">
        <v>0</v>
      </c>
      <c r="AJ95" s="2067">
        <v>13</v>
      </c>
      <c r="AK95" s="2067">
        <v>2</v>
      </c>
      <c r="AL95" s="2067">
        <v>0</v>
      </c>
      <c r="AM95" s="2067">
        <v>0</v>
      </c>
      <c r="AN95" s="2067">
        <v>0</v>
      </c>
      <c r="AO95" s="2067">
        <v>29</v>
      </c>
      <c r="AP95" s="2067">
        <v>0</v>
      </c>
      <c r="AQ95" s="2067">
        <v>0</v>
      </c>
      <c r="AR95" s="2068">
        <v>0</v>
      </c>
    </row>
    <row r="96" spans="1:44" s="236" customFormat="1" ht="41.45" customHeight="1" x14ac:dyDescent="0.15">
      <c r="A96" s="2026" t="s">
        <v>1788</v>
      </c>
      <c r="B96" s="2027"/>
      <c r="C96" s="2027"/>
      <c r="D96" s="2057">
        <v>85</v>
      </c>
      <c r="E96" s="2058">
        <v>2.4791098537325186E-4</v>
      </c>
      <c r="F96" s="2059">
        <v>1.3066871637202153E-2</v>
      </c>
      <c r="G96" s="2060" t="s">
        <v>163</v>
      </c>
      <c r="H96" s="2129">
        <v>17</v>
      </c>
      <c r="I96" s="2039">
        <v>-5.555555555555558E-2</v>
      </c>
      <c r="J96" s="2040">
        <v>-1</v>
      </c>
      <c r="K96" s="3441">
        <v>2</v>
      </c>
      <c r="L96" s="2065">
        <v>0</v>
      </c>
      <c r="M96" s="2065">
        <v>2</v>
      </c>
      <c r="N96" s="2066"/>
      <c r="O96" s="3441">
        <v>15</v>
      </c>
      <c r="P96" s="2065">
        <v>6</v>
      </c>
      <c r="Q96" s="2065">
        <v>0</v>
      </c>
      <c r="R96" s="2065"/>
      <c r="S96" s="2065">
        <v>0</v>
      </c>
      <c r="T96" s="2065"/>
      <c r="U96" s="2066">
        <v>9</v>
      </c>
      <c r="V96" s="3455">
        <v>0</v>
      </c>
      <c r="W96" s="3475">
        <v>17</v>
      </c>
      <c r="X96" s="2067">
        <v>1</v>
      </c>
      <c r="Y96" s="2067">
        <v>0</v>
      </c>
      <c r="Z96" s="2067">
        <v>2</v>
      </c>
      <c r="AA96" s="2067">
        <v>0</v>
      </c>
      <c r="AB96" s="2067">
        <v>1</v>
      </c>
      <c r="AC96" s="2067">
        <v>0</v>
      </c>
      <c r="AD96" s="2067">
        <v>0</v>
      </c>
      <c r="AE96" s="2067">
        <v>1</v>
      </c>
      <c r="AF96" s="2067">
        <v>2</v>
      </c>
      <c r="AG96" s="2067">
        <v>0</v>
      </c>
      <c r="AH96" s="2067">
        <v>0</v>
      </c>
      <c r="AI96" s="2067">
        <v>0</v>
      </c>
      <c r="AJ96" s="2067">
        <v>5</v>
      </c>
      <c r="AK96" s="2067">
        <v>0</v>
      </c>
      <c r="AL96" s="2067">
        <v>2</v>
      </c>
      <c r="AM96" s="2067">
        <v>0</v>
      </c>
      <c r="AN96" s="2067">
        <v>0</v>
      </c>
      <c r="AO96" s="2067">
        <v>2</v>
      </c>
      <c r="AP96" s="2067">
        <v>0</v>
      </c>
      <c r="AQ96" s="2067">
        <v>0</v>
      </c>
      <c r="AR96" s="2068">
        <v>1</v>
      </c>
    </row>
    <row r="97" spans="1:47" s="237" customFormat="1" ht="41.45" customHeight="1" x14ac:dyDescent="0.15">
      <c r="A97" s="2028" t="s">
        <v>865</v>
      </c>
      <c r="B97" s="2029"/>
      <c r="C97" s="2029"/>
      <c r="D97" s="2069">
        <v>149</v>
      </c>
      <c r="E97" s="2062">
        <v>1.4582999139603051E-5</v>
      </c>
      <c r="F97" s="2063">
        <v>7.6863950807071484E-4</v>
      </c>
      <c r="G97" s="2064" t="s">
        <v>163</v>
      </c>
      <c r="H97" s="2130">
        <v>1</v>
      </c>
      <c r="I97" s="2045">
        <v>0</v>
      </c>
      <c r="J97" s="2046">
        <v>0</v>
      </c>
      <c r="K97" s="3440">
        <v>0</v>
      </c>
      <c r="L97" s="2065">
        <v>0</v>
      </c>
      <c r="M97" s="2065">
        <v>0</v>
      </c>
      <c r="N97" s="2066"/>
      <c r="O97" s="3440">
        <v>1</v>
      </c>
      <c r="P97" s="2065">
        <v>0</v>
      </c>
      <c r="Q97" s="2065">
        <v>0</v>
      </c>
      <c r="R97" s="2065"/>
      <c r="S97" s="2065">
        <v>1</v>
      </c>
      <c r="T97" s="2065"/>
      <c r="U97" s="2066">
        <v>0</v>
      </c>
      <c r="V97" s="3454">
        <v>0</v>
      </c>
      <c r="W97" s="3474">
        <v>1</v>
      </c>
      <c r="X97" s="2067">
        <v>0</v>
      </c>
      <c r="Y97" s="2067">
        <v>0</v>
      </c>
      <c r="Z97" s="2067">
        <v>0</v>
      </c>
      <c r="AA97" s="2067">
        <v>0</v>
      </c>
      <c r="AB97" s="2067">
        <v>0</v>
      </c>
      <c r="AC97" s="2067">
        <v>0</v>
      </c>
      <c r="AD97" s="2067">
        <v>0</v>
      </c>
      <c r="AE97" s="2067">
        <v>0</v>
      </c>
      <c r="AF97" s="2067">
        <v>0</v>
      </c>
      <c r="AG97" s="2067">
        <v>0</v>
      </c>
      <c r="AH97" s="2067">
        <v>0</v>
      </c>
      <c r="AI97" s="2067">
        <v>1</v>
      </c>
      <c r="AJ97" s="2067">
        <v>0</v>
      </c>
      <c r="AK97" s="2067">
        <v>0</v>
      </c>
      <c r="AL97" s="2067">
        <v>0</v>
      </c>
      <c r="AM97" s="2067">
        <v>0</v>
      </c>
      <c r="AN97" s="2067">
        <v>0</v>
      </c>
      <c r="AO97" s="2067">
        <v>0</v>
      </c>
      <c r="AP97" s="2067">
        <v>0</v>
      </c>
      <c r="AQ97" s="2067">
        <v>0</v>
      </c>
      <c r="AR97" s="2068">
        <v>0</v>
      </c>
    </row>
    <row r="98" spans="1:47" s="236" customFormat="1" ht="41.45" customHeight="1" x14ac:dyDescent="0.15">
      <c r="A98" s="2026" t="s">
        <v>1789</v>
      </c>
      <c r="B98" s="2027"/>
      <c r="C98" s="2027"/>
      <c r="D98" s="2057">
        <v>124</v>
      </c>
      <c r="E98" s="2058">
        <v>5.8331996558412202E-5</v>
      </c>
      <c r="F98" s="2059">
        <v>3.0745580322828594E-3</v>
      </c>
      <c r="G98" s="2060" t="s">
        <v>163</v>
      </c>
      <c r="H98" s="2129">
        <v>4</v>
      </c>
      <c r="I98" s="2039">
        <v>0</v>
      </c>
      <c r="J98" s="2040">
        <v>0</v>
      </c>
      <c r="K98" s="3441">
        <v>0</v>
      </c>
      <c r="L98" s="2065">
        <v>0</v>
      </c>
      <c r="M98" s="2065">
        <v>0</v>
      </c>
      <c r="N98" s="2066"/>
      <c r="O98" s="3441">
        <v>4</v>
      </c>
      <c r="P98" s="2065">
        <v>1</v>
      </c>
      <c r="Q98" s="2065">
        <v>0</v>
      </c>
      <c r="R98" s="2065"/>
      <c r="S98" s="2065">
        <v>0</v>
      </c>
      <c r="T98" s="2065"/>
      <c r="U98" s="2066">
        <v>3</v>
      </c>
      <c r="V98" s="3455">
        <v>0</v>
      </c>
      <c r="W98" s="3475">
        <v>4</v>
      </c>
      <c r="X98" s="2067">
        <v>0</v>
      </c>
      <c r="Y98" s="2067">
        <v>0</v>
      </c>
      <c r="Z98" s="2067">
        <v>0</v>
      </c>
      <c r="AA98" s="2067">
        <v>1</v>
      </c>
      <c r="AB98" s="2067">
        <v>0</v>
      </c>
      <c r="AC98" s="2067">
        <v>0</v>
      </c>
      <c r="AD98" s="2067">
        <v>0</v>
      </c>
      <c r="AE98" s="2067">
        <v>0</v>
      </c>
      <c r="AF98" s="2067">
        <v>0</v>
      </c>
      <c r="AG98" s="2067">
        <v>0</v>
      </c>
      <c r="AH98" s="2067">
        <v>0</v>
      </c>
      <c r="AI98" s="2067">
        <v>0</v>
      </c>
      <c r="AJ98" s="2067">
        <v>0</v>
      </c>
      <c r="AK98" s="2067">
        <v>0</v>
      </c>
      <c r="AL98" s="2067">
        <v>0</v>
      </c>
      <c r="AM98" s="2067">
        <v>0</v>
      </c>
      <c r="AN98" s="2067">
        <v>2</v>
      </c>
      <c r="AO98" s="2067">
        <v>1</v>
      </c>
      <c r="AP98" s="2067">
        <v>0</v>
      </c>
      <c r="AQ98" s="2067">
        <v>0</v>
      </c>
      <c r="AR98" s="2068">
        <v>0</v>
      </c>
    </row>
    <row r="99" spans="1:47" s="237" customFormat="1" ht="41.45" customHeight="1" thickBot="1" x14ac:dyDescent="0.2">
      <c r="A99" s="2034" t="s">
        <v>1790</v>
      </c>
      <c r="B99" s="2035"/>
      <c r="C99" s="2035"/>
      <c r="D99" s="2089">
        <v>92</v>
      </c>
      <c r="E99" s="2090">
        <v>1.8957898881483967E-4</v>
      </c>
      <c r="F99" s="2091">
        <v>9.9923136049192927E-3</v>
      </c>
      <c r="G99" s="2092" t="s">
        <v>163</v>
      </c>
      <c r="H99" s="2134">
        <v>13</v>
      </c>
      <c r="I99" s="2051">
        <v>8.3333333333333259E-2</v>
      </c>
      <c r="J99" s="2052">
        <v>1</v>
      </c>
      <c r="K99" s="3487">
        <v>0</v>
      </c>
      <c r="L99" s="2093">
        <v>0</v>
      </c>
      <c r="M99" s="2093">
        <v>0</v>
      </c>
      <c r="N99" s="2094"/>
      <c r="O99" s="3487">
        <v>13</v>
      </c>
      <c r="P99" s="2093">
        <v>0</v>
      </c>
      <c r="Q99" s="2093">
        <v>0</v>
      </c>
      <c r="R99" s="2093"/>
      <c r="S99" s="2093">
        <v>1</v>
      </c>
      <c r="T99" s="2093"/>
      <c r="U99" s="2094">
        <v>12</v>
      </c>
      <c r="V99" s="3489">
        <v>0</v>
      </c>
      <c r="W99" s="3490">
        <v>13</v>
      </c>
      <c r="X99" s="2095">
        <v>0</v>
      </c>
      <c r="Y99" s="2095">
        <v>1</v>
      </c>
      <c r="Z99" s="2095">
        <v>0</v>
      </c>
      <c r="AA99" s="2095">
        <v>0</v>
      </c>
      <c r="AB99" s="2095">
        <v>0</v>
      </c>
      <c r="AC99" s="2095">
        <v>0</v>
      </c>
      <c r="AD99" s="2095">
        <v>0</v>
      </c>
      <c r="AE99" s="2095">
        <v>0</v>
      </c>
      <c r="AF99" s="2095">
        <v>1</v>
      </c>
      <c r="AG99" s="2095">
        <v>0</v>
      </c>
      <c r="AH99" s="2095">
        <v>0</v>
      </c>
      <c r="AI99" s="2095">
        <v>0</v>
      </c>
      <c r="AJ99" s="2095">
        <v>4</v>
      </c>
      <c r="AK99" s="2095">
        <v>7</v>
      </c>
      <c r="AL99" s="2095">
        <v>0</v>
      </c>
      <c r="AM99" s="2095">
        <v>0</v>
      </c>
      <c r="AN99" s="2095">
        <v>0</v>
      </c>
      <c r="AO99" s="2095">
        <v>0</v>
      </c>
      <c r="AP99" s="2095">
        <v>0</v>
      </c>
      <c r="AQ99" s="2095">
        <v>0</v>
      </c>
      <c r="AR99" s="2096">
        <v>0</v>
      </c>
    </row>
    <row r="100" spans="1:47" customFormat="1" ht="36.75" customHeight="1" x14ac:dyDescent="0.15">
      <c r="A100" s="2120" t="s">
        <v>866</v>
      </c>
      <c r="B100" s="2118"/>
      <c r="C100" s="2118"/>
      <c r="D100" s="2118"/>
      <c r="V100" s="3239" t="s">
        <v>2258</v>
      </c>
      <c r="AR100" s="2139" t="s">
        <v>866</v>
      </c>
      <c r="AS100" s="2118"/>
      <c r="AT100" s="2118"/>
      <c r="AU100" s="2118"/>
    </row>
    <row r="101" spans="1:47" s="30" customFormat="1" ht="15" customHeight="1" thickBot="1" x14ac:dyDescent="0.2">
      <c r="A101" s="2138"/>
    </row>
    <row r="102" spans="1:47" customFormat="1" ht="36.75" customHeight="1" thickTop="1" thickBot="1" x14ac:dyDescent="0.2">
      <c r="A102" s="4093" t="s">
        <v>2007</v>
      </c>
      <c r="B102" s="4094"/>
      <c r="C102" s="4094"/>
      <c r="D102" s="4081" t="s">
        <v>852</v>
      </c>
      <c r="E102" s="4079" t="s">
        <v>1674</v>
      </c>
      <c r="F102" s="4079" t="s">
        <v>1712</v>
      </c>
      <c r="G102" s="4083" t="s">
        <v>1713</v>
      </c>
      <c r="H102" s="4098" t="s">
        <v>2003</v>
      </c>
      <c r="I102" s="4099"/>
      <c r="J102" s="4100"/>
      <c r="K102" s="4073" t="s">
        <v>2005</v>
      </c>
      <c r="L102" s="4074"/>
      <c r="M102" s="4074"/>
      <c r="N102" s="2112"/>
      <c r="O102" s="4071" t="s">
        <v>2004</v>
      </c>
      <c r="P102" s="4072"/>
      <c r="Q102" s="4072"/>
      <c r="R102" s="4072"/>
      <c r="S102" s="4072"/>
      <c r="T102" s="4072"/>
      <c r="U102" s="4097"/>
      <c r="V102" s="2113" t="s">
        <v>1673</v>
      </c>
      <c r="W102" s="4078" t="s">
        <v>1681</v>
      </c>
      <c r="X102" s="4067"/>
      <c r="Y102" s="4067"/>
      <c r="Z102" s="4067"/>
      <c r="AA102" s="4067"/>
      <c r="AB102" s="4067"/>
      <c r="AC102" s="4067"/>
      <c r="AD102" s="4067"/>
      <c r="AE102" s="4067"/>
      <c r="AF102" s="4067"/>
      <c r="AG102" s="4067"/>
      <c r="AH102" s="4067"/>
      <c r="AI102" s="4067"/>
      <c r="AJ102" s="4067"/>
      <c r="AK102" s="4067"/>
      <c r="AL102" s="4067"/>
      <c r="AM102" s="4067"/>
      <c r="AN102" s="4067"/>
      <c r="AO102" s="4067"/>
      <c r="AP102" s="4067"/>
      <c r="AQ102" s="4067"/>
      <c r="AR102" s="4068"/>
    </row>
    <row r="103" spans="1:47" customFormat="1" ht="175.5" customHeight="1" thickBot="1" x14ac:dyDescent="0.2">
      <c r="A103" s="4095"/>
      <c r="B103" s="4096"/>
      <c r="C103" s="4096"/>
      <c r="D103" s="4082"/>
      <c r="E103" s="4080"/>
      <c r="F103" s="4080"/>
      <c r="G103" s="4084"/>
      <c r="H103" s="2023" t="s">
        <v>2010</v>
      </c>
      <c r="I103" s="2014" t="s">
        <v>2259</v>
      </c>
      <c r="J103" s="2024" t="s">
        <v>2260</v>
      </c>
      <c r="K103" s="2015" t="s">
        <v>1682</v>
      </c>
      <c r="L103" s="2114" t="s">
        <v>1684</v>
      </c>
      <c r="M103" s="2114" t="s">
        <v>1685</v>
      </c>
      <c r="N103" s="2115" t="s">
        <v>2000</v>
      </c>
      <c r="O103" s="2015" t="s">
        <v>1683</v>
      </c>
      <c r="P103" s="2114" t="s">
        <v>1686</v>
      </c>
      <c r="Q103" s="2114" t="s">
        <v>1687</v>
      </c>
      <c r="R103" s="2114" t="s">
        <v>1999</v>
      </c>
      <c r="S103" s="2114" t="s">
        <v>1688</v>
      </c>
      <c r="T103" s="2114" t="s">
        <v>1998</v>
      </c>
      <c r="U103" s="2115" t="s">
        <v>1689</v>
      </c>
      <c r="V103" s="2016" t="s">
        <v>1706</v>
      </c>
      <c r="W103" s="2022" t="s">
        <v>1212</v>
      </c>
      <c r="X103" s="2116" t="s">
        <v>1690</v>
      </c>
      <c r="Y103" s="2116" t="s">
        <v>1691</v>
      </c>
      <c r="Z103" s="2116" t="s">
        <v>1692</v>
      </c>
      <c r="AA103" s="2116" t="s">
        <v>1693</v>
      </c>
      <c r="AB103" s="2116" t="s">
        <v>1694</v>
      </c>
      <c r="AC103" s="2116" t="s">
        <v>2006</v>
      </c>
      <c r="AD103" s="2116" t="s">
        <v>1696</v>
      </c>
      <c r="AE103" s="2116" t="s">
        <v>1697</v>
      </c>
      <c r="AF103" s="2116" t="s">
        <v>1698</v>
      </c>
      <c r="AG103" s="2116" t="s">
        <v>1699</v>
      </c>
      <c r="AH103" s="2116" t="s">
        <v>1711</v>
      </c>
      <c r="AI103" s="2116" t="s">
        <v>1700</v>
      </c>
      <c r="AJ103" s="2116" t="s">
        <v>1710</v>
      </c>
      <c r="AK103" s="2116" t="s">
        <v>1709</v>
      </c>
      <c r="AL103" s="2116" t="s">
        <v>1701</v>
      </c>
      <c r="AM103" s="2116" t="s">
        <v>1702</v>
      </c>
      <c r="AN103" s="2116" t="s">
        <v>1703</v>
      </c>
      <c r="AO103" s="2116" t="s">
        <v>1704</v>
      </c>
      <c r="AP103" s="2116" t="s">
        <v>1705</v>
      </c>
      <c r="AQ103" s="2116" t="s">
        <v>1707</v>
      </c>
      <c r="AR103" s="2117" t="s">
        <v>1708</v>
      </c>
    </row>
    <row r="104" spans="1:47" s="236" customFormat="1" ht="50.1" customHeight="1" x14ac:dyDescent="0.15">
      <c r="A104" s="2036" t="s">
        <v>101</v>
      </c>
      <c r="B104" s="2037"/>
      <c r="C104" s="2037"/>
      <c r="D104" s="2097">
        <v>2</v>
      </c>
      <c r="E104" s="2098">
        <v>0.11398072127513745</v>
      </c>
      <c r="F104" s="2099">
        <v>0.91053122087604843</v>
      </c>
      <c r="G104" s="2100" t="s">
        <v>163</v>
      </c>
      <c r="H104" s="2135">
        <v>7816</v>
      </c>
      <c r="I104" s="2053">
        <v>8.6611983873210008E-2</v>
      </c>
      <c r="J104" s="2054">
        <v>623</v>
      </c>
      <c r="K104" s="3491">
        <v>388</v>
      </c>
      <c r="L104" s="2102">
        <v>249</v>
      </c>
      <c r="M104" s="2102">
        <v>139</v>
      </c>
      <c r="N104" s="2103">
        <v>0</v>
      </c>
      <c r="O104" s="3491">
        <v>6918</v>
      </c>
      <c r="P104" s="2102">
        <v>2289</v>
      </c>
      <c r="Q104" s="2102">
        <v>3338</v>
      </c>
      <c r="R104" s="2102">
        <v>0</v>
      </c>
      <c r="S104" s="2102">
        <v>466</v>
      </c>
      <c r="T104" s="2102">
        <v>0</v>
      </c>
      <c r="U104" s="2103">
        <v>825</v>
      </c>
      <c r="V104" s="3492">
        <v>510</v>
      </c>
      <c r="W104" s="3493">
        <v>7816</v>
      </c>
      <c r="X104" s="2086">
        <v>192</v>
      </c>
      <c r="Y104" s="2086">
        <v>12</v>
      </c>
      <c r="Z104" s="2086">
        <v>27</v>
      </c>
      <c r="AA104" s="2086">
        <v>65</v>
      </c>
      <c r="AB104" s="2086">
        <v>2772</v>
      </c>
      <c r="AC104" s="2086">
        <v>22</v>
      </c>
      <c r="AD104" s="2086">
        <v>296</v>
      </c>
      <c r="AE104" s="2086">
        <v>371</v>
      </c>
      <c r="AF104" s="2086">
        <v>1436</v>
      </c>
      <c r="AG104" s="2086">
        <v>201</v>
      </c>
      <c r="AH104" s="2086">
        <v>59</v>
      </c>
      <c r="AI104" s="2086">
        <v>128</v>
      </c>
      <c r="AJ104" s="2086">
        <v>171</v>
      </c>
      <c r="AK104" s="2086">
        <v>148</v>
      </c>
      <c r="AL104" s="2086">
        <v>43</v>
      </c>
      <c r="AM104" s="2086">
        <v>44</v>
      </c>
      <c r="AN104" s="2086">
        <v>54</v>
      </c>
      <c r="AO104" s="2086">
        <v>552</v>
      </c>
      <c r="AP104" s="2086">
        <v>13</v>
      </c>
      <c r="AQ104" s="2086">
        <v>71</v>
      </c>
      <c r="AR104" s="2087">
        <v>1139</v>
      </c>
    </row>
    <row r="105" spans="1:47" s="237" customFormat="1" ht="50.1" customHeight="1" x14ac:dyDescent="0.15">
      <c r="A105" s="3285"/>
      <c r="B105" s="3286" t="s">
        <v>1005</v>
      </c>
      <c r="C105" s="3286"/>
      <c r="D105" s="3398" t="s">
        <v>163</v>
      </c>
      <c r="E105" s="3287">
        <v>9.7706094235340438E-4</v>
      </c>
      <c r="F105" s="3288">
        <v>7.8052190121155642E-3</v>
      </c>
      <c r="G105" s="3303">
        <v>7.8052190121155642E-3</v>
      </c>
      <c r="H105" s="3399">
        <v>67</v>
      </c>
      <c r="I105" s="3400">
        <v>-1.4705882352941124E-2</v>
      </c>
      <c r="J105" s="3401">
        <v>-1</v>
      </c>
      <c r="K105" s="3463">
        <v>30</v>
      </c>
      <c r="L105" s="3301">
        <v>2</v>
      </c>
      <c r="M105" s="3301">
        <v>28</v>
      </c>
      <c r="N105" s="3302"/>
      <c r="O105" s="3463">
        <v>36</v>
      </c>
      <c r="P105" s="3301">
        <v>7</v>
      </c>
      <c r="Q105" s="3301">
        <v>20</v>
      </c>
      <c r="R105" s="3301"/>
      <c r="S105" s="3301">
        <v>1</v>
      </c>
      <c r="T105" s="3301"/>
      <c r="U105" s="3302">
        <v>8</v>
      </c>
      <c r="V105" s="3467">
        <v>1</v>
      </c>
      <c r="W105" s="3476">
        <v>67</v>
      </c>
      <c r="X105" s="3402">
        <v>0</v>
      </c>
      <c r="Y105" s="3402">
        <v>0</v>
      </c>
      <c r="Z105" s="3402">
        <v>1</v>
      </c>
      <c r="AA105" s="3402">
        <v>0</v>
      </c>
      <c r="AB105" s="3402">
        <v>9</v>
      </c>
      <c r="AC105" s="3402">
        <v>3</v>
      </c>
      <c r="AD105" s="3402">
        <v>21</v>
      </c>
      <c r="AE105" s="3402">
        <v>4</v>
      </c>
      <c r="AF105" s="3402">
        <v>8</v>
      </c>
      <c r="AG105" s="3402">
        <v>2</v>
      </c>
      <c r="AH105" s="3402">
        <v>0</v>
      </c>
      <c r="AI105" s="3402">
        <v>2</v>
      </c>
      <c r="AJ105" s="3402">
        <v>0</v>
      </c>
      <c r="AK105" s="3402">
        <v>1</v>
      </c>
      <c r="AL105" s="3402">
        <v>0</v>
      </c>
      <c r="AM105" s="3402">
        <v>0</v>
      </c>
      <c r="AN105" s="3402">
        <v>0</v>
      </c>
      <c r="AO105" s="3402">
        <v>6</v>
      </c>
      <c r="AP105" s="3402">
        <v>5</v>
      </c>
      <c r="AQ105" s="3402">
        <v>1</v>
      </c>
      <c r="AR105" s="3403">
        <v>4</v>
      </c>
    </row>
    <row r="106" spans="1:47" s="236" customFormat="1" ht="50.1" customHeight="1" x14ac:dyDescent="0.15">
      <c r="A106" s="3240"/>
      <c r="B106" s="3241" t="s">
        <v>1791</v>
      </c>
      <c r="C106" s="3241"/>
      <c r="D106" s="3242" t="s">
        <v>163</v>
      </c>
      <c r="E106" s="3243">
        <v>2.2180741691336239E-2</v>
      </c>
      <c r="F106" s="3244">
        <v>0.1771901211556384</v>
      </c>
      <c r="G106" s="3245">
        <v>0.1771901211556384</v>
      </c>
      <c r="H106" s="3246">
        <v>1521</v>
      </c>
      <c r="I106" s="3247">
        <v>1.6032064128256529E-2</v>
      </c>
      <c r="J106" s="3248">
        <v>24</v>
      </c>
      <c r="K106" s="3436">
        <v>19</v>
      </c>
      <c r="L106" s="3249">
        <v>14</v>
      </c>
      <c r="M106" s="3249">
        <v>5</v>
      </c>
      <c r="N106" s="3250"/>
      <c r="O106" s="3436">
        <v>1502</v>
      </c>
      <c r="P106" s="3249">
        <v>188</v>
      </c>
      <c r="Q106" s="3249">
        <v>1219</v>
      </c>
      <c r="R106" s="3249"/>
      <c r="S106" s="3249">
        <v>95</v>
      </c>
      <c r="T106" s="3249"/>
      <c r="U106" s="3250">
        <v>0</v>
      </c>
      <c r="V106" s="3450">
        <v>0</v>
      </c>
      <c r="W106" s="3472">
        <v>1521</v>
      </c>
      <c r="X106" s="3251">
        <v>0</v>
      </c>
      <c r="Y106" s="3251">
        <v>0</v>
      </c>
      <c r="Z106" s="3251">
        <v>0</v>
      </c>
      <c r="AA106" s="3251">
        <v>11</v>
      </c>
      <c r="AB106" s="3251">
        <v>485</v>
      </c>
      <c r="AC106" s="3251">
        <v>3</v>
      </c>
      <c r="AD106" s="3251">
        <v>9</v>
      </c>
      <c r="AE106" s="3251">
        <v>54</v>
      </c>
      <c r="AF106" s="3251">
        <v>643</v>
      </c>
      <c r="AG106" s="3251">
        <v>16</v>
      </c>
      <c r="AH106" s="3251">
        <v>7</v>
      </c>
      <c r="AI106" s="3251">
        <v>16</v>
      </c>
      <c r="AJ106" s="3251">
        <v>0</v>
      </c>
      <c r="AK106" s="3251">
        <v>10</v>
      </c>
      <c r="AL106" s="3251">
        <v>9</v>
      </c>
      <c r="AM106" s="3251">
        <v>2</v>
      </c>
      <c r="AN106" s="3251">
        <v>9</v>
      </c>
      <c r="AO106" s="3251">
        <v>188</v>
      </c>
      <c r="AP106" s="3251">
        <v>0</v>
      </c>
      <c r="AQ106" s="3251">
        <v>19</v>
      </c>
      <c r="AR106" s="3252">
        <v>40</v>
      </c>
    </row>
    <row r="107" spans="1:47" s="237" customFormat="1" ht="50.1" customHeight="1" x14ac:dyDescent="0.15">
      <c r="A107" s="3263"/>
      <c r="B107" s="4088" t="s">
        <v>1792</v>
      </c>
      <c r="C107" s="4089"/>
      <c r="D107" s="3265" t="s">
        <v>163</v>
      </c>
      <c r="E107" s="3266">
        <v>1.1885144298776486E-2</v>
      </c>
      <c r="F107" s="3267">
        <v>9.4944082013047534E-2</v>
      </c>
      <c r="G107" s="3268">
        <v>9.4944082013047534E-2</v>
      </c>
      <c r="H107" s="3269">
        <v>815</v>
      </c>
      <c r="I107" s="3289">
        <v>0.1272475795297372</v>
      </c>
      <c r="J107" s="3290">
        <v>92</v>
      </c>
      <c r="K107" s="3437">
        <v>113</v>
      </c>
      <c r="L107" s="3249">
        <v>90</v>
      </c>
      <c r="M107" s="3249">
        <v>23</v>
      </c>
      <c r="N107" s="3250"/>
      <c r="O107" s="3437">
        <v>524</v>
      </c>
      <c r="P107" s="3249">
        <v>156</v>
      </c>
      <c r="Q107" s="3249">
        <v>78</v>
      </c>
      <c r="R107" s="3249"/>
      <c r="S107" s="3249">
        <v>33</v>
      </c>
      <c r="T107" s="3249"/>
      <c r="U107" s="3250">
        <v>257</v>
      </c>
      <c r="V107" s="3451">
        <v>178</v>
      </c>
      <c r="W107" s="3462">
        <v>815</v>
      </c>
      <c r="X107" s="3251">
        <v>14</v>
      </c>
      <c r="Y107" s="3251">
        <v>1</v>
      </c>
      <c r="Z107" s="3251">
        <v>0</v>
      </c>
      <c r="AA107" s="3251">
        <v>6</v>
      </c>
      <c r="AB107" s="3251">
        <v>48</v>
      </c>
      <c r="AC107" s="3251">
        <v>1</v>
      </c>
      <c r="AD107" s="3251">
        <v>27</v>
      </c>
      <c r="AE107" s="3251">
        <v>14</v>
      </c>
      <c r="AF107" s="3251">
        <v>124</v>
      </c>
      <c r="AG107" s="3251">
        <v>24</v>
      </c>
      <c r="AH107" s="3251">
        <v>3</v>
      </c>
      <c r="AI107" s="3251">
        <v>4</v>
      </c>
      <c r="AJ107" s="3251">
        <v>49</v>
      </c>
      <c r="AK107" s="3251">
        <v>37</v>
      </c>
      <c r="AL107" s="3251">
        <v>4</v>
      </c>
      <c r="AM107" s="3251">
        <v>5</v>
      </c>
      <c r="AN107" s="3251">
        <v>3</v>
      </c>
      <c r="AO107" s="3251">
        <v>42</v>
      </c>
      <c r="AP107" s="3251">
        <v>4</v>
      </c>
      <c r="AQ107" s="3251">
        <v>0</v>
      </c>
      <c r="AR107" s="3252">
        <v>405</v>
      </c>
    </row>
    <row r="108" spans="1:47" s="236" customFormat="1" ht="50.1" customHeight="1" x14ac:dyDescent="0.15">
      <c r="A108" s="3240"/>
      <c r="B108" s="3241" t="s">
        <v>1793</v>
      </c>
      <c r="C108" s="3241"/>
      <c r="D108" s="3242" t="s">
        <v>163</v>
      </c>
      <c r="E108" s="3243">
        <v>2.6832718416869615E-3</v>
      </c>
      <c r="F108" s="3244">
        <v>2.1435228331780055E-2</v>
      </c>
      <c r="G108" s="3245">
        <v>2.1435228331780055E-2</v>
      </c>
      <c r="H108" s="3246">
        <v>184</v>
      </c>
      <c r="I108" s="3247">
        <v>0.33333333333333326</v>
      </c>
      <c r="J108" s="3248">
        <v>46</v>
      </c>
      <c r="K108" s="3436">
        <v>27</v>
      </c>
      <c r="L108" s="3249">
        <v>15</v>
      </c>
      <c r="M108" s="3249">
        <v>12</v>
      </c>
      <c r="N108" s="3250"/>
      <c r="O108" s="3436">
        <v>109</v>
      </c>
      <c r="P108" s="3249">
        <v>32</v>
      </c>
      <c r="Q108" s="3249">
        <v>55</v>
      </c>
      <c r="R108" s="3249"/>
      <c r="S108" s="3249">
        <v>6</v>
      </c>
      <c r="T108" s="3249"/>
      <c r="U108" s="3250">
        <v>16</v>
      </c>
      <c r="V108" s="3450">
        <v>48</v>
      </c>
      <c r="W108" s="3472">
        <v>184</v>
      </c>
      <c r="X108" s="3251">
        <v>5</v>
      </c>
      <c r="Y108" s="3251">
        <v>5</v>
      </c>
      <c r="Z108" s="3251">
        <v>4</v>
      </c>
      <c r="AA108" s="3251">
        <v>4</v>
      </c>
      <c r="AB108" s="3251">
        <v>60</v>
      </c>
      <c r="AC108" s="3251">
        <v>1</v>
      </c>
      <c r="AD108" s="3251">
        <v>11</v>
      </c>
      <c r="AE108" s="3251">
        <v>21</v>
      </c>
      <c r="AF108" s="3251">
        <v>32</v>
      </c>
      <c r="AG108" s="3251">
        <v>2</v>
      </c>
      <c r="AH108" s="3251">
        <v>4</v>
      </c>
      <c r="AI108" s="3251">
        <v>6</v>
      </c>
      <c r="AJ108" s="3251">
        <v>1</v>
      </c>
      <c r="AK108" s="3251">
        <v>3</v>
      </c>
      <c r="AL108" s="3251">
        <v>3</v>
      </c>
      <c r="AM108" s="3251">
        <v>0</v>
      </c>
      <c r="AN108" s="3251">
        <v>1</v>
      </c>
      <c r="AO108" s="3251">
        <v>9</v>
      </c>
      <c r="AP108" s="3251">
        <v>0</v>
      </c>
      <c r="AQ108" s="3251">
        <v>1</v>
      </c>
      <c r="AR108" s="3252">
        <v>11</v>
      </c>
    </row>
    <row r="109" spans="1:47" s="237" customFormat="1" ht="50.1" customHeight="1" x14ac:dyDescent="0.15">
      <c r="A109" s="3263"/>
      <c r="B109" s="3264"/>
      <c r="C109" s="3264" t="s">
        <v>1794</v>
      </c>
      <c r="D109" s="3265" t="s">
        <v>163</v>
      </c>
      <c r="E109" s="3266">
        <v>2.1874498709404576E-4</v>
      </c>
      <c r="F109" s="3267">
        <v>1.7474370922646784E-3</v>
      </c>
      <c r="G109" s="3268">
        <v>1.7474370922646784E-3</v>
      </c>
      <c r="H109" s="3269">
        <v>15</v>
      </c>
      <c r="I109" s="3289">
        <v>0</v>
      </c>
      <c r="J109" s="3290">
        <v>0</v>
      </c>
      <c r="K109" s="3437">
        <v>1</v>
      </c>
      <c r="L109" s="3249">
        <v>0</v>
      </c>
      <c r="M109" s="3249">
        <v>1</v>
      </c>
      <c r="N109" s="3250"/>
      <c r="O109" s="3437">
        <v>14</v>
      </c>
      <c r="P109" s="3249">
        <v>0</v>
      </c>
      <c r="Q109" s="3249">
        <v>4</v>
      </c>
      <c r="R109" s="3249"/>
      <c r="S109" s="3249">
        <v>7</v>
      </c>
      <c r="T109" s="3249"/>
      <c r="U109" s="3250">
        <v>3</v>
      </c>
      <c r="V109" s="3451">
        <v>0</v>
      </c>
      <c r="W109" s="3462">
        <v>15</v>
      </c>
      <c r="X109" s="3251">
        <v>0</v>
      </c>
      <c r="Y109" s="3251">
        <v>6</v>
      </c>
      <c r="Z109" s="3251">
        <v>1</v>
      </c>
      <c r="AA109" s="3251">
        <v>0</v>
      </c>
      <c r="AB109" s="3251">
        <v>1</v>
      </c>
      <c r="AC109" s="3251">
        <v>1</v>
      </c>
      <c r="AD109" s="3251">
        <v>0</v>
      </c>
      <c r="AE109" s="3251">
        <v>3</v>
      </c>
      <c r="AF109" s="3251">
        <v>0</v>
      </c>
      <c r="AG109" s="3251">
        <v>0</v>
      </c>
      <c r="AH109" s="3251">
        <v>0</v>
      </c>
      <c r="AI109" s="3251">
        <v>0</v>
      </c>
      <c r="AJ109" s="3251">
        <v>0</v>
      </c>
      <c r="AK109" s="3251">
        <v>3</v>
      </c>
      <c r="AL109" s="3251">
        <v>0</v>
      </c>
      <c r="AM109" s="3251">
        <v>0</v>
      </c>
      <c r="AN109" s="3251">
        <v>0</v>
      </c>
      <c r="AO109" s="3251">
        <v>0</v>
      </c>
      <c r="AP109" s="3251">
        <v>0</v>
      </c>
      <c r="AQ109" s="3251">
        <v>0</v>
      </c>
      <c r="AR109" s="3252">
        <v>0</v>
      </c>
    </row>
    <row r="110" spans="1:47" s="236" customFormat="1" ht="50.1" customHeight="1" x14ac:dyDescent="0.15">
      <c r="A110" s="3240"/>
      <c r="B110" s="3241"/>
      <c r="C110" s="3291" t="s">
        <v>1795</v>
      </c>
      <c r="D110" s="3242" t="s">
        <v>163</v>
      </c>
      <c r="E110" s="3243">
        <v>1.9832878829860148E-3</v>
      </c>
      <c r="F110" s="3244">
        <v>1.5843429636533086E-2</v>
      </c>
      <c r="G110" s="3245">
        <v>1.5843429636533086E-2</v>
      </c>
      <c r="H110" s="3246">
        <v>136</v>
      </c>
      <c r="I110" s="3247">
        <v>0.34653465346534662</v>
      </c>
      <c r="J110" s="3248">
        <v>35</v>
      </c>
      <c r="K110" s="3436">
        <v>3</v>
      </c>
      <c r="L110" s="3249">
        <v>2</v>
      </c>
      <c r="M110" s="3249">
        <v>1</v>
      </c>
      <c r="N110" s="3250"/>
      <c r="O110" s="3436">
        <v>132</v>
      </c>
      <c r="P110" s="3249">
        <v>48</v>
      </c>
      <c r="Q110" s="3249">
        <v>54</v>
      </c>
      <c r="R110" s="3249"/>
      <c r="S110" s="3249">
        <v>8</v>
      </c>
      <c r="T110" s="3249"/>
      <c r="U110" s="3250">
        <v>22</v>
      </c>
      <c r="V110" s="3450">
        <v>1</v>
      </c>
      <c r="W110" s="3472">
        <v>136</v>
      </c>
      <c r="X110" s="3251">
        <v>3</v>
      </c>
      <c r="Y110" s="3251">
        <v>0</v>
      </c>
      <c r="Z110" s="3251">
        <v>0</v>
      </c>
      <c r="AA110" s="3251">
        <v>1</v>
      </c>
      <c r="AB110" s="3251">
        <v>47</v>
      </c>
      <c r="AC110" s="3251">
        <v>2</v>
      </c>
      <c r="AD110" s="3251">
        <v>2</v>
      </c>
      <c r="AE110" s="3251">
        <v>9</v>
      </c>
      <c r="AF110" s="3251">
        <v>36</v>
      </c>
      <c r="AG110" s="3251">
        <v>0</v>
      </c>
      <c r="AH110" s="3251">
        <v>1</v>
      </c>
      <c r="AI110" s="3251">
        <v>7</v>
      </c>
      <c r="AJ110" s="3251">
        <v>7</v>
      </c>
      <c r="AK110" s="3251">
        <v>1</v>
      </c>
      <c r="AL110" s="3251">
        <v>3</v>
      </c>
      <c r="AM110" s="3251">
        <v>1</v>
      </c>
      <c r="AN110" s="3251">
        <v>0</v>
      </c>
      <c r="AO110" s="3251">
        <v>16</v>
      </c>
      <c r="AP110" s="3251">
        <v>0</v>
      </c>
      <c r="AQ110" s="3251">
        <v>0</v>
      </c>
      <c r="AR110" s="3252">
        <v>0</v>
      </c>
    </row>
    <row r="111" spans="1:47" s="237" customFormat="1" ht="50.1" customHeight="1" x14ac:dyDescent="0.15">
      <c r="A111" s="3263"/>
      <c r="B111" s="3264" t="s">
        <v>1796</v>
      </c>
      <c r="C111" s="3264"/>
      <c r="D111" s="3265" t="s">
        <v>163</v>
      </c>
      <c r="E111" s="3266">
        <v>1.8943315882344363E-2</v>
      </c>
      <c r="F111" s="3267">
        <v>0.15132805219012116</v>
      </c>
      <c r="G111" s="3268">
        <v>0.15132805219012116</v>
      </c>
      <c r="H111" s="3269">
        <v>1299</v>
      </c>
      <c r="I111" s="3289">
        <v>6.1274509803921573E-2</v>
      </c>
      <c r="J111" s="3290">
        <v>75</v>
      </c>
      <c r="K111" s="3437">
        <v>10</v>
      </c>
      <c r="L111" s="3249">
        <v>8</v>
      </c>
      <c r="M111" s="3249">
        <v>2</v>
      </c>
      <c r="N111" s="3250"/>
      <c r="O111" s="3437">
        <v>1268</v>
      </c>
      <c r="P111" s="3249">
        <v>360</v>
      </c>
      <c r="Q111" s="3249">
        <v>803</v>
      </c>
      <c r="R111" s="3249"/>
      <c r="S111" s="3249">
        <v>105</v>
      </c>
      <c r="T111" s="3249"/>
      <c r="U111" s="3250">
        <v>0</v>
      </c>
      <c r="V111" s="3451">
        <v>21</v>
      </c>
      <c r="W111" s="3462">
        <v>1299</v>
      </c>
      <c r="X111" s="3251">
        <v>149</v>
      </c>
      <c r="Y111" s="3251">
        <v>0</v>
      </c>
      <c r="Z111" s="3251">
        <v>1</v>
      </c>
      <c r="AA111" s="3251">
        <v>4</v>
      </c>
      <c r="AB111" s="3251">
        <v>856</v>
      </c>
      <c r="AC111" s="3251">
        <v>0</v>
      </c>
      <c r="AD111" s="3251">
        <v>110</v>
      </c>
      <c r="AE111" s="3251">
        <v>71</v>
      </c>
      <c r="AF111" s="3251">
        <v>0</v>
      </c>
      <c r="AG111" s="3251">
        <v>22</v>
      </c>
      <c r="AH111" s="3251">
        <v>0</v>
      </c>
      <c r="AI111" s="3251">
        <v>0</v>
      </c>
      <c r="AJ111" s="3251">
        <v>0</v>
      </c>
      <c r="AK111" s="3251">
        <v>0</v>
      </c>
      <c r="AL111" s="3251">
        <v>0</v>
      </c>
      <c r="AM111" s="3251">
        <v>0</v>
      </c>
      <c r="AN111" s="3251">
        <v>0</v>
      </c>
      <c r="AO111" s="3251">
        <v>67</v>
      </c>
      <c r="AP111" s="3251">
        <v>0</v>
      </c>
      <c r="AQ111" s="3251">
        <v>0</v>
      </c>
      <c r="AR111" s="3252">
        <v>19</v>
      </c>
    </row>
    <row r="112" spans="1:47" s="236" customFormat="1" ht="50.1" customHeight="1" x14ac:dyDescent="0.15">
      <c r="A112" s="3240"/>
      <c r="B112" s="3241" t="s">
        <v>1797</v>
      </c>
      <c r="C112" s="3241"/>
      <c r="D112" s="3242" t="s">
        <v>163</v>
      </c>
      <c r="E112" s="3243">
        <v>1.3270529217038775E-2</v>
      </c>
      <c r="F112" s="3244">
        <v>0.10601118359739049</v>
      </c>
      <c r="G112" s="3245">
        <v>0.10601118359739049</v>
      </c>
      <c r="H112" s="3246">
        <v>910</v>
      </c>
      <c r="I112" s="3247">
        <v>1.7897091722595126E-2</v>
      </c>
      <c r="J112" s="3248">
        <v>16</v>
      </c>
      <c r="K112" s="3436">
        <v>10</v>
      </c>
      <c r="L112" s="3249">
        <v>7</v>
      </c>
      <c r="M112" s="3249">
        <v>3</v>
      </c>
      <c r="N112" s="3250"/>
      <c r="O112" s="3436">
        <v>900</v>
      </c>
      <c r="P112" s="3249">
        <v>296</v>
      </c>
      <c r="Q112" s="3249">
        <v>447</v>
      </c>
      <c r="R112" s="3249"/>
      <c r="S112" s="3249">
        <v>90</v>
      </c>
      <c r="T112" s="3249"/>
      <c r="U112" s="3250">
        <v>67</v>
      </c>
      <c r="V112" s="3450">
        <v>0</v>
      </c>
      <c r="W112" s="3472">
        <v>910</v>
      </c>
      <c r="X112" s="3251">
        <v>8</v>
      </c>
      <c r="Y112" s="3251">
        <v>0</v>
      </c>
      <c r="Z112" s="3251">
        <v>0</v>
      </c>
      <c r="AA112" s="3251">
        <v>7</v>
      </c>
      <c r="AB112" s="3251">
        <v>520</v>
      </c>
      <c r="AC112" s="3251">
        <v>0</v>
      </c>
      <c r="AD112" s="3251">
        <v>2</v>
      </c>
      <c r="AE112" s="3251">
        <v>42</v>
      </c>
      <c r="AF112" s="3251">
        <v>181</v>
      </c>
      <c r="AG112" s="3251">
        <v>17</v>
      </c>
      <c r="AH112" s="3251">
        <v>3</v>
      </c>
      <c r="AI112" s="3251">
        <v>3</v>
      </c>
      <c r="AJ112" s="3251">
        <v>20</v>
      </c>
      <c r="AK112" s="3251">
        <v>8</v>
      </c>
      <c r="AL112" s="3251">
        <v>5</v>
      </c>
      <c r="AM112" s="3251">
        <v>0</v>
      </c>
      <c r="AN112" s="3251">
        <v>18</v>
      </c>
      <c r="AO112" s="3251">
        <v>12</v>
      </c>
      <c r="AP112" s="3251">
        <v>0</v>
      </c>
      <c r="AQ112" s="3251">
        <v>0</v>
      </c>
      <c r="AR112" s="3252">
        <v>64</v>
      </c>
    </row>
    <row r="113" spans="1:47" s="237" customFormat="1" ht="50.1" customHeight="1" x14ac:dyDescent="0.15">
      <c r="A113" s="3263"/>
      <c r="B113" s="3264" t="s">
        <v>1798</v>
      </c>
      <c r="C113" s="3264"/>
      <c r="D113" s="3265" t="s">
        <v>163</v>
      </c>
      <c r="E113" s="3266">
        <v>1.2833039242850684E-3</v>
      </c>
      <c r="F113" s="3267">
        <v>1.0251630941286114E-2</v>
      </c>
      <c r="G113" s="3268">
        <v>1.0251630941286114E-2</v>
      </c>
      <c r="H113" s="3269">
        <v>88</v>
      </c>
      <c r="I113" s="3289">
        <v>-4.3478260869565188E-2</v>
      </c>
      <c r="J113" s="3290">
        <v>-4</v>
      </c>
      <c r="K113" s="3437">
        <v>1</v>
      </c>
      <c r="L113" s="3249">
        <v>0</v>
      </c>
      <c r="M113" s="3249">
        <v>1</v>
      </c>
      <c r="N113" s="3250"/>
      <c r="O113" s="3437">
        <v>86</v>
      </c>
      <c r="P113" s="3249">
        <v>20</v>
      </c>
      <c r="Q113" s="3249">
        <v>36</v>
      </c>
      <c r="R113" s="3249"/>
      <c r="S113" s="3249">
        <v>2</v>
      </c>
      <c r="T113" s="3249"/>
      <c r="U113" s="3250">
        <v>28</v>
      </c>
      <c r="V113" s="3451">
        <v>1</v>
      </c>
      <c r="W113" s="3462">
        <v>88</v>
      </c>
      <c r="X113" s="3251">
        <v>2</v>
      </c>
      <c r="Y113" s="3251">
        <v>0</v>
      </c>
      <c r="Z113" s="3251">
        <v>3</v>
      </c>
      <c r="AA113" s="3251">
        <v>1</v>
      </c>
      <c r="AB113" s="3251">
        <v>25</v>
      </c>
      <c r="AC113" s="3251">
        <v>1</v>
      </c>
      <c r="AD113" s="3251">
        <v>8</v>
      </c>
      <c r="AE113" s="3251">
        <v>4</v>
      </c>
      <c r="AF113" s="3251">
        <v>8</v>
      </c>
      <c r="AG113" s="3251">
        <v>2</v>
      </c>
      <c r="AH113" s="3251">
        <v>2</v>
      </c>
      <c r="AI113" s="3251">
        <v>3</v>
      </c>
      <c r="AJ113" s="3251">
        <v>16</v>
      </c>
      <c r="AK113" s="3251">
        <v>1</v>
      </c>
      <c r="AL113" s="3251">
        <v>1</v>
      </c>
      <c r="AM113" s="3251">
        <v>0</v>
      </c>
      <c r="AN113" s="3251">
        <v>0</v>
      </c>
      <c r="AO113" s="3251">
        <v>7</v>
      </c>
      <c r="AP113" s="3251">
        <v>0</v>
      </c>
      <c r="AQ113" s="3251">
        <v>2</v>
      </c>
      <c r="AR113" s="3252">
        <v>2</v>
      </c>
    </row>
    <row r="114" spans="1:47" s="236" customFormat="1" ht="50.1" customHeight="1" x14ac:dyDescent="0.15">
      <c r="A114" s="3240"/>
      <c r="B114" s="3241" t="s">
        <v>1799</v>
      </c>
      <c r="C114" s="3241"/>
      <c r="D114" s="3242" t="s">
        <v>163</v>
      </c>
      <c r="E114" s="3243">
        <v>4.4623977367185333E-3</v>
      </c>
      <c r="F114" s="3244">
        <v>3.5647716682199439E-2</v>
      </c>
      <c r="G114" s="3245">
        <v>3.5647716682199439E-2</v>
      </c>
      <c r="H114" s="3246">
        <v>306</v>
      </c>
      <c r="I114" s="3247">
        <v>2.3411371237458178E-2</v>
      </c>
      <c r="J114" s="3248">
        <v>7</v>
      </c>
      <c r="K114" s="3436">
        <v>4</v>
      </c>
      <c r="L114" s="3249">
        <v>0</v>
      </c>
      <c r="M114" s="3249">
        <v>4</v>
      </c>
      <c r="N114" s="3250"/>
      <c r="O114" s="3436">
        <v>299</v>
      </c>
      <c r="P114" s="3249">
        <v>142</v>
      </c>
      <c r="Q114" s="3249">
        <v>119</v>
      </c>
      <c r="R114" s="3249"/>
      <c r="S114" s="3249">
        <v>34</v>
      </c>
      <c r="T114" s="3249"/>
      <c r="U114" s="3250">
        <v>4</v>
      </c>
      <c r="V114" s="3450">
        <v>3</v>
      </c>
      <c r="W114" s="3472">
        <v>306</v>
      </c>
      <c r="X114" s="3251">
        <v>3</v>
      </c>
      <c r="Y114" s="3251">
        <v>0</v>
      </c>
      <c r="Z114" s="3251">
        <v>0</v>
      </c>
      <c r="AA114" s="3251">
        <v>2</v>
      </c>
      <c r="AB114" s="3251">
        <v>230</v>
      </c>
      <c r="AC114" s="3251">
        <v>0</v>
      </c>
      <c r="AD114" s="3251">
        <v>11</v>
      </c>
      <c r="AE114" s="3251">
        <v>8</v>
      </c>
      <c r="AF114" s="3251">
        <v>27</v>
      </c>
      <c r="AG114" s="3251">
        <v>5</v>
      </c>
      <c r="AH114" s="3251">
        <v>0</v>
      </c>
      <c r="AI114" s="3251">
        <v>0</v>
      </c>
      <c r="AJ114" s="3251">
        <v>1</v>
      </c>
      <c r="AK114" s="3251">
        <v>0</v>
      </c>
      <c r="AL114" s="3251">
        <v>0</v>
      </c>
      <c r="AM114" s="3251">
        <v>1</v>
      </c>
      <c r="AN114" s="3251">
        <v>2</v>
      </c>
      <c r="AO114" s="3251">
        <v>12</v>
      </c>
      <c r="AP114" s="3251">
        <v>0</v>
      </c>
      <c r="AQ114" s="3251">
        <v>2</v>
      </c>
      <c r="AR114" s="3252">
        <v>2</v>
      </c>
    </row>
    <row r="115" spans="1:47" s="237" customFormat="1" ht="50.1" customHeight="1" x14ac:dyDescent="0.15">
      <c r="A115" s="3263"/>
      <c r="B115" s="3264" t="s">
        <v>1800</v>
      </c>
      <c r="C115" s="3264"/>
      <c r="D115" s="3265" t="s">
        <v>163</v>
      </c>
      <c r="E115" s="3266">
        <v>1.1812229303078471E-2</v>
      </c>
      <c r="F115" s="3267">
        <v>9.4361602982292639E-2</v>
      </c>
      <c r="G115" s="3268">
        <v>9.4361602982292639E-2</v>
      </c>
      <c r="H115" s="3269">
        <v>810</v>
      </c>
      <c r="I115" s="3289">
        <v>3.5805626598465423E-2</v>
      </c>
      <c r="J115" s="3290">
        <v>28</v>
      </c>
      <c r="K115" s="3437">
        <v>69</v>
      </c>
      <c r="L115" s="3249">
        <v>38</v>
      </c>
      <c r="M115" s="3249">
        <v>31</v>
      </c>
      <c r="N115" s="3250"/>
      <c r="O115" s="3437">
        <v>719</v>
      </c>
      <c r="P115" s="3249">
        <v>423</v>
      </c>
      <c r="Q115" s="3249">
        <v>118</v>
      </c>
      <c r="R115" s="3249"/>
      <c r="S115" s="3249">
        <v>28</v>
      </c>
      <c r="T115" s="3249"/>
      <c r="U115" s="3250">
        <v>150</v>
      </c>
      <c r="V115" s="3451">
        <v>22</v>
      </c>
      <c r="W115" s="3462">
        <v>810</v>
      </c>
      <c r="X115" s="3251">
        <v>5</v>
      </c>
      <c r="Y115" s="3251">
        <v>0</v>
      </c>
      <c r="Z115" s="3251">
        <v>0</v>
      </c>
      <c r="AA115" s="3251">
        <v>6</v>
      </c>
      <c r="AB115" s="3251">
        <v>105</v>
      </c>
      <c r="AC115" s="3251">
        <v>0</v>
      </c>
      <c r="AD115" s="3251">
        <v>31</v>
      </c>
      <c r="AE115" s="3251">
        <v>33</v>
      </c>
      <c r="AF115" s="3251">
        <v>87</v>
      </c>
      <c r="AG115" s="3251">
        <v>55</v>
      </c>
      <c r="AH115" s="3251">
        <v>9</v>
      </c>
      <c r="AI115" s="3251">
        <v>11</v>
      </c>
      <c r="AJ115" s="3251">
        <v>6</v>
      </c>
      <c r="AK115" s="3251">
        <v>7</v>
      </c>
      <c r="AL115" s="3251">
        <v>10</v>
      </c>
      <c r="AM115" s="3251">
        <v>4</v>
      </c>
      <c r="AN115" s="3251">
        <v>5</v>
      </c>
      <c r="AO115" s="3251">
        <v>62</v>
      </c>
      <c r="AP115" s="3251">
        <v>3</v>
      </c>
      <c r="AQ115" s="3251">
        <v>12</v>
      </c>
      <c r="AR115" s="3252">
        <v>359</v>
      </c>
    </row>
    <row r="116" spans="1:47" s="236" customFormat="1" ht="50.1" customHeight="1" x14ac:dyDescent="0.15">
      <c r="A116" s="3240"/>
      <c r="B116" s="3241" t="s">
        <v>1801</v>
      </c>
      <c r="C116" s="3241"/>
      <c r="D116" s="3242" t="s">
        <v>163</v>
      </c>
      <c r="E116" s="3243">
        <v>4.535312732416549E-3</v>
      </c>
      <c r="F116" s="3244">
        <v>3.6230195712954334E-2</v>
      </c>
      <c r="G116" s="3245">
        <v>3.6230195712954334E-2</v>
      </c>
      <c r="H116" s="3246">
        <v>311</v>
      </c>
      <c r="I116" s="3247">
        <v>6.1433447098976135E-2</v>
      </c>
      <c r="J116" s="3248">
        <v>18</v>
      </c>
      <c r="K116" s="3436">
        <v>16</v>
      </c>
      <c r="L116" s="3249">
        <v>7</v>
      </c>
      <c r="M116" s="3249">
        <v>9</v>
      </c>
      <c r="N116" s="3250"/>
      <c r="O116" s="3436">
        <v>295</v>
      </c>
      <c r="P116" s="3249">
        <v>107</v>
      </c>
      <c r="Q116" s="3249">
        <v>144</v>
      </c>
      <c r="R116" s="3249"/>
      <c r="S116" s="3249">
        <v>16</v>
      </c>
      <c r="T116" s="3249"/>
      <c r="U116" s="3250">
        <v>28</v>
      </c>
      <c r="V116" s="3450">
        <v>0</v>
      </c>
      <c r="W116" s="3472">
        <v>311</v>
      </c>
      <c r="X116" s="3251">
        <v>0</v>
      </c>
      <c r="Y116" s="3251">
        <v>0</v>
      </c>
      <c r="Z116" s="3251">
        <v>16</v>
      </c>
      <c r="AA116" s="3251">
        <v>6</v>
      </c>
      <c r="AB116" s="3251">
        <v>108</v>
      </c>
      <c r="AC116" s="3251">
        <v>3</v>
      </c>
      <c r="AD116" s="3251">
        <v>14</v>
      </c>
      <c r="AE116" s="3251">
        <v>30</v>
      </c>
      <c r="AF116" s="3251">
        <v>47</v>
      </c>
      <c r="AG116" s="3251">
        <v>4</v>
      </c>
      <c r="AH116" s="3251">
        <v>2</v>
      </c>
      <c r="AI116" s="3251">
        <v>16</v>
      </c>
      <c r="AJ116" s="3251">
        <v>7</v>
      </c>
      <c r="AK116" s="3251">
        <v>3</v>
      </c>
      <c r="AL116" s="3251">
        <v>0</v>
      </c>
      <c r="AM116" s="3251">
        <v>6</v>
      </c>
      <c r="AN116" s="3251">
        <v>0</v>
      </c>
      <c r="AO116" s="3251">
        <v>24</v>
      </c>
      <c r="AP116" s="3251">
        <v>0</v>
      </c>
      <c r="AQ116" s="3251">
        <v>0</v>
      </c>
      <c r="AR116" s="3252">
        <v>25</v>
      </c>
    </row>
    <row r="117" spans="1:47" s="237" customFormat="1" ht="50.1" customHeight="1" x14ac:dyDescent="0.15">
      <c r="A117" s="3263"/>
      <c r="B117" s="3264" t="s">
        <v>1802</v>
      </c>
      <c r="C117" s="3264"/>
      <c r="D117" s="3265" t="s">
        <v>163</v>
      </c>
      <c r="E117" s="3266">
        <v>3.0186808218978316E-3</v>
      </c>
      <c r="F117" s="3267">
        <v>2.4114631873252561E-2</v>
      </c>
      <c r="G117" s="3268">
        <v>2.4114631873252561E-2</v>
      </c>
      <c r="H117" s="3269">
        <v>207</v>
      </c>
      <c r="I117" s="3289">
        <v>5.0761421319796884E-2</v>
      </c>
      <c r="J117" s="3290">
        <v>10</v>
      </c>
      <c r="K117" s="3437">
        <v>17</v>
      </c>
      <c r="L117" s="3249">
        <v>11</v>
      </c>
      <c r="M117" s="3249">
        <v>6</v>
      </c>
      <c r="N117" s="3250"/>
      <c r="O117" s="3437">
        <v>144</v>
      </c>
      <c r="P117" s="3249">
        <v>56</v>
      </c>
      <c r="Q117" s="3249">
        <v>50</v>
      </c>
      <c r="R117" s="3249"/>
      <c r="S117" s="3249">
        <v>2</v>
      </c>
      <c r="T117" s="3249"/>
      <c r="U117" s="3250">
        <v>36</v>
      </c>
      <c r="V117" s="3451">
        <v>46</v>
      </c>
      <c r="W117" s="3462">
        <v>207</v>
      </c>
      <c r="X117" s="3251">
        <v>0</v>
      </c>
      <c r="Y117" s="3251">
        <v>0</v>
      </c>
      <c r="Z117" s="3251">
        <v>0</v>
      </c>
      <c r="AA117" s="3251">
        <v>0</v>
      </c>
      <c r="AB117" s="3251">
        <v>0</v>
      </c>
      <c r="AC117" s="3251">
        <v>0</v>
      </c>
      <c r="AD117" s="3251">
        <v>0</v>
      </c>
      <c r="AE117" s="3251">
        <v>0</v>
      </c>
      <c r="AF117" s="3251">
        <v>0</v>
      </c>
      <c r="AG117" s="3251">
        <v>0</v>
      </c>
      <c r="AH117" s="3251">
        <v>0</v>
      </c>
      <c r="AI117" s="3251">
        <v>0</v>
      </c>
      <c r="AJ117" s="3251">
        <v>0</v>
      </c>
      <c r="AK117" s="3251">
        <v>0</v>
      </c>
      <c r="AL117" s="3251">
        <v>0</v>
      </c>
      <c r="AM117" s="3251">
        <v>0</v>
      </c>
      <c r="AN117" s="3251">
        <v>0</v>
      </c>
      <c r="AO117" s="3251">
        <v>0</v>
      </c>
      <c r="AP117" s="3251">
        <v>0</v>
      </c>
      <c r="AQ117" s="3251">
        <v>0</v>
      </c>
      <c r="AR117" s="3252">
        <v>207</v>
      </c>
    </row>
    <row r="118" spans="1:47" s="236" customFormat="1" ht="50.1" customHeight="1" x14ac:dyDescent="0.15">
      <c r="A118" s="3240"/>
      <c r="B118" s="3241" t="s">
        <v>1803</v>
      </c>
      <c r="C118" s="3241"/>
      <c r="D118" s="3242" t="s">
        <v>163</v>
      </c>
      <c r="E118" s="3243">
        <v>2.5957738468493428E-3</v>
      </c>
      <c r="F118" s="3244">
        <v>2.0736253494874183E-2</v>
      </c>
      <c r="G118" s="3245">
        <v>2.0736253494874183E-2</v>
      </c>
      <c r="H118" s="3246">
        <v>178</v>
      </c>
      <c r="I118" s="3247">
        <v>0.17105263157894735</v>
      </c>
      <c r="J118" s="3248">
        <v>26</v>
      </c>
      <c r="K118" s="3436">
        <v>13</v>
      </c>
      <c r="L118" s="3249">
        <v>10</v>
      </c>
      <c r="M118" s="3249">
        <v>3</v>
      </c>
      <c r="N118" s="3250"/>
      <c r="O118" s="3436">
        <v>165</v>
      </c>
      <c r="P118" s="3249">
        <v>58</v>
      </c>
      <c r="Q118" s="3249">
        <v>18</v>
      </c>
      <c r="R118" s="3249"/>
      <c r="S118" s="3249">
        <v>9</v>
      </c>
      <c r="T118" s="3249"/>
      <c r="U118" s="3250">
        <v>80</v>
      </c>
      <c r="V118" s="3450">
        <v>0</v>
      </c>
      <c r="W118" s="3472">
        <v>178</v>
      </c>
      <c r="X118" s="3251">
        <v>1</v>
      </c>
      <c r="Y118" s="3251">
        <v>0</v>
      </c>
      <c r="Z118" s="3251">
        <v>0</v>
      </c>
      <c r="AA118" s="3251">
        <v>1</v>
      </c>
      <c r="AB118" s="3251">
        <v>7</v>
      </c>
      <c r="AC118" s="3251">
        <v>0</v>
      </c>
      <c r="AD118" s="3251">
        <v>11</v>
      </c>
      <c r="AE118" s="3251">
        <v>6</v>
      </c>
      <c r="AF118" s="3251">
        <v>35</v>
      </c>
      <c r="AG118" s="3251">
        <v>6</v>
      </c>
      <c r="AH118" s="3251">
        <v>13</v>
      </c>
      <c r="AI118" s="3251">
        <v>5</v>
      </c>
      <c r="AJ118" s="3251">
        <v>30</v>
      </c>
      <c r="AK118" s="3251">
        <v>42</v>
      </c>
      <c r="AL118" s="3251">
        <v>4</v>
      </c>
      <c r="AM118" s="3251">
        <v>10</v>
      </c>
      <c r="AN118" s="3251">
        <v>1</v>
      </c>
      <c r="AO118" s="3251">
        <v>5</v>
      </c>
      <c r="AP118" s="3251">
        <v>0</v>
      </c>
      <c r="AQ118" s="3251">
        <v>0</v>
      </c>
      <c r="AR118" s="3252">
        <v>1</v>
      </c>
    </row>
    <row r="119" spans="1:47" s="237" customFormat="1" ht="50.1" customHeight="1" x14ac:dyDescent="0.15">
      <c r="A119" s="3263"/>
      <c r="B119" s="3264" t="s">
        <v>1804</v>
      </c>
      <c r="C119" s="3264"/>
      <c r="D119" s="3265" t="s">
        <v>163</v>
      </c>
      <c r="E119" s="3266">
        <v>1.4291339156810991E-3</v>
      </c>
      <c r="F119" s="3267">
        <v>1.1416589002795898E-2</v>
      </c>
      <c r="G119" s="3268">
        <v>1.1416589002795898E-2</v>
      </c>
      <c r="H119" s="3269">
        <v>98</v>
      </c>
      <c r="I119" s="3289">
        <v>3.1578947368421151E-2</v>
      </c>
      <c r="J119" s="3290">
        <v>3</v>
      </c>
      <c r="K119" s="3437">
        <v>1</v>
      </c>
      <c r="L119" s="3249">
        <v>0</v>
      </c>
      <c r="M119" s="3249">
        <v>1</v>
      </c>
      <c r="N119" s="3250"/>
      <c r="O119" s="3437">
        <v>97</v>
      </c>
      <c r="P119" s="3249">
        <v>36</v>
      </c>
      <c r="Q119" s="3249">
        <v>44</v>
      </c>
      <c r="R119" s="3249"/>
      <c r="S119" s="3249">
        <v>5</v>
      </c>
      <c r="T119" s="3249"/>
      <c r="U119" s="3250">
        <v>12</v>
      </c>
      <c r="V119" s="3451">
        <v>0</v>
      </c>
      <c r="W119" s="3462">
        <v>98</v>
      </c>
      <c r="X119" s="3251">
        <v>1</v>
      </c>
      <c r="Y119" s="3251">
        <v>0</v>
      </c>
      <c r="Z119" s="3251">
        <v>0</v>
      </c>
      <c r="AA119" s="3251">
        <v>1</v>
      </c>
      <c r="AB119" s="3251">
        <v>21</v>
      </c>
      <c r="AC119" s="3251">
        <v>0</v>
      </c>
      <c r="AD119" s="3251">
        <v>1</v>
      </c>
      <c r="AE119" s="3251">
        <v>6</v>
      </c>
      <c r="AF119" s="3251">
        <v>27</v>
      </c>
      <c r="AG119" s="3251">
        <v>1</v>
      </c>
      <c r="AH119" s="3251">
        <v>0</v>
      </c>
      <c r="AI119" s="3251">
        <v>0</v>
      </c>
      <c r="AJ119" s="3251">
        <v>9</v>
      </c>
      <c r="AK119" s="3251">
        <v>1</v>
      </c>
      <c r="AL119" s="3251">
        <v>0</v>
      </c>
      <c r="AM119" s="3251">
        <v>9</v>
      </c>
      <c r="AN119" s="3251">
        <v>11</v>
      </c>
      <c r="AO119" s="3251">
        <v>10</v>
      </c>
      <c r="AP119" s="3251">
        <v>0</v>
      </c>
      <c r="AQ119" s="3251">
        <v>0</v>
      </c>
      <c r="AR119" s="3252">
        <v>0</v>
      </c>
    </row>
    <row r="120" spans="1:47" s="236" customFormat="1" ht="50.1" customHeight="1" x14ac:dyDescent="0.15">
      <c r="A120" s="3272"/>
      <c r="B120" s="3273" t="s">
        <v>1805</v>
      </c>
      <c r="C120" s="3273"/>
      <c r="D120" s="3274" t="s">
        <v>163</v>
      </c>
      <c r="E120" s="3275">
        <v>1.2701792250594257E-2</v>
      </c>
      <c r="F120" s="3276">
        <v>0.10146784715750233</v>
      </c>
      <c r="G120" s="3277">
        <v>0.10146784715750233</v>
      </c>
      <c r="H120" s="3278">
        <v>871</v>
      </c>
      <c r="I120" s="3279">
        <v>0.39807383627608339</v>
      </c>
      <c r="J120" s="3280">
        <v>248</v>
      </c>
      <c r="K120" s="3438">
        <v>54</v>
      </c>
      <c r="L120" s="3281">
        <v>45</v>
      </c>
      <c r="M120" s="3281">
        <v>9</v>
      </c>
      <c r="N120" s="3282"/>
      <c r="O120" s="3438">
        <v>628</v>
      </c>
      <c r="P120" s="3281">
        <v>360</v>
      </c>
      <c r="Q120" s="3281">
        <v>129</v>
      </c>
      <c r="R120" s="3281"/>
      <c r="S120" s="3281">
        <v>25</v>
      </c>
      <c r="T120" s="3281"/>
      <c r="U120" s="3282">
        <v>114</v>
      </c>
      <c r="V120" s="3452">
        <v>189</v>
      </c>
      <c r="W120" s="3473">
        <v>871</v>
      </c>
      <c r="X120" s="3283">
        <v>1</v>
      </c>
      <c r="Y120" s="3283">
        <v>0</v>
      </c>
      <c r="Z120" s="3283">
        <v>1</v>
      </c>
      <c r="AA120" s="3283">
        <v>15</v>
      </c>
      <c r="AB120" s="3283">
        <v>250</v>
      </c>
      <c r="AC120" s="3283">
        <v>7</v>
      </c>
      <c r="AD120" s="3283">
        <v>38</v>
      </c>
      <c r="AE120" s="3283">
        <v>66</v>
      </c>
      <c r="AF120" s="3283">
        <v>181</v>
      </c>
      <c r="AG120" s="3283">
        <v>45</v>
      </c>
      <c r="AH120" s="3283">
        <v>15</v>
      </c>
      <c r="AI120" s="3283">
        <v>55</v>
      </c>
      <c r="AJ120" s="3283">
        <v>25</v>
      </c>
      <c r="AK120" s="3283">
        <v>31</v>
      </c>
      <c r="AL120" s="3283">
        <v>4</v>
      </c>
      <c r="AM120" s="3283">
        <v>6</v>
      </c>
      <c r="AN120" s="3283">
        <v>4</v>
      </c>
      <c r="AO120" s="3283">
        <v>92</v>
      </c>
      <c r="AP120" s="3283">
        <v>1</v>
      </c>
      <c r="AQ120" s="3283">
        <v>34</v>
      </c>
      <c r="AR120" s="3284">
        <v>0</v>
      </c>
    </row>
    <row r="121" spans="1:47" s="237" customFormat="1" ht="50.1" customHeight="1" x14ac:dyDescent="0.15">
      <c r="A121" s="2028" t="s">
        <v>99</v>
      </c>
      <c r="B121" s="2029"/>
      <c r="C121" s="2029"/>
      <c r="D121" s="2088">
        <v>14</v>
      </c>
      <c r="E121" s="2062">
        <v>1.1199743339215144E-2</v>
      </c>
      <c r="F121" s="2063">
        <v>8.9468779123951542E-2</v>
      </c>
      <c r="G121" s="2064" t="s">
        <v>163</v>
      </c>
      <c r="H121" s="2131">
        <v>768</v>
      </c>
      <c r="I121" s="2043">
        <v>2.673796791443861E-2</v>
      </c>
      <c r="J121" s="2044">
        <v>20</v>
      </c>
      <c r="K121" s="3440">
        <v>63</v>
      </c>
      <c r="L121" s="2071">
        <v>50</v>
      </c>
      <c r="M121" s="2071">
        <v>13</v>
      </c>
      <c r="N121" s="2072">
        <v>0</v>
      </c>
      <c r="O121" s="3440">
        <v>685</v>
      </c>
      <c r="P121" s="2071">
        <v>185</v>
      </c>
      <c r="Q121" s="2071">
        <v>238</v>
      </c>
      <c r="R121" s="2071">
        <v>0</v>
      </c>
      <c r="S121" s="2071">
        <v>51</v>
      </c>
      <c r="T121" s="2071">
        <v>0</v>
      </c>
      <c r="U121" s="2072">
        <v>211</v>
      </c>
      <c r="V121" s="3468">
        <v>20</v>
      </c>
      <c r="W121" s="3474">
        <v>768</v>
      </c>
      <c r="X121" s="2073">
        <v>10</v>
      </c>
      <c r="Y121" s="2073">
        <v>4</v>
      </c>
      <c r="Z121" s="2073">
        <v>12</v>
      </c>
      <c r="AA121" s="2073">
        <v>18</v>
      </c>
      <c r="AB121" s="2073">
        <v>163</v>
      </c>
      <c r="AC121" s="2073">
        <v>2</v>
      </c>
      <c r="AD121" s="2073">
        <v>44</v>
      </c>
      <c r="AE121" s="2073">
        <v>43</v>
      </c>
      <c r="AF121" s="2073">
        <v>199</v>
      </c>
      <c r="AG121" s="2073">
        <v>22</v>
      </c>
      <c r="AH121" s="2073">
        <v>12</v>
      </c>
      <c r="AI121" s="2073">
        <v>33</v>
      </c>
      <c r="AJ121" s="2073">
        <v>48</v>
      </c>
      <c r="AK121" s="2073">
        <v>54</v>
      </c>
      <c r="AL121" s="2073">
        <v>14</v>
      </c>
      <c r="AM121" s="2073">
        <v>10</v>
      </c>
      <c r="AN121" s="2073">
        <v>3</v>
      </c>
      <c r="AO121" s="2073">
        <v>65</v>
      </c>
      <c r="AP121" s="2073">
        <v>0</v>
      </c>
      <c r="AQ121" s="2073">
        <v>4</v>
      </c>
      <c r="AR121" s="2074">
        <v>8</v>
      </c>
    </row>
    <row r="122" spans="1:47" s="236" customFormat="1" ht="50.1" customHeight="1" x14ac:dyDescent="0.15">
      <c r="A122" s="3292"/>
      <c r="B122" s="3293" t="s">
        <v>1806</v>
      </c>
      <c r="C122" s="3293"/>
      <c r="D122" s="3294" t="s">
        <v>163</v>
      </c>
      <c r="E122" s="3295">
        <v>1.7499598967523662E-4</v>
      </c>
      <c r="F122" s="3296">
        <v>1.3979496738117428E-3</v>
      </c>
      <c r="G122" s="3297">
        <v>1.5625E-2</v>
      </c>
      <c r="H122" s="3298">
        <v>12</v>
      </c>
      <c r="I122" s="3299">
        <v>-0.19999999999999996</v>
      </c>
      <c r="J122" s="3300">
        <v>-3</v>
      </c>
      <c r="K122" s="3464">
        <v>0</v>
      </c>
      <c r="L122" s="3301">
        <v>0</v>
      </c>
      <c r="M122" s="3301">
        <v>0</v>
      </c>
      <c r="N122" s="3302"/>
      <c r="O122" s="3464">
        <v>12</v>
      </c>
      <c r="P122" s="3301">
        <v>1</v>
      </c>
      <c r="Q122" s="3301">
        <v>5</v>
      </c>
      <c r="R122" s="3301"/>
      <c r="S122" s="3301">
        <v>0</v>
      </c>
      <c r="T122" s="3301"/>
      <c r="U122" s="3302">
        <v>6</v>
      </c>
      <c r="V122" s="3469">
        <v>0</v>
      </c>
      <c r="W122" s="3477">
        <v>12</v>
      </c>
      <c r="X122" s="3402">
        <v>0</v>
      </c>
      <c r="Y122" s="3402">
        <v>0</v>
      </c>
      <c r="Z122" s="3402">
        <v>0</v>
      </c>
      <c r="AA122" s="3402">
        <v>0</v>
      </c>
      <c r="AB122" s="3402">
        <v>0</v>
      </c>
      <c r="AC122" s="3402">
        <v>0</v>
      </c>
      <c r="AD122" s="3402">
        <v>2</v>
      </c>
      <c r="AE122" s="3402">
        <v>0</v>
      </c>
      <c r="AF122" s="3402">
        <v>4</v>
      </c>
      <c r="AG122" s="3402">
        <v>0</v>
      </c>
      <c r="AH122" s="3402">
        <v>0</v>
      </c>
      <c r="AI122" s="3402">
        <v>2</v>
      </c>
      <c r="AJ122" s="3402">
        <v>4</v>
      </c>
      <c r="AK122" s="3402">
        <v>0</v>
      </c>
      <c r="AL122" s="3402">
        <v>0</v>
      </c>
      <c r="AM122" s="3402">
        <v>0</v>
      </c>
      <c r="AN122" s="3402">
        <v>0</v>
      </c>
      <c r="AO122" s="3402">
        <v>0</v>
      </c>
      <c r="AP122" s="3402">
        <v>0</v>
      </c>
      <c r="AQ122" s="3402">
        <v>0</v>
      </c>
      <c r="AR122" s="3403">
        <v>0</v>
      </c>
    </row>
    <row r="123" spans="1:47" s="237" customFormat="1" ht="50.1" customHeight="1" x14ac:dyDescent="0.15">
      <c r="A123" s="3263"/>
      <c r="B123" s="3264" t="s">
        <v>1807</v>
      </c>
      <c r="C123" s="3264"/>
      <c r="D123" s="3265" t="s">
        <v>163</v>
      </c>
      <c r="E123" s="3266">
        <v>1.0791419363306257E-3</v>
      </c>
      <c r="F123" s="3267">
        <v>8.6206896551724137E-3</v>
      </c>
      <c r="G123" s="3268">
        <v>9.6354166666666671E-2</v>
      </c>
      <c r="H123" s="3269">
        <v>74</v>
      </c>
      <c r="I123" s="3289">
        <v>0</v>
      </c>
      <c r="J123" s="3290">
        <v>0</v>
      </c>
      <c r="K123" s="3437">
        <v>2</v>
      </c>
      <c r="L123" s="3249">
        <v>1</v>
      </c>
      <c r="M123" s="3249">
        <v>1</v>
      </c>
      <c r="N123" s="3250"/>
      <c r="O123" s="3437">
        <v>72</v>
      </c>
      <c r="P123" s="3249">
        <v>21</v>
      </c>
      <c r="Q123" s="3249">
        <v>28</v>
      </c>
      <c r="R123" s="3249"/>
      <c r="S123" s="3249">
        <v>8</v>
      </c>
      <c r="T123" s="3249"/>
      <c r="U123" s="3250">
        <v>15</v>
      </c>
      <c r="V123" s="3451">
        <v>0</v>
      </c>
      <c r="W123" s="3462">
        <v>74</v>
      </c>
      <c r="X123" s="3251">
        <v>6</v>
      </c>
      <c r="Y123" s="3251">
        <v>0</v>
      </c>
      <c r="Z123" s="3251">
        <v>1</v>
      </c>
      <c r="AA123" s="3251">
        <v>2</v>
      </c>
      <c r="AB123" s="3251">
        <v>23</v>
      </c>
      <c r="AC123" s="3251">
        <v>1</v>
      </c>
      <c r="AD123" s="3251">
        <v>4</v>
      </c>
      <c r="AE123" s="3251">
        <v>1</v>
      </c>
      <c r="AF123" s="3251">
        <v>14</v>
      </c>
      <c r="AG123" s="3251">
        <v>2</v>
      </c>
      <c r="AH123" s="3251">
        <v>3</v>
      </c>
      <c r="AI123" s="3251">
        <v>1</v>
      </c>
      <c r="AJ123" s="3251">
        <v>2</v>
      </c>
      <c r="AK123" s="3251">
        <v>12</v>
      </c>
      <c r="AL123" s="3251">
        <v>1</v>
      </c>
      <c r="AM123" s="3251">
        <v>1</v>
      </c>
      <c r="AN123" s="3251">
        <v>0</v>
      </c>
      <c r="AO123" s="3251">
        <v>0</v>
      </c>
      <c r="AP123" s="3251">
        <v>0</v>
      </c>
      <c r="AQ123" s="3251">
        <v>0</v>
      </c>
      <c r="AR123" s="3252">
        <v>0</v>
      </c>
    </row>
    <row r="124" spans="1:47" s="236" customFormat="1" ht="50.1" customHeight="1" x14ac:dyDescent="0.15">
      <c r="A124" s="3240"/>
      <c r="B124" s="3241" t="s">
        <v>1808</v>
      </c>
      <c r="C124" s="3241"/>
      <c r="D124" s="3242" t="s">
        <v>163</v>
      </c>
      <c r="E124" s="3243">
        <v>3.8061627754363962E-3</v>
      </c>
      <c r="F124" s="3244">
        <v>3.0405405405405407E-2</v>
      </c>
      <c r="G124" s="3245">
        <v>0.33984375</v>
      </c>
      <c r="H124" s="3246">
        <v>261</v>
      </c>
      <c r="I124" s="3247">
        <v>6.9672131147541005E-2</v>
      </c>
      <c r="J124" s="3248">
        <v>17</v>
      </c>
      <c r="K124" s="3436">
        <v>43</v>
      </c>
      <c r="L124" s="3249">
        <v>40</v>
      </c>
      <c r="M124" s="3249">
        <v>3</v>
      </c>
      <c r="N124" s="3250"/>
      <c r="O124" s="3436">
        <v>204</v>
      </c>
      <c r="P124" s="3249">
        <v>79</v>
      </c>
      <c r="Q124" s="3249">
        <v>92</v>
      </c>
      <c r="R124" s="3249"/>
      <c r="S124" s="3249">
        <v>24</v>
      </c>
      <c r="T124" s="3249"/>
      <c r="U124" s="3250">
        <v>9</v>
      </c>
      <c r="V124" s="3450">
        <v>14</v>
      </c>
      <c r="W124" s="3472">
        <v>261</v>
      </c>
      <c r="X124" s="3251">
        <v>0</v>
      </c>
      <c r="Y124" s="3251">
        <v>0</v>
      </c>
      <c r="Z124" s="3251">
        <v>0</v>
      </c>
      <c r="AA124" s="3251">
        <v>2</v>
      </c>
      <c r="AB124" s="3251">
        <v>100</v>
      </c>
      <c r="AC124" s="3251">
        <v>0</v>
      </c>
      <c r="AD124" s="3251">
        <v>5</v>
      </c>
      <c r="AE124" s="3251">
        <v>19</v>
      </c>
      <c r="AF124" s="3251">
        <v>95</v>
      </c>
      <c r="AG124" s="3251">
        <v>13</v>
      </c>
      <c r="AH124" s="3251">
        <v>0</v>
      </c>
      <c r="AI124" s="3251">
        <v>1</v>
      </c>
      <c r="AJ124" s="3251">
        <v>0</v>
      </c>
      <c r="AK124" s="3251">
        <v>7</v>
      </c>
      <c r="AL124" s="3251">
        <v>0</v>
      </c>
      <c r="AM124" s="3251">
        <v>2</v>
      </c>
      <c r="AN124" s="3251">
        <v>3</v>
      </c>
      <c r="AO124" s="3251">
        <v>13</v>
      </c>
      <c r="AP124" s="3251">
        <v>0</v>
      </c>
      <c r="AQ124" s="3251">
        <v>1</v>
      </c>
      <c r="AR124" s="3252">
        <v>0</v>
      </c>
    </row>
    <row r="125" spans="1:47" s="237" customFormat="1" ht="50.1" customHeight="1" x14ac:dyDescent="0.15">
      <c r="A125" s="3263"/>
      <c r="B125" s="3264" t="s">
        <v>1809</v>
      </c>
      <c r="C125" s="3264"/>
      <c r="D125" s="3265" t="s">
        <v>163</v>
      </c>
      <c r="E125" s="3266">
        <v>3.6894987823195718E-3</v>
      </c>
      <c r="F125" s="3267">
        <v>2.9473438956197577E-2</v>
      </c>
      <c r="G125" s="3268">
        <v>0.32942708333333331</v>
      </c>
      <c r="H125" s="3269">
        <v>253</v>
      </c>
      <c r="I125" s="3289">
        <v>7.9681274900398336E-3</v>
      </c>
      <c r="J125" s="3290">
        <v>2</v>
      </c>
      <c r="K125" s="3437">
        <v>17</v>
      </c>
      <c r="L125" s="3249">
        <v>9</v>
      </c>
      <c r="M125" s="3249">
        <v>8</v>
      </c>
      <c r="N125" s="3250"/>
      <c r="O125" s="3437">
        <v>230</v>
      </c>
      <c r="P125" s="3249">
        <v>67</v>
      </c>
      <c r="Q125" s="3249">
        <v>19</v>
      </c>
      <c r="R125" s="3249"/>
      <c r="S125" s="3249">
        <v>11</v>
      </c>
      <c r="T125" s="3249"/>
      <c r="U125" s="3250">
        <v>133</v>
      </c>
      <c r="V125" s="3451">
        <v>6</v>
      </c>
      <c r="W125" s="3462">
        <v>253</v>
      </c>
      <c r="X125" s="3251">
        <v>1</v>
      </c>
      <c r="Y125" s="3251">
        <v>0</v>
      </c>
      <c r="Z125" s="3251">
        <v>7</v>
      </c>
      <c r="AA125" s="3251">
        <v>4</v>
      </c>
      <c r="AB125" s="3251">
        <v>26</v>
      </c>
      <c r="AC125" s="3251">
        <v>1</v>
      </c>
      <c r="AD125" s="3251">
        <v>21</v>
      </c>
      <c r="AE125" s="3251">
        <v>17</v>
      </c>
      <c r="AF125" s="3251">
        <v>65</v>
      </c>
      <c r="AG125" s="3251">
        <v>4</v>
      </c>
      <c r="AH125" s="3251">
        <v>9</v>
      </c>
      <c r="AI125" s="3251">
        <v>25</v>
      </c>
      <c r="AJ125" s="3251">
        <v>18</v>
      </c>
      <c r="AK125" s="3251">
        <v>32</v>
      </c>
      <c r="AL125" s="3251">
        <v>11</v>
      </c>
      <c r="AM125" s="3251">
        <v>2</v>
      </c>
      <c r="AN125" s="3251">
        <v>0</v>
      </c>
      <c r="AO125" s="3251">
        <v>8</v>
      </c>
      <c r="AP125" s="3251">
        <v>0</v>
      </c>
      <c r="AQ125" s="3251">
        <v>2</v>
      </c>
      <c r="AR125" s="3252">
        <v>0</v>
      </c>
    </row>
    <row r="126" spans="1:47" s="236" customFormat="1" ht="50.1" customHeight="1" x14ac:dyDescent="0.15">
      <c r="A126" s="3272"/>
      <c r="B126" s="3273" t="s">
        <v>1810</v>
      </c>
      <c r="C126" s="3273"/>
      <c r="D126" s="3274" t="s">
        <v>163</v>
      </c>
      <c r="E126" s="3275">
        <v>2.4499438554533124E-3</v>
      </c>
      <c r="F126" s="3276">
        <v>1.9571295433364399E-2</v>
      </c>
      <c r="G126" s="3277">
        <v>0.21875</v>
      </c>
      <c r="H126" s="3278">
        <v>168</v>
      </c>
      <c r="I126" s="3279">
        <v>2.4390243902439046E-2</v>
      </c>
      <c r="J126" s="3280">
        <v>4</v>
      </c>
      <c r="K126" s="3438">
        <v>1</v>
      </c>
      <c r="L126" s="3281">
        <v>0</v>
      </c>
      <c r="M126" s="3281">
        <v>1</v>
      </c>
      <c r="N126" s="3282"/>
      <c r="O126" s="3438">
        <v>167</v>
      </c>
      <c r="P126" s="3281">
        <v>17</v>
      </c>
      <c r="Q126" s="3281">
        <v>94</v>
      </c>
      <c r="R126" s="3281"/>
      <c r="S126" s="3281">
        <v>8</v>
      </c>
      <c r="T126" s="3281"/>
      <c r="U126" s="3282">
        <v>48</v>
      </c>
      <c r="V126" s="3452">
        <v>0</v>
      </c>
      <c r="W126" s="3473">
        <v>168</v>
      </c>
      <c r="X126" s="3283">
        <v>3</v>
      </c>
      <c r="Y126" s="3283">
        <v>4</v>
      </c>
      <c r="Z126" s="3283">
        <v>4</v>
      </c>
      <c r="AA126" s="3283">
        <v>10</v>
      </c>
      <c r="AB126" s="3283">
        <v>14</v>
      </c>
      <c r="AC126" s="3283">
        <v>0</v>
      </c>
      <c r="AD126" s="3283">
        <v>12</v>
      </c>
      <c r="AE126" s="3283">
        <v>6</v>
      </c>
      <c r="AF126" s="3283">
        <v>21</v>
      </c>
      <c r="AG126" s="3283">
        <v>3</v>
      </c>
      <c r="AH126" s="3283">
        <v>0</v>
      </c>
      <c r="AI126" s="3283">
        <v>4</v>
      </c>
      <c r="AJ126" s="3283">
        <v>24</v>
      </c>
      <c r="AK126" s="3283">
        <v>3</v>
      </c>
      <c r="AL126" s="3283">
        <v>2</v>
      </c>
      <c r="AM126" s="3283">
        <v>5</v>
      </c>
      <c r="AN126" s="3283">
        <v>0</v>
      </c>
      <c r="AO126" s="3283">
        <v>44</v>
      </c>
      <c r="AP126" s="3283">
        <v>0</v>
      </c>
      <c r="AQ126" s="3283">
        <v>1</v>
      </c>
      <c r="AR126" s="3284">
        <v>8</v>
      </c>
    </row>
    <row r="127" spans="1:47" s="237" customFormat="1" ht="50.1" customHeight="1" thickBot="1" x14ac:dyDescent="0.2">
      <c r="A127" s="2034" t="s">
        <v>868</v>
      </c>
      <c r="B127" s="2035"/>
      <c r="C127" s="2035"/>
      <c r="D127" s="2101">
        <v>165</v>
      </c>
      <c r="E127" s="2090">
        <v>0</v>
      </c>
      <c r="F127" s="2091">
        <v>0</v>
      </c>
      <c r="G127" s="2092" t="s">
        <v>163</v>
      </c>
      <c r="H127" s="2134">
        <v>0</v>
      </c>
      <c r="I127" s="2051" t="s">
        <v>163</v>
      </c>
      <c r="J127" s="2052">
        <v>0</v>
      </c>
      <c r="K127" s="3487">
        <v>0</v>
      </c>
      <c r="L127" s="2093">
        <v>0</v>
      </c>
      <c r="M127" s="2093">
        <v>0</v>
      </c>
      <c r="N127" s="2094"/>
      <c r="O127" s="3487">
        <v>0</v>
      </c>
      <c r="P127" s="2093">
        <v>0</v>
      </c>
      <c r="Q127" s="2093">
        <v>0</v>
      </c>
      <c r="R127" s="2093"/>
      <c r="S127" s="2093">
        <v>0</v>
      </c>
      <c r="T127" s="2093"/>
      <c r="U127" s="2094">
        <v>0</v>
      </c>
      <c r="V127" s="3489">
        <v>0</v>
      </c>
      <c r="W127" s="3490">
        <v>0</v>
      </c>
      <c r="X127" s="2095">
        <v>0</v>
      </c>
      <c r="Y127" s="2095">
        <v>0</v>
      </c>
      <c r="Z127" s="2095">
        <v>0</v>
      </c>
      <c r="AA127" s="2095">
        <v>0</v>
      </c>
      <c r="AB127" s="2095">
        <v>0</v>
      </c>
      <c r="AC127" s="2095">
        <v>0</v>
      </c>
      <c r="AD127" s="2095">
        <v>0</v>
      </c>
      <c r="AE127" s="2095">
        <v>0</v>
      </c>
      <c r="AF127" s="2095">
        <v>0</v>
      </c>
      <c r="AG127" s="2095">
        <v>0</v>
      </c>
      <c r="AH127" s="2095">
        <v>0</v>
      </c>
      <c r="AI127" s="2095">
        <v>0</v>
      </c>
      <c r="AJ127" s="2095">
        <v>0</v>
      </c>
      <c r="AK127" s="2095">
        <v>0</v>
      </c>
      <c r="AL127" s="2095">
        <v>0</v>
      </c>
      <c r="AM127" s="2095">
        <v>0</v>
      </c>
      <c r="AN127" s="2095">
        <v>0</v>
      </c>
      <c r="AO127" s="2095">
        <v>0</v>
      </c>
      <c r="AP127" s="2095">
        <v>0</v>
      </c>
      <c r="AQ127" s="2095">
        <v>0</v>
      </c>
      <c r="AR127" s="2096">
        <v>0</v>
      </c>
    </row>
    <row r="128" spans="1:47" customFormat="1" ht="36.75" customHeight="1" x14ac:dyDescent="0.15">
      <c r="A128" s="2120" t="s">
        <v>1652</v>
      </c>
      <c r="B128" s="2118"/>
      <c r="C128" s="2118"/>
      <c r="D128" s="2118"/>
      <c r="V128" s="3239" t="s">
        <v>2258</v>
      </c>
      <c r="AR128" s="2139" t="s">
        <v>1652</v>
      </c>
      <c r="AS128" s="2118"/>
      <c r="AT128" s="2118"/>
      <c r="AU128" s="2118"/>
    </row>
    <row r="129" spans="1:44" s="30" customFormat="1" ht="15" customHeight="1" thickBot="1" x14ac:dyDescent="0.2">
      <c r="A129" s="2138"/>
    </row>
    <row r="130" spans="1:44" customFormat="1" ht="36.75" customHeight="1" thickTop="1" thickBot="1" x14ac:dyDescent="0.2">
      <c r="A130" s="4093" t="s">
        <v>2007</v>
      </c>
      <c r="B130" s="4094"/>
      <c r="C130" s="4094"/>
      <c r="D130" s="4081" t="s">
        <v>852</v>
      </c>
      <c r="E130" s="4079" t="s">
        <v>1674</v>
      </c>
      <c r="F130" s="4079" t="s">
        <v>1712</v>
      </c>
      <c r="G130" s="4083" t="s">
        <v>1713</v>
      </c>
      <c r="H130" s="4098" t="s">
        <v>2003</v>
      </c>
      <c r="I130" s="4099"/>
      <c r="J130" s="4100"/>
      <c r="K130" s="4073" t="s">
        <v>2005</v>
      </c>
      <c r="L130" s="4074"/>
      <c r="M130" s="4074"/>
      <c r="N130" s="2112"/>
      <c r="O130" s="4071" t="s">
        <v>2004</v>
      </c>
      <c r="P130" s="4072"/>
      <c r="Q130" s="4072"/>
      <c r="R130" s="4072"/>
      <c r="S130" s="4072"/>
      <c r="T130" s="4072"/>
      <c r="U130" s="4097"/>
      <c r="V130" s="2113" t="s">
        <v>1673</v>
      </c>
      <c r="W130" s="4078" t="s">
        <v>1681</v>
      </c>
      <c r="X130" s="4067"/>
      <c r="Y130" s="4067"/>
      <c r="Z130" s="4067"/>
      <c r="AA130" s="4067"/>
      <c r="AB130" s="4067"/>
      <c r="AC130" s="4067"/>
      <c r="AD130" s="4067"/>
      <c r="AE130" s="4067"/>
      <c r="AF130" s="4067"/>
      <c r="AG130" s="4067"/>
      <c r="AH130" s="4067"/>
      <c r="AI130" s="4067"/>
      <c r="AJ130" s="4067"/>
      <c r="AK130" s="4067"/>
      <c r="AL130" s="4067"/>
      <c r="AM130" s="4067"/>
      <c r="AN130" s="4067"/>
      <c r="AO130" s="4067"/>
      <c r="AP130" s="4067"/>
      <c r="AQ130" s="4067"/>
      <c r="AR130" s="4068"/>
    </row>
    <row r="131" spans="1:44" customFormat="1" ht="175.5" customHeight="1" thickBot="1" x14ac:dyDescent="0.2">
      <c r="A131" s="4095"/>
      <c r="B131" s="4096"/>
      <c r="C131" s="4096"/>
      <c r="D131" s="4082"/>
      <c r="E131" s="4080"/>
      <c r="F131" s="4080"/>
      <c r="G131" s="4084"/>
      <c r="H131" s="2023" t="s">
        <v>2010</v>
      </c>
      <c r="I131" s="2014" t="s">
        <v>2259</v>
      </c>
      <c r="J131" s="2024" t="s">
        <v>2260</v>
      </c>
      <c r="K131" s="2015" t="s">
        <v>1682</v>
      </c>
      <c r="L131" s="2114" t="s">
        <v>1684</v>
      </c>
      <c r="M131" s="2114" t="s">
        <v>1685</v>
      </c>
      <c r="N131" s="2115" t="s">
        <v>2000</v>
      </c>
      <c r="O131" s="2015" t="s">
        <v>1683</v>
      </c>
      <c r="P131" s="2114" t="s">
        <v>1686</v>
      </c>
      <c r="Q131" s="2114" t="s">
        <v>1687</v>
      </c>
      <c r="R131" s="2114" t="s">
        <v>1999</v>
      </c>
      <c r="S131" s="2114" t="s">
        <v>1688</v>
      </c>
      <c r="T131" s="2114" t="s">
        <v>1998</v>
      </c>
      <c r="U131" s="2115" t="s">
        <v>1689</v>
      </c>
      <c r="V131" s="2016" t="s">
        <v>1706</v>
      </c>
      <c r="W131" s="2022" t="s">
        <v>1212</v>
      </c>
      <c r="X131" s="2116" t="s">
        <v>1690</v>
      </c>
      <c r="Y131" s="2116" t="s">
        <v>1691</v>
      </c>
      <c r="Z131" s="2116" t="s">
        <v>1692</v>
      </c>
      <c r="AA131" s="2116" t="s">
        <v>1693</v>
      </c>
      <c r="AB131" s="2116" t="s">
        <v>1694</v>
      </c>
      <c r="AC131" s="2116" t="s">
        <v>2006</v>
      </c>
      <c r="AD131" s="2116" t="s">
        <v>1696</v>
      </c>
      <c r="AE131" s="2116" t="s">
        <v>1697</v>
      </c>
      <c r="AF131" s="2116" t="s">
        <v>1698</v>
      </c>
      <c r="AG131" s="2116" t="s">
        <v>1699</v>
      </c>
      <c r="AH131" s="2116" t="s">
        <v>1711</v>
      </c>
      <c r="AI131" s="2116" t="s">
        <v>1700</v>
      </c>
      <c r="AJ131" s="2116" t="s">
        <v>1710</v>
      </c>
      <c r="AK131" s="2116" t="s">
        <v>1709</v>
      </c>
      <c r="AL131" s="2116" t="s">
        <v>1701</v>
      </c>
      <c r="AM131" s="2116" t="s">
        <v>1702</v>
      </c>
      <c r="AN131" s="2116" t="s">
        <v>1703</v>
      </c>
      <c r="AO131" s="2116" t="s">
        <v>1704</v>
      </c>
      <c r="AP131" s="2116" t="s">
        <v>1705</v>
      </c>
      <c r="AQ131" s="2116" t="s">
        <v>1707</v>
      </c>
      <c r="AR131" s="2117" t="s">
        <v>1708</v>
      </c>
    </row>
    <row r="132" spans="1:44" s="236" customFormat="1" ht="44.1" customHeight="1" x14ac:dyDescent="0.15">
      <c r="A132" s="3383" t="s">
        <v>1811</v>
      </c>
      <c r="B132" s="3384"/>
      <c r="C132" s="3384"/>
      <c r="D132" s="3385">
        <v>165</v>
      </c>
      <c r="E132" s="3386">
        <v>0</v>
      </c>
      <c r="F132" s="3387">
        <v>0</v>
      </c>
      <c r="G132" s="3388" t="s">
        <v>163</v>
      </c>
      <c r="H132" s="3389">
        <v>0</v>
      </c>
      <c r="I132" s="3390" t="s">
        <v>163</v>
      </c>
      <c r="J132" s="3391">
        <v>0</v>
      </c>
      <c r="K132" s="3461">
        <v>0</v>
      </c>
      <c r="L132" s="3392">
        <v>0</v>
      </c>
      <c r="M132" s="3392">
        <v>0</v>
      </c>
      <c r="N132" s="3393"/>
      <c r="O132" s="3461">
        <v>0</v>
      </c>
      <c r="P132" s="3392">
        <v>0</v>
      </c>
      <c r="Q132" s="3392">
        <v>0</v>
      </c>
      <c r="R132" s="3392"/>
      <c r="S132" s="3392">
        <v>0</v>
      </c>
      <c r="T132" s="3392"/>
      <c r="U132" s="3393">
        <v>0</v>
      </c>
      <c r="V132" s="3466">
        <v>0</v>
      </c>
      <c r="W132" s="3471">
        <v>0</v>
      </c>
      <c r="X132" s="3394">
        <v>0</v>
      </c>
      <c r="Y132" s="3394">
        <v>0</v>
      </c>
      <c r="Z132" s="3394">
        <v>0</v>
      </c>
      <c r="AA132" s="3394">
        <v>0</v>
      </c>
      <c r="AB132" s="3394">
        <v>0</v>
      </c>
      <c r="AC132" s="3394">
        <v>0</v>
      </c>
      <c r="AD132" s="3394">
        <v>0</v>
      </c>
      <c r="AE132" s="3394">
        <v>0</v>
      </c>
      <c r="AF132" s="3394">
        <v>0</v>
      </c>
      <c r="AG132" s="3394">
        <v>0</v>
      </c>
      <c r="AH132" s="3394">
        <v>0</v>
      </c>
      <c r="AI132" s="3394">
        <v>0</v>
      </c>
      <c r="AJ132" s="3394">
        <v>0</v>
      </c>
      <c r="AK132" s="3394">
        <v>0</v>
      </c>
      <c r="AL132" s="3394">
        <v>0</v>
      </c>
      <c r="AM132" s="3394">
        <v>0</v>
      </c>
      <c r="AN132" s="3394">
        <v>0</v>
      </c>
      <c r="AO132" s="3394">
        <v>0</v>
      </c>
      <c r="AP132" s="3394">
        <v>0</v>
      </c>
      <c r="AQ132" s="3394">
        <v>0</v>
      </c>
      <c r="AR132" s="3395">
        <v>0</v>
      </c>
    </row>
    <row r="133" spans="1:44" s="237" customFormat="1" ht="44.1" customHeight="1" x14ac:dyDescent="0.15">
      <c r="A133" s="3263" t="s">
        <v>870</v>
      </c>
      <c r="B133" s="3264"/>
      <c r="C133" s="3264"/>
      <c r="D133" s="3405">
        <v>165</v>
      </c>
      <c r="E133" s="3266">
        <v>0</v>
      </c>
      <c r="F133" s="3267">
        <v>0</v>
      </c>
      <c r="G133" s="3268" t="s">
        <v>163</v>
      </c>
      <c r="H133" s="3269">
        <v>0</v>
      </c>
      <c r="I133" s="3289" t="s">
        <v>163</v>
      </c>
      <c r="J133" s="3290">
        <v>0</v>
      </c>
      <c r="K133" s="3437">
        <v>0</v>
      </c>
      <c r="L133" s="3249">
        <v>0</v>
      </c>
      <c r="M133" s="3249">
        <v>0</v>
      </c>
      <c r="N133" s="3250"/>
      <c r="O133" s="3437">
        <v>0</v>
      </c>
      <c r="P133" s="3249">
        <v>0</v>
      </c>
      <c r="Q133" s="3249">
        <v>0</v>
      </c>
      <c r="R133" s="3249"/>
      <c r="S133" s="3249">
        <v>0</v>
      </c>
      <c r="T133" s="3249"/>
      <c r="U133" s="3250">
        <v>0</v>
      </c>
      <c r="V133" s="3451">
        <v>0</v>
      </c>
      <c r="W133" s="3462">
        <v>0</v>
      </c>
      <c r="X133" s="3251">
        <v>0</v>
      </c>
      <c r="Y133" s="3251">
        <v>0</v>
      </c>
      <c r="Z133" s="3251">
        <v>0</v>
      </c>
      <c r="AA133" s="3251">
        <v>0</v>
      </c>
      <c r="AB133" s="3251">
        <v>0</v>
      </c>
      <c r="AC133" s="3251">
        <v>0</v>
      </c>
      <c r="AD133" s="3251">
        <v>0</v>
      </c>
      <c r="AE133" s="3251">
        <v>0</v>
      </c>
      <c r="AF133" s="3251">
        <v>0</v>
      </c>
      <c r="AG133" s="3251">
        <v>0</v>
      </c>
      <c r="AH133" s="3251">
        <v>0</v>
      </c>
      <c r="AI133" s="3251">
        <v>0</v>
      </c>
      <c r="AJ133" s="3251">
        <v>0</v>
      </c>
      <c r="AK133" s="3251">
        <v>0</v>
      </c>
      <c r="AL133" s="3251">
        <v>0</v>
      </c>
      <c r="AM133" s="3251">
        <v>0</v>
      </c>
      <c r="AN133" s="3251">
        <v>0</v>
      </c>
      <c r="AO133" s="3251">
        <v>0</v>
      </c>
      <c r="AP133" s="3251">
        <v>0</v>
      </c>
      <c r="AQ133" s="3251">
        <v>0</v>
      </c>
      <c r="AR133" s="3252">
        <v>0</v>
      </c>
    </row>
    <row r="134" spans="1:44" s="236" customFormat="1" ht="44.1" customHeight="1" x14ac:dyDescent="0.15">
      <c r="A134" s="3240" t="s">
        <v>1812</v>
      </c>
      <c r="B134" s="3241"/>
      <c r="C134" s="3241"/>
      <c r="D134" s="3242">
        <v>165</v>
      </c>
      <c r="E134" s="3243">
        <v>0</v>
      </c>
      <c r="F134" s="3244">
        <v>0</v>
      </c>
      <c r="G134" s="3245" t="s">
        <v>163</v>
      </c>
      <c r="H134" s="3246">
        <v>0</v>
      </c>
      <c r="I134" s="3247" t="s">
        <v>163</v>
      </c>
      <c r="J134" s="3248">
        <v>0</v>
      </c>
      <c r="K134" s="3436">
        <v>0</v>
      </c>
      <c r="L134" s="3249">
        <v>0</v>
      </c>
      <c r="M134" s="3249">
        <v>0</v>
      </c>
      <c r="N134" s="3250"/>
      <c r="O134" s="3436">
        <v>0</v>
      </c>
      <c r="P134" s="3249">
        <v>0</v>
      </c>
      <c r="Q134" s="3249">
        <v>0</v>
      </c>
      <c r="R134" s="3249"/>
      <c r="S134" s="3249">
        <v>0</v>
      </c>
      <c r="T134" s="3249"/>
      <c r="U134" s="3250">
        <v>0</v>
      </c>
      <c r="V134" s="3450">
        <v>0</v>
      </c>
      <c r="W134" s="3472">
        <v>0</v>
      </c>
      <c r="X134" s="3251">
        <v>0</v>
      </c>
      <c r="Y134" s="3251">
        <v>0</v>
      </c>
      <c r="Z134" s="3251">
        <v>0</v>
      </c>
      <c r="AA134" s="3251">
        <v>0</v>
      </c>
      <c r="AB134" s="3251">
        <v>0</v>
      </c>
      <c r="AC134" s="3251">
        <v>0</v>
      </c>
      <c r="AD134" s="3251">
        <v>0</v>
      </c>
      <c r="AE134" s="3251">
        <v>0</v>
      </c>
      <c r="AF134" s="3251">
        <v>0</v>
      </c>
      <c r="AG134" s="3251">
        <v>0</v>
      </c>
      <c r="AH134" s="3251">
        <v>0</v>
      </c>
      <c r="AI134" s="3251">
        <v>0</v>
      </c>
      <c r="AJ134" s="3251">
        <v>0</v>
      </c>
      <c r="AK134" s="3251">
        <v>0</v>
      </c>
      <c r="AL134" s="3251">
        <v>0</v>
      </c>
      <c r="AM134" s="3251">
        <v>0</v>
      </c>
      <c r="AN134" s="3251">
        <v>0</v>
      </c>
      <c r="AO134" s="3251">
        <v>0</v>
      </c>
      <c r="AP134" s="3251">
        <v>0</v>
      </c>
      <c r="AQ134" s="3251">
        <v>0</v>
      </c>
      <c r="AR134" s="3252">
        <v>0</v>
      </c>
    </row>
    <row r="135" spans="1:44" s="237" customFormat="1" ht="44.1" customHeight="1" x14ac:dyDescent="0.15">
      <c r="A135" s="3263" t="s">
        <v>1813</v>
      </c>
      <c r="B135" s="3264"/>
      <c r="C135" s="3264"/>
      <c r="D135" s="3405">
        <v>124</v>
      </c>
      <c r="E135" s="3266">
        <v>5.8331996558412202E-5</v>
      </c>
      <c r="F135" s="3267">
        <v>4.0609137055837565E-3</v>
      </c>
      <c r="G135" s="3268" t="s">
        <v>163</v>
      </c>
      <c r="H135" s="3269">
        <v>4</v>
      </c>
      <c r="I135" s="3289">
        <v>0.33333333333333326</v>
      </c>
      <c r="J135" s="3290">
        <v>1</v>
      </c>
      <c r="K135" s="3437">
        <v>0</v>
      </c>
      <c r="L135" s="3249">
        <v>0</v>
      </c>
      <c r="M135" s="3249">
        <v>0</v>
      </c>
      <c r="N135" s="3250"/>
      <c r="O135" s="3437">
        <v>4</v>
      </c>
      <c r="P135" s="3249">
        <v>1</v>
      </c>
      <c r="Q135" s="3249">
        <v>0</v>
      </c>
      <c r="R135" s="3249"/>
      <c r="S135" s="3249">
        <v>3</v>
      </c>
      <c r="T135" s="3249"/>
      <c r="U135" s="3250">
        <v>0</v>
      </c>
      <c r="V135" s="3451">
        <v>0</v>
      </c>
      <c r="W135" s="3462">
        <v>4</v>
      </c>
      <c r="X135" s="3251">
        <v>0</v>
      </c>
      <c r="Y135" s="3251">
        <v>0</v>
      </c>
      <c r="Z135" s="3251">
        <v>0</v>
      </c>
      <c r="AA135" s="3251">
        <v>0</v>
      </c>
      <c r="AB135" s="3251">
        <v>4</v>
      </c>
      <c r="AC135" s="3251">
        <v>0</v>
      </c>
      <c r="AD135" s="3251">
        <v>0</v>
      </c>
      <c r="AE135" s="3251">
        <v>0</v>
      </c>
      <c r="AF135" s="3251">
        <v>0</v>
      </c>
      <c r="AG135" s="3251">
        <v>0</v>
      </c>
      <c r="AH135" s="3251">
        <v>0</v>
      </c>
      <c r="AI135" s="3251">
        <v>0</v>
      </c>
      <c r="AJ135" s="3251">
        <v>0</v>
      </c>
      <c r="AK135" s="3251">
        <v>0</v>
      </c>
      <c r="AL135" s="3251">
        <v>0</v>
      </c>
      <c r="AM135" s="3251">
        <v>0</v>
      </c>
      <c r="AN135" s="3251">
        <v>0</v>
      </c>
      <c r="AO135" s="3251">
        <v>0</v>
      </c>
      <c r="AP135" s="3251">
        <v>0</v>
      </c>
      <c r="AQ135" s="3251">
        <v>0</v>
      </c>
      <c r="AR135" s="3252">
        <v>0</v>
      </c>
    </row>
    <row r="136" spans="1:44" s="236" customFormat="1" ht="44.1" customHeight="1" x14ac:dyDescent="0.15">
      <c r="A136" s="3240" t="s">
        <v>1814</v>
      </c>
      <c r="B136" s="3241"/>
      <c r="C136" s="3241"/>
      <c r="D136" s="3242">
        <v>92</v>
      </c>
      <c r="E136" s="3243">
        <v>1.8957898881483967E-4</v>
      </c>
      <c r="F136" s="3244">
        <v>1.3197969543147208E-2</v>
      </c>
      <c r="G136" s="3245" t="s">
        <v>163</v>
      </c>
      <c r="H136" s="3246">
        <v>13</v>
      </c>
      <c r="I136" s="3247">
        <v>-7.1428571428571397E-2</v>
      </c>
      <c r="J136" s="3248">
        <v>-1</v>
      </c>
      <c r="K136" s="3436">
        <v>12</v>
      </c>
      <c r="L136" s="3249">
        <v>0</v>
      </c>
      <c r="M136" s="3249">
        <v>12</v>
      </c>
      <c r="N136" s="3250"/>
      <c r="O136" s="3436">
        <v>1</v>
      </c>
      <c r="P136" s="3249">
        <v>0</v>
      </c>
      <c r="Q136" s="3249">
        <v>0</v>
      </c>
      <c r="R136" s="3249"/>
      <c r="S136" s="3249">
        <v>0</v>
      </c>
      <c r="T136" s="3249"/>
      <c r="U136" s="3250">
        <v>1</v>
      </c>
      <c r="V136" s="3450">
        <v>0</v>
      </c>
      <c r="W136" s="3472">
        <v>13</v>
      </c>
      <c r="X136" s="3251">
        <v>0</v>
      </c>
      <c r="Y136" s="3251">
        <v>0</v>
      </c>
      <c r="Z136" s="3251">
        <v>0</v>
      </c>
      <c r="AA136" s="3251">
        <v>0</v>
      </c>
      <c r="AB136" s="3251">
        <v>0</v>
      </c>
      <c r="AC136" s="3251">
        <v>0</v>
      </c>
      <c r="AD136" s="3251">
        <v>3</v>
      </c>
      <c r="AE136" s="3251">
        <v>0</v>
      </c>
      <c r="AF136" s="3251">
        <v>7</v>
      </c>
      <c r="AG136" s="3251">
        <v>0</v>
      </c>
      <c r="AH136" s="3251">
        <v>0</v>
      </c>
      <c r="AI136" s="3251">
        <v>0</v>
      </c>
      <c r="AJ136" s="3251">
        <v>0</v>
      </c>
      <c r="AK136" s="3251">
        <v>0</v>
      </c>
      <c r="AL136" s="3251">
        <v>0</v>
      </c>
      <c r="AM136" s="3251">
        <v>0</v>
      </c>
      <c r="AN136" s="3251">
        <v>0</v>
      </c>
      <c r="AO136" s="3251">
        <v>3</v>
      </c>
      <c r="AP136" s="3251">
        <v>0</v>
      </c>
      <c r="AQ136" s="3251">
        <v>0</v>
      </c>
      <c r="AR136" s="3252">
        <v>0</v>
      </c>
    </row>
    <row r="137" spans="1:44" s="237" customFormat="1" ht="44.1" customHeight="1" x14ac:dyDescent="0.15">
      <c r="A137" s="3263" t="s">
        <v>1815</v>
      </c>
      <c r="B137" s="3264"/>
      <c r="C137" s="3264"/>
      <c r="D137" s="3405">
        <v>81</v>
      </c>
      <c r="E137" s="3266">
        <v>2.624939845128549E-4</v>
      </c>
      <c r="F137" s="3267">
        <v>1.8274111675126905E-2</v>
      </c>
      <c r="G137" s="3268" t="s">
        <v>163</v>
      </c>
      <c r="H137" s="3269">
        <v>18</v>
      </c>
      <c r="I137" s="3289">
        <v>0.125</v>
      </c>
      <c r="J137" s="3290">
        <v>2</v>
      </c>
      <c r="K137" s="3437">
        <v>5</v>
      </c>
      <c r="L137" s="3249">
        <v>2</v>
      </c>
      <c r="M137" s="3249">
        <v>3</v>
      </c>
      <c r="N137" s="3250"/>
      <c r="O137" s="3437">
        <v>13</v>
      </c>
      <c r="P137" s="3249">
        <v>0</v>
      </c>
      <c r="Q137" s="3249">
        <v>7</v>
      </c>
      <c r="R137" s="3249"/>
      <c r="S137" s="3249">
        <v>4</v>
      </c>
      <c r="T137" s="3249"/>
      <c r="U137" s="3250">
        <v>2</v>
      </c>
      <c r="V137" s="3451">
        <v>0</v>
      </c>
      <c r="W137" s="3462">
        <v>18</v>
      </c>
      <c r="X137" s="3251">
        <v>0</v>
      </c>
      <c r="Y137" s="3251">
        <v>0</v>
      </c>
      <c r="Z137" s="3251">
        <v>0</v>
      </c>
      <c r="AA137" s="3251">
        <v>2</v>
      </c>
      <c r="AB137" s="3251">
        <v>4</v>
      </c>
      <c r="AC137" s="3251">
        <v>0</v>
      </c>
      <c r="AD137" s="3251">
        <v>0</v>
      </c>
      <c r="AE137" s="3251">
        <v>0</v>
      </c>
      <c r="AF137" s="3251">
        <v>7</v>
      </c>
      <c r="AG137" s="3251">
        <v>0</v>
      </c>
      <c r="AH137" s="3251">
        <v>0</v>
      </c>
      <c r="AI137" s="3251">
        <v>0</v>
      </c>
      <c r="AJ137" s="3251">
        <v>0</v>
      </c>
      <c r="AK137" s="3251">
        <v>0</v>
      </c>
      <c r="AL137" s="3251">
        <v>0</v>
      </c>
      <c r="AM137" s="3251">
        <v>0</v>
      </c>
      <c r="AN137" s="3251">
        <v>3</v>
      </c>
      <c r="AO137" s="3251">
        <v>2</v>
      </c>
      <c r="AP137" s="3251">
        <v>0</v>
      </c>
      <c r="AQ137" s="3251">
        <v>0</v>
      </c>
      <c r="AR137" s="3252">
        <v>0</v>
      </c>
    </row>
    <row r="138" spans="1:44" s="236" customFormat="1" ht="44.1" customHeight="1" x14ac:dyDescent="0.15">
      <c r="A138" s="3240" t="s">
        <v>871</v>
      </c>
      <c r="B138" s="3241"/>
      <c r="C138" s="3241"/>
      <c r="D138" s="3242">
        <v>165</v>
      </c>
      <c r="E138" s="3243">
        <v>0</v>
      </c>
      <c r="F138" s="3244">
        <v>0</v>
      </c>
      <c r="G138" s="3245" t="s">
        <v>163</v>
      </c>
      <c r="H138" s="3246">
        <v>0</v>
      </c>
      <c r="I138" s="3247" t="s">
        <v>163</v>
      </c>
      <c r="J138" s="3248">
        <v>0</v>
      </c>
      <c r="K138" s="3436">
        <v>0</v>
      </c>
      <c r="L138" s="3249">
        <v>0</v>
      </c>
      <c r="M138" s="3249">
        <v>0</v>
      </c>
      <c r="N138" s="3250"/>
      <c r="O138" s="3436">
        <v>0</v>
      </c>
      <c r="P138" s="3249">
        <v>0</v>
      </c>
      <c r="Q138" s="3249">
        <v>0</v>
      </c>
      <c r="R138" s="3249"/>
      <c r="S138" s="3249">
        <v>0</v>
      </c>
      <c r="T138" s="3249"/>
      <c r="U138" s="3250">
        <v>0</v>
      </c>
      <c r="V138" s="3450">
        <v>0</v>
      </c>
      <c r="W138" s="3472">
        <v>0</v>
      </c>
      <c r="X138" s="3251">
        <v>0</v>
      </c>
      <c r="Y138" s="3251">
        <v>0</v>
      </c>
      <c r="Z138" s="3251">
        <v>0</v>
      </c>
      <c r="AA138" s="3251">
        <v>0</v>
      </c>
      <c r="AB138" s="3251">
        <v>0</v>
      </c>
      <c r="AC138" s="3251">
        <v>0</v>
      </c>
      <c r="AD138" s="3251">
        <v>0</v>
      </c>
      <c r="AE138" s="3251">
        <v>0</v>
      </c>
      <c r="AF138" s="3251">
        <v>0</v>
      </c>
      <c r="AG138" s="3251">
        <v>0</v>
      </c>
      <c r="AH138" s="3251">
        <v>0</v>
      </c>
      <c r="AI138" s="3251">
        <v>0</v>
      </c>
      <c r="AJ138" s="3251">
        <v>0</v>
      </c>
      <c r="AK138" s="3251">
        <v>0</v>
      </c>
      <c r="AL138" s="3251">
        <v>0</v>
      </c>
      <c r="AM138" s="3251">
        <v>0</v>
      </c>
      <c r="AN138" s="3251">
        <v>0</v>
      </c>
      <c r="AO138" s="3251">
        <v>0</v>
      </c>
      <c r="AP138" s="3251">
        <v>0</v>
      </c>
      <c r="AQ138" s="3251">
        <v>0</v>
      </c>
      <c r="AR138" s="3252">
        <v>0</v>
      </c>
    </row>
    <row r="139" spans="1:44" s="237" customFormat="1" ht="44.1" customHeight="1" x14ac:dyDescent="0.15">
      <c r="A139" s="3263" t="s">
        <v>872</v>
      </c>
      <c r="B139" s="3264"/>
      <c r="C139" s="3264"/>
      <c r="D139" s="3405">
        <v>165</v>
      </c>
      <c r="E139" s="3266">
        <v>0</v>
      </c>
      <c r="F139" s="3267">
        <v>0</v>
      </c>
      <c r="G139" s="3268" t="s">
        <v>163</v>
      </c>
      <c r="H139" s="3269">
        <v>0</v>
      </c>
      <c r="I139" s="3289" t="s">
        <v>163</v>
      </c>
      <c r="J139" s="3290">
        <v>0</v>
      </c>
      <c r="K139" s="3437">
        <v>0</v>
      </c>
      <c r="L139" s="3249">
        <v>0</v>
      </c>
      <c r="M139" s="3249">
        <v>0</v>
      </c>
      <c r="N139" s="3250"/>
      <c r="O139" s="3437">
        <v>0</v>
      </c>
      <c r="P139" s="3249">
        <v>0</v>
      </c>
      <c r="Q139" s="3249">
        <v>0</v>
      </c>
      <c r="R139" s="3249"/>
      <c r="S139" s="3249">
        <v>0</v>
      </c>
      <c r="T139" s="3249"/>
      <c r="U139" s="3250">
        <v>0</v>
      </c>
      <c r="V139" s="3451">
        <v>0</v>
      </c>
      <c r="W139" s="3462">
        <v>0</v>
      </c>
      <c r="X139" s="3251">
        <v>0</v>
      </c>
      <c r="Y139" s="3251">
        <v>0</v>
      </c>
      <c r="Z139" s="3251">
        <v>0</v>
      </c>
      <c r="AA139" s="3251">
        <v>0</v>
      </c>
      <c r="AB139" s="3251">
        <v>0</v>
      </c>
      <c r="AC139" s="3251">
        <v>0</v>
      </c>
      <c r="AD139" s="3251">
        <v>0</v>
      </c>
      <c r="AE139" s="3251">
        <v>0</v>
      </c>
      <c r="AF139" s="3251">
        <v>0</v>
      </c>
      <c r="AG139" s="3251">
        <v>0</v>
      </c>
      <c r="AH139" s="3251">
        <v>0</v>
      </c>
      <c r="AI139" s="3251">
        <v>0</v>
      </c>
      <c r="AJ139" s="3251">
        <v>0</v>
      </c>
      <c r="AK139" s="3251">
        <v>0</v>
      </c>
      <c r="AL139" s="3251">
        <v>0</v>
      </c>
      <c r="AM139" s="3251">
        <v>0</v>
      </c>
      <c r="AN139" s="3251">
        <v>0</v>
      </c>
      <c r="AO139" s="3251">
        <v>0</v>
      </c>
      <c r="AP139" s="3251">
        <v>0</v>
      </c>
      <c r="AQ139" s="3251">
        <v>0</v>
      </c>
      <c r="AR139" s="3252">
        <v>0</v>
      </c>
    </row>
    <row r="140" spans="1:44" s="236" customFormat="1" ht="44.1" customHeight="1" x14ac:dyDescent="0.15">
      <c r="A140" s="3240" t="s">
        <v>1816</v>
      </c>
      <c r="B140" s="3241"/>
      <c r="C140" s="3241"/>
      <c r="D140" s="3242">
        <v>65</v>
      </c>
      <c r="E140" s="3243">
        <v>4.8123897160690066E-4</v>
      </c>
      <c r="F140" s="3244">
        <v>3.3502538071065992E-2</v>
      </c>
      <c r="G140" s="3245" t="s">
        <v>163</v>
      </c>
      <c r="H140" s="3246">
        <v>33</v>
      </c>
      <c r="I140" s="3247">
        <v>-5.7142857142857162E-2</v>
      </c>
      <c r="J140" s="3248">
        <v>-2</v>
      </c>
      <c r="K140" s="3436">
        <v>1</v>
      </c>
      <c r="L140" s="3249">
        <v>0</v>
      </c>
      <c r="M140" s="3249">
        <v>1</v>
      </c>
      <c r="N140" s="3250"/>
      <c r="O140" s="3436">
        <v>32</v>
      </c>
      <c r="P140" s="3249">
        <v>6</v>
      </c>
      <c r="Q140" s="3249">
        <v>6</v>
      </c>
      <c r="R140" s="3249"/>
      <c r="S140" s="3249">
        <v>4</v>
      </c>
      <c r="T140" s="3249"/>
      <c r="U140" s="3250">
        <v>16</v>
      </c>
      <c r="V140" s="3450">
        <v>0</v>
      </c>
      <c r="W140" s="3472">
        <v>33</v>
      </c>
      <c r="X140" s="3251">
        <v>0</v>
      </c>
      <c r="Y140" s="3251">
        <v>0</v>
      </c>
      <c r="Z140" s="3251">
        <v>0</v>
      </c>
      <c r="AA140" s="3251">
        <v>1</v>
      </c>
      <c r="AB140" s="3251">
        <v>2</v>
      </c>
      <c r="AC140" s="3251">
        <v>0</v>
      </c>
      <c r="AD140" s="3251">
        <v>0</v>
      </c>
      <c r="AE140" s="3251">
        <v>1</v>
      </c>
      <c r="AF140" s="3251">
        <v>12</v>
      </c>
      <c r="AG140" s="3251">
        <v>0</v>
      </c>
      <c r="AH140" s="3251">
        <v>0</v>
      </c>
      <c r="AI140" s="3251">
        <v>5</v>
      </c>
      <c r="AJ140" s="3251">
        <v>4</v>
      </c>
      <c r="AK140" s="3251">
        <v>0</v>
      </c>
      <c r="AL140" s="3251">
        <v>0</v>
      </c>
      <c r="AM140" s="3251">
        <v>0</v>
      </c>
      <c r="AN140" s="3251">
        <v>3</v>
      </c>
      <c r="AO140" s="3251">
        <v>5</v>
      </c>
      <c r="AP140" s="3251">
        <v>0</v>
      </c>
      <c r="AQ140" s="3251">
        <v>0</v>
      </c>
      <c r="AR140" s="3252">
        <v>0</v>
      </c>
    </row>
    <row r="141" spans="1:44" s="237" customFormat="1" ht="44.1" customHeight="1" x14ac:dyDescent="0.15">
      <c r="A141" s="3263" t="s">
        <v>606</v>
      </c>
      <c r="B141" s="3264"/>
      <c r="C141" s="3264"/>
      <c r="D141" s="3405">
        <v>81</v>
      </c>
      <c r="E141" s="3266">
        <v>2.624939845128549E-4</v>
      </c>
      <c r="F141" s="3267">
        <v>1.8274111675126905E-2</v>
      </c>
      <c r="G141" s="3268" t="s">
        <v>163</v>
      </c>
      <c r="H141" s="3269">
        <v>18</v>
      </c>
      <c r="I141" s="3289">
        <v>0</v>
      </c>
      <c r="J141" s="3290">
        <v>0</v>
      </c>
      <c r="K141" s="3437">
        <v>5</v>
      </c>
      <c r="L141" s="3249">
        <v>3</v>
      </c>
      <c r="M141" s="3249">
        <v>2</v>
      </c>
      <c r="N141" s="3250"/>
      <c r="O141" s="3437">
        <v>13</v>
      </c>
      <c r="P141" s="3249">
        <v>0</v>
      </c>
      <c r="Q141" s="3249">
        <v>0</v>
      </c>
      <c r="R141" s="3249"/>
      <c r="S141" s="3249">
        <v>0</v>
      </c>
      <c r="T141" s="3249"/>
      <c r="U141" s="3250">
        <v>13</v>
      </c>
      <c r="V141" s="3451">
        <v>0</v>
      </c>
      <c r="W141" s="3462">
        <v>18</v>
      </c>
      <c r="X141" s="3251">
        <v>0</v>
      </c>
      <c r="Y141" s="3251">
        <v>0</v>
      </c>
      <c r="Z141" s="3251">
        <v>0</v>
      </c>
      <c r="AA141" s="3251">
        <v>0</v>
      </c>
      <c r="AB141" s="3251">
        <v>1</v>
      </c>
      <c r="AC141" s="3251">
        <v>1</v>
      </c>
      <c r="AD141" s="3251">
        <v>0</v>
      </c>
      <c r="AE141" s="3251">
        <v>0</v>
      </c>
      <c r="AF141" s="3251">
        <v>4</v>
      </c>
      <c r="AG141" s="3251">
        <v>0</v>
      </c>
      <c r="AH141" s="3251">
        <v>0</v>
      </c>
      <c r="AI141" s="3251">
        <v>1</v>
      </c>
      <c r="AJ141" s="3251">
        <v>4</v>
      </c>
      <c r="AK141" s="3251">
        <v>0</v>
      </c>
      <c r="AL141" s="3251">
        <v>0</v>
      </c>
      <c r="AM141" s="3251">
        <v>0</v>
      </c>
      <c r="AN141" s="3251">
        <v>0</v>
      </c>
      <c r="AO141" s="3251">
        <v>7</v>
      </c>
      <c r="AP141" s="3251">
        <v>0</v>
      </c>
      <c r="AQ141" s="3251">
        <v>0</v>
      </c>
      <c r="AR141" s="3252">
        <v>0</v>
      </c>
    </row>
    <row r="142" spans="1:44" s="236" customFormat="1" ht="44.1" customHeight="1" x14ac:dyDescent="0.15">
      <c r="A142" s="4090" t="s">
        <v>873</v>
      </c>
      <c r="B142" s="4091"/>
      <c r="C142" s="4092"/>
      <c r="D142" s="3242">
        <v>165</v>
      </c>
      <c r="E142" s="3243">
        <v>0</v>
      </c>
      <c r="F142" s="3244">
        <v>0</v>
      </c>
      <c r="G142" s="3245" t="s">
        <v>163</v>
      </c>
      <c r="H142" s="3246">
        <v>0</v>
      </c>
      <c r="I142" s="3247" t="s">
        <v>163</v>
      </c>
      <c r="J142" s="3248">
        <v>0</v>
      </c>
      <c r="K142" s="3436">
        <v>0</v>
      </c>
      <c r="L142" s="3249">
        <v>0</v>
      </c>
      <c r="M142" s="3249">
        <v>0</v>
      </c>
      <c r="N142" s="3250"/>
      <c r="O142" s="3436">
        <v>0</v>
      </c>
      <c r="P142" s="3249">
        <v>0</v>
      </c>
      <c r="Q142" s="3249">
        <v>0</v>
      </c>
      <c r="R142" s="3249"/>
      <c r="S142" s="3249">
        <v>0</v>
      </c>
      <c r="T142" s="3249"/>
      <c r="U142" s="3250">
        <v>0</v>
      </c>
      <c r="V142" s="3450">
        <v>0</v>
      </c>
      <c r="W142" s="3472">
        <v>0</v>
      </c>
      <c r="X142" s="3251">
        <v>0</v>
      </c>
      <c r="Y142" s="3251">
        <v>0</v>
      </c>
      <c r="Z142" s="3251">
        <v>0</v>
      </c>
      <c r="AA142" s="3251">
        <v>0</v>
      </c>
      <c r="AB142" s="3251">
        <v>0</v>
      </c>
      <c r="AC142" s="3251">
        <v>0</v>
      </c>
      <c r="AD142" s="3251">
        <v>0</v>
      </c>
      <c r="AE142" s="3251">
        <v>0</v>
      </c>
      <c r="AF142" s="3251">
        <v>0</v>
      </c>
      <c r="AG142" s="3251">
        <v>0</v>
      </c>
      <c r="AH142" s="3251">
        <v>0</v>
      </c>
      <c r="AI142" s="3251">
        <v>0</v>
      </c>
      <c r="AJ142" s="3251">
        <v>0</v>
      </c>
      <c r="AK142" s="3251">
        <v>0</v>
      </c>
      <c r="AL142" s="3251">
        <v>0</v>
      </c>
      <c r="AM142" s="3251">
        <v>0</v>
      </c>
      <c r="AN142" s="3251">
        <v>0</v>
      </c>
      <c r="AO142" s="3251">
        <v>0</v>
      </c>
      <c r="AP142" s="3251">
        <v>0</v>
      </c>
      <c r="AQ142" s="3251">
        <v>0</v>
      </c>
      <c r="AR142" s="3252">
        <v>0</v>
      </c>
    </row>
    <row r="143" spans="1:44" s="237" customFormat="1" ht="44.1" customHeight="1" x14ac:dyDescent="0.15">
      <c r="A143" s="4107" t="s">
        <v>874</v>
      </c>
      <c r="B143" s="4108"/>
      <c r="C143" s="4109"/>
      <c r="D143" s="3405">
        <v>165</v>
      </c>
      <c r="E143" s="3266">
        <v>0</v>
      </c>
      <c r="F143" s="3267">
        <v>0</v>
      </c>
      <c r="G143" s="3268" t="s">
        <v>163</v>
      </c>
      <c r="H143" s="3269">
        <v>0</v>
      </c>
      <c r="I143" s="3289" t="s">
        <v>163</v>
      </c>
      <c r="J143" s="3290">
        <v>0</v>
      </c>
      <c r="K143" s="3437">
        <v>0</v>
      </c>
      <c r="L143" s="3249">
        <v>0</v>
      </c>
      <c r="M143" s="3249">
        <v>0</v>
      </c>
      <c r="N143" s="3250"/>
      <c r="O143" s="3437">
        <v>0</v>
      </c>
      <c r="P143" s="3249">
        <v>0</v>
      </c>
      <c r="Q143" s="3249">
        <v>0</v>
      </c>
      <c r="R143" s="3249"/>
      <c r="S143" s="3249">
        <v>0</v>
      </c>
      <c r="T143" s="3249"/>
      <c r="U143" s="3250">
        <v>0</v>
      </c>
      <c r="V143" s="3451">
        <v>0</v>
      </c>
      <c r="W143" s="3462">
        <v>0</v>
      </c>
      <c r="X143" s="3251">
        <v>0</v>
      </c>
      <c r="Y143" s="3251">
        <v>0</v>
      </c>
      <c r="Z143" s="3251">
        <v>0</v>
      </c>
      <c r="AA143" s="3251">
        <v>0</v>
      </c>
      <c r="AB143" s="3251">
        <v>0</v>
      </c>
      <c r="AC143" s="3251">
        <v>0</v>
      </c>
      <c r="AD143" s="3251">
        <v>0</v>
      </c>
      <c r="AE143" s="3251">
        <v>0</v>
      </c>
      <c r="AF143" s="3251">
        <v>0</v>
      </c>
      <c r="AG143" s="3251">
        <v>0</v>
      </c>
      <c r="AH143" s="3251">
        <v>0</v>
      </c>
      <c r="AI143" s="3251">
        <v>0</v>
      </c>
      <c r="AJ143" s="3251">
        <v>0</v>
      </c>
      <c r="AK143" s="3251">
        <v>0</v>
      </c>
      <c r="AL143" s="3251">
        <v>0</v>
      </c>
      <c r="AM143" s="3251">
        <v>0</v>
      </c>
      <c r="AN143" s="3251">
        <v>0</v>
      </c>
      <c r="AO143" s="3251">
        <v>0</v>
      </c>
      <c r="AP143" s="3251">
        <v>0</v>
      </c>
      <c r="AQ143" s="3251">
        <v>0</v>
      </c>
      <c r="AR143" s="3252">
        <v>0</v>
      </c>
    </row>
    <row r="144" spans="1:44" s="236" customFormat="1" ht="44.1" customHeight="1" x14ac:dyDescent="0.15">
      <c r="A144" s="3240" t="s">
        <v>875</v>
      </c>
      <c r="B144" s="3241"/>
      <c r="C144" s="3241"/>
      <c r="D144" s="3242">
        <v>165</v>
      </c>
      <c r="E144" s="3243">
        <v>0</v>
      </c>
      <c r="F144" s="3244">
        <v>0</v>
      </c>
      <c r="G144" s="3245" t="s">
        <v>163</v>
      </c>
      <c r="H144" s="3246">
        <v>0</v>
      </c>
      <c r="I144" s="3247" t="s">
        <v>163</v>
      </c>
      <c r="J144" s="3248">
        <v>0</v>
      </c>
      <c r="K144" s="3436">
        <v>0</v>
      </c>
      <c r="L144" s="3249">
        <v>0</v>
      </c>
      <c r="M144" s="3249">
        <v>0</v>
      </c>
      <c r="N144" s="3250"/>
      <c r="O144" s="3436">
        <v>0</v>
      </c>
      <c r="P144" s="3249">
        <v>0</v>
      </c>
      <c r="Q144" s="3249">
        <v>0</v>
      </c>
      <c r="R144" s="3249"/>
      <c r="S144" s="3249">
        <v>0</v>
      </c>
      <c r="T144" s="3249"/>
      <c r="U144" s="3250">
        <v>0</v>
      </c>
      <c r="V144" s="3450">
        <v>0</v>
      </c>
      <c r="W144" s="3472">
        <v>0</v>
      </c>
      <c r="X144" s="3251">
        <v>0</v>
      </c>
      <c r="Y144" s="3251">
        <v>0</v>
      </c>
      <c r="Z144" s="3251">
        <v>0</v>
      </c>
      <c r="AA144" s="3251">
        <v>0</v>
      </c>
      <c r="AB144" s="3251">
        <v>0</v>
      </c>
      <c r="AC144" s="3251">
        <v>0</v>
      </c>
      <c r="AD144" s="3251">
        <v>0</v>
      </c>
      <c r="AE144" s="3251">
        <v>0</v>
      </c>
      <c r="AF144" s="3251">
        <v>0</v>
      </c>
      <c r="AG144" s="3251">
        <v>0</v>
      </c>
      <c r="AH144" s="3251">
        <v>0</v>
      </c>
      <c r="AI144" s="3251">
        <v>0</v>
      </c>
      <c r="AJ144" s="3251">
        <v>0</v>
      </c>
      <c r="AK144" s="3251">
        <v>0</v>
      </c>
      <c r="AL144" s="3251">
        <v>0</v>
      </c>
      <c r="AM144" s="3251">
        <v>0</v>
      </c>
      <c r="AN144" s="3251">
        <v>0</v>
      </c>
      <c r="AO144" s="3251">
        <v>0</v>
      </c>
      <c r="AP144" s="3251">
        <v>0</v>
      </c>
      <c r="AQ144" s="3251">
        <v>0</v>
      </c>
      <c r="AR144" s="3252">
        <v>0</v>
      </c>
    </row>
    <row r="145" spans="1:47" s="237" customFormat="1" ht="44.1" customHeight="1" x14ac:dyDescent="0.15">
      <c r="A145" s="3263" t="s">
        <v>877</v>
      </c>
      <c r="B145" s="3264"/>
      <c r="C145" s="3264"/>
      <c r="D145" s="3406">
        <v>102</v>
      </c>
      <c r="E145" s="3266">
        <v>1.458299913960305E-4</v>
      </c>
      <c r="F145" s="3267">
        <v>1.015228426395939E-2</v>
      </c>
      <c r="G145" s="3268" t="s">
        <v>163</v>
      </c>
      <c r="H145" s="3269">
        <v>10</v>
      </c>
      <c r="I145" s="3289">
        <v>0</v>
      </c>
      <c r="J145" s="3290">
        <v>0</v>
      </c>
      <c r="K145" s="3437">
        <v>1</v>
      </c>
      <c r="L145" s="3249">
        <v>0</v>
      </c>
      <c r="M145" s="3249">
        <v>1</v>
      </c>
      <c r="N145" s="3250"/>
      <c r="O145" s="3437">
        <v>9</v>
      </c>
      <c r="P145" s="3249">
        <v>3</v>
      </c>
      <c r="Q145" s="3249">
        <v>0</v>
      </c>
      <c r="R145" s="3249"/>
      <c r="S145" s="3249">
        <v>1</v>
      </c>
      <c r="T145" s="3249"/>
      <c r="U145" s="3250">
        <v>5</v>
      </c>
      <c r="V145" s="3451">
        <v>0</v>
      </c>
      <c r="W145" s="3462">
        <v>10</v>
      </c>
      <c r="X145" s="3251">
        <v>0</v>
      </c>
      <c r="Y145" s="3251">
        <v>0</v>
      </c>
      <c r="Z145" s="3251">
        <v>0</v>
      </c>
      <c r="AA145" s="3251">
        <v>0</v>
      </c>
      <c r="AB145" s="3251">
        <v>1</v>
      </c>
      <c r="AC145" s="3251">
        <v>0</v>
      </c>
      <c r="AD145" s="3251">
        <v>0</v>
      </c>
      <c r="AE145" s="3251">
        <v>0</v>
      </c>
      <c r="AF145" s="3251">
        <v>6</v>
      </c>
      <c r="AG145" s="3251">
        <v>0</v>
      </c>
      <c r="AH145" s="3251">
        <v>0</v>
      </c>
      <c r="AI145" s="3251">
        <v>0</v>
      </c>
      <c r="AJ145" s="3251">
        <v>1</v>
      </c>
      <c r="AK145" s="3251">
        <v>2</v>
      </c>
      <c r="AL145" s="3251">
        <v>0</v>
      </c>
      <c r="AM145" s="3251">
        <v>0</v>
      </c>
      <c r="AN145" s="3251">
        <v>0</v>
      </c>
      <c r="AO145" s="3251">
        <v>0</v>
      </c>
      <c r="AP145" s="3251">
        <v>0</v>
      </c>
      <c r="AQ145" s="3251">
        <v>0</v>
      </c>
      <c r="AR145" s="3252">
        <v>0</v>
      </c>
    </row>
    <row r="146" spans="1:47" s="236" customFormat="1" ht="44.1" customHeight="1" x14ac:dyDescent="0.15">
      <c r="A146" s="3240" t="s">
        <v>876</v>
      </c>
      <c r="B146" s="3241"/>
      <c r="C146" s="3241"/>
      <c r="D146" s="3242">
        <v>165</v>
      </c>
      <c r="E146" s="3243">
        <v>0</v>
      </c>
      <c r="F146" s="3244">
        <v>0</v>
      </c>
      <c r="G146" s="3245" t="s">
        <v>163</v>
      </c>
      <c r="H146" s="3246">
        <v>0</v>
      </c>
      <c r="I146" s="3247" t="s">
        <v>163</v>
      </c>
      <c r="J146" s="3248">
        <v>0</v>
      </c>
      <c r="K146" s="3436">
        <v>0</v>
      </c>
      <c r="L146" s="3249">
        <v>0</v>
      </c>
      <c r="M146" s="3249">
        <v>0</v>
      </c>
      <c r="N146" s="3250"/>
      <c r="O146" s="3436">
        <v>0</v>
      </c>
      <c r="P146" s="3249">
        <v>0</v>
      </c>
      <c r="Q146" s="3249">
        <v>0</v>
      </c>
      <c r="R146" s="3249"/>
      <c r="S146" s="3249">
        <v>0</v>
      </c>
      <c r="T146" s="3249"/>
      <c r="U146" s="3250">
        <v>0</v>
      </c>
      <c r="V146" s="3450">
        <v>0</v>
      </c>
      <c r="W146" s="3472">
        <v>0</v>
      </c>
      <c r="X146" s="3251">
        <v>0</v>
      </c>
      <c r="Y146" s="3251">
        <v>0</v>
      </c>
      <c r="Z146" s="3251">
        <v>0</v>
      </c>
      <c r="AA146" s="3251">
        <v>0</v>
      </c>
      <c r="AB146" s="3251">
        <v>0</v>
      </c>
      <c r="AC146" s="3251">
        <v>0</v>
      </c>
      <c r="AD146" s="3251">
        <v>0</v>
      </c>
      <c r="AE146" s="3251">
        <v>0</v>
      </c>
      <c r="AF146" s="3251">
        <v>0</v>
      </c>
      <c r="AG146" s="3251">
        <v>0</v>
      </c>
      <c r="AH146" s="3251">
        <v>0</v>
      </c>
      <c r="AI146" s="3251">
        <v>0</v>
      </c>
      <c r="AJ146" s="3251">
        <v>0</v>
      </c>
      <c r="AK146" s="3251">
        <v>0</v>
      </c>
      <c r="AL146" s="3251">
        <v>0</v>
      </c>
      <c r="AM146" s="3251">
        <v>0</v>
      </c>
      <c r="AN146" s="3251">
        <v>0</v>
      </c>
      <c r="AO146" s="3251">
        <v>0</v>
      </c>
      <c r="AP146" s="3251">
        <v>0</v>
      </c>
      <c r="AQ146" s="3251">
        <v>0</v>
      </c>
      <c r="AR146" s="3252">
        <v>0</v>
      </c>
    </row>
    <row r="147" spans="1:47" s="237" customFormat="1" ht="44.1" customHeight="1" x14ac:dyDescent="0.15">
      <c r="A147" s="3263" t="s">
        <v>1817</v>
      </c>
      <c r="B147" s="3264"/>
      <c r="C147" s="3264"/>
      <c r="D147" s="3405">
        <v>107</v>
      </c>
      <c r="E147" s="3266">
        <v>1.166639931168244E-4</v>
      </c>
      <c r="F147" s="3267">
        <v>8.1218274111675131E-3</v>
      </c>
      <c r="G147" s="3268" t="s">
        <v>163</v>
      </c>
      <c r="H147" s="3269">
        <v>8</v>
      </c>
      <c r="I147" s="3289">
        <v>0.14285714285714279</v>
      </c>
      <c r="J147" s="3290">
        <v>1</v>
      </c>
      <c r="K147" s="3437">
        <v>0</v>
      </c>
      <c r="L147" s="3249">
        <v>0</v>
      </c>
      <c r="M147" s="3249">
        <v>0</v>
      </c>
      <c r="N147" s="3250"/>
      <c r="O147" s="3437">
        <v>7</v>
      </c>
      <c r="P147" s="3249">
        <v>1</v>
      </c>
      <c r="Q147" s="3249">
        <v>1</v>
      </c>
      <c r="R147" s="3249"/>
      <c r="S147" s="3249">
        <v>1</v>
      </c>
      <c r="T147" s="3249"/>
      <c r="U147" s="3250">
        <v>4</v>
      </c>
      <c r="V147" s="3451">
        <v>1</v>
      </c>
      <c r="W147" s="3462">
        <v>8</v>
      </c>
      <c r="X147" s="3251">
        <v>0</v>
      </c>
      <c r="Y147" s="3251">
        <v>0</v>
      </c>
      <c r="Z147" s="3251">
        <v>0</v>
      </c>
      <c r="AA147" s="3251">
        <v>1</v>
      </c>
      <c r="AB147" s="3251">
        <v>2</v>
      </c>
      <c r="AC147" s="3251">
        <v>0</v>
      </c>
      <c r="AD147" s="3251">
        <v>1</v>
      </c>
      <c r="AE147" s="3251">
        <v>0</v>
      </c>
      <c r="AF147" s="3251">
        <v>2</v>
      </c>
      <c r="AG147" s="3251">
        <v>0</v>
      </c>
      <c r="AH147" s="3251">
        <v>0</v>
      </c>
      <c r="AI147" s="3251">
        <v>0</v>
      </c>
      <c r="AJ147" s="3251">
        <v>0</v>
      </c>
      <c r="AK147" s="3251">
        <v>0</v>
      </c>
      <c r="AL147" s="3251">
        <v>0</v>
      </c>
      <c r="AM147" s="3251">
        <v>0</v>
      </c>
      <c r="AN147" s="3251">
        <v>0</v>
      </c>
      <c r="AO147" s="3251">
        <v>1</v>
      </c>
      <c r="AP147" s="3251">
        <v>0</v>
      </c>
      <c r="AQ147" s="3251">
        <v>1</v>
      </c>
      <c r="AR147" s="3252">
        <v>0</v>
      </c>
    </row>
    <row r="148" spans="1:47" s="236" customFormat="1" ht="44.1" customHeight="1" x14ac:dyDescent="0.15">
      <c r="A148" s="3240" t="s">
        <v>1818</v>
      </c>
      <c r="B148" s="3241"/>
      <c r="C148" s="3241"/>
      <c r="D148" s="3242">
        <v>124</v>
      </c>
      <c r="E148" s="3243">
        <v>5.8331996558412202E-5</v>
      </c>
      <c r="F148" s="3244">
        <v>4.0609137055837565E-3</v>
      </c>
      <c r="G148" s="3245" t="s">
        <v>163</v>
      </c>
      <c r="H148" s="3246">
        <v>4</v>
      </c>
      <c r="I148" s="3247">
        <v>0.33333333333333326</v>
      </c>
      <c r="J148" s="3248">
        <v>1</v>
      </c>
      <c r="K148" s="3436">
        <v>0</v>
      </c>
      <c r="L148" s="3249">
        <v>0</v>
      </c>
      <c r="M148" s="3249">
        <v>0</v>
      </c>
      <c r="N148" s="3250"/>
      <c r="O148" s="3436">
        <v>4</v>
      </c>
      <c r="P148" s="3249">
        <v>1</v>
      </c>
      <c r="Q148" s="3249">
        <v>2</v>
      </c>
      <c r="R148" s="3249"/>
      <c r="S148" s="3249">
        <v>0</v>
      </c>
      <c r="T148" s="3249"/>
      <c r="U148" s="3250">
        <v>1</v>
      </c>
      <c r="V148" s="3450">
        <v>0</v>
      </c>
      <c r="W148" s="3472">
        <v>4</v>
      </c>
      <c r="X148" s="3251">
        <v>0</v>
      </c>
      <c r="Y148" s="3251">
        <v>0</v>
      </c>
      <c r="Z148" s="3251">
        <v>0</v>
      </c>
      <c r="AA148" s="3251">
        <v>0</v>
      </c>
      <c r="AB148" s="3251">
        <v>1</v>
      </c>
      <c r="AC148" s="3251">
        <v>0</v>
      </c>
      <c r="AD148" s="3251">
        <v>0</v>
      </c>
      <c r="AE148" s="3251">
        <v>0</v>
      </c>
      <c r="AF148" s="3251">
        <v>3</v>
      </c>
      <c r="AG148" s="3251">
        <v>0</v>
      </c>
      <c r="AH148" s="3251">
        <v>0</v>
      </c>
      <c r="AI148" s="3251">
        <v>0</v>
      </c>
      <c r="AJ148" s="3251">
        <v>0</v>
      </c>
      <c r="AK148" s="3251">
        <v>0</v>
      </c>
      <c r="AL148" s="3251">
        <v>0</v>
      </c>
      <c r="AM148" s="3251">
        <v>0</v>
      </c>
      <c r="AN148" s="3251">
        <v>0</v>
      </c>
      <c r="AO148" s="3251">
        <v>0</v>
      </c>
      <c r="AP148" s="3251">
        <v>0</v>
      </c>
      <c r="AQ148" s="3251">
        <v>0</v>
      </c>
      <c r="AR148" s="3252">
        <v>0</v>
      </c>
    </row>
    <row r="149" spans="1:47" s="237" customFormat="1" ht="44.1" customHeight="1" x14ac:dyDescent="0.15">
      <c r="A149" s="3263" t="s">
        <v>1819</v>
      </c>
      <c r="B149" s="3264"/>
      <c r="C149" s="3264"/>
      <c r="D149" s="3405">
        <v>165</v>
      </c>
      <c r="E149" s="3266">
        <v>0</v>
      </c>
      <c r="F149" s="3267">
        <v>0</v>
      </c>
      <c r="G149" s="3268" t="s">
        <v>163</v>
      </c>
      <c r="H149" s="3269">
        <v>0</v>
      </c>
      <c r="I149" s="3289" t="s">
        <v>163</v>
      </c>
      <c r="J149" s="3290">
        <v>0</v>
      </c>
      <c r="K149" s="3437">
        <v>0</v>
      </c>
      <c r="L149" s="3249">
        <v>0</v>
      </c>
      <c r="M149" s="3249">
        <v>0</v>
      </c>
      <c r="N149" s="3250"/>
      <c r="O149" s="3437">
        <v>0</v>
      </c>
      <c r="P149" s="3249">
        <v>0</v>
      </c>
      <c r="Q149" s="3249">
        <v>0</v>
      </c>
      <c r="R149" s="3249"/>
      <c r="S149" s="3249">
        <v>0</v>
      </c>
      <c r="T149" s="3249"/>
      <c r="U149" s="3250">
        <v>0</v>
      </c>
      <c r="V149" s="3451">
        <v>0</v>
      </c>
      <c r="W149" s="3462">
        <v>0</v>
      </c>
      <c r="X149" s="3251">
        <v>0</v>
      </c>
      <c r="Y149" s="3251">
        <v>0</v>
      </c>
      <c r="Z149" s="3251">
        <v>0</v>
      </c>
      <c r="AA149" s="3251">
        <v>0</v>
      </c>
      <c r="AB149" s="3251">
        <v>0</v>
      </c>
      <c r="AC149" s="3251">
        <v>0</v>
      </c>
      <c r="AD149" s="3251">
        <v>0</v>
      </c>
      <c r="AE149" s="3251">
        <v>0</v>
      </c>
      <c r="AF149" s="3251">
        <v>0</v>
      </c>
      <c r="AG149" s="3251">
        <v>0</v>
      </c>
      <c r="AH149" s="3251">
        <v>0</v>
      </c>
      <c r="AI149" s="3251">
        <v>0</v>
      </c>
      <c r="AJ149" s="3251">
        <v>0</v>
      </c>
      <c r="AK149" s="3251">
        <v>0</v>
      </c>
      <c r="AL149" s="3251">
        <v>0</v>
      </c>
      <c r="AM149" s="3251">
        <v>0</v>
      </c>
      <c r="AN149" s="3251">
        <v>0</v>
      </c>
      <c r="AO149" s="3251">
        <v>0</v>
      </c>
      <c r="AP149" s="3251">
        <v>0</v>
      </c>
      <c r="AQ149" s="3251">
        <v>0</v>
      </c>
      <c r="AR149" s="3252">
        <v>0</v>
      </c>
    </row>
    <row r="150" spans="1:47" s="236" customFormat="1" ht="44.1" customHeight="1" x14ac:dyDescent="0.15">
      <c r="A150" s="3240" t="s">
        <v>1820</v>
      </c>
      <c r="B150" s="3241"/>
      <c r="C150" s="3241"/>
      <c r="D150" s="3242">
        <v>132</v>
      </c>
      <c r="E150" s="3243">
        <v>4.3748997418809155E-5</v>
      </c>
      <c r="F150" s="3244">
        <v>3.0456852791878172E-3</v>
      </c>
      <c r="G150" s="3245" t="s">
        <v>163</v>
      </c>
      <c r="H150" s="3246">
        <v>3</v>
      </c>
      <c r="I150" s="3247" t="s">
        <v>163</v>
      </c>
      <c r="J150" s="3248">
        <v>3</v>
      </c>
      <c r="K150" s="3436">
        <v>2</v>
      </c>
      <c r="L150" s="3249">
        <v>0</v>
      </c>
      <c r="M150" s="3249">
        <v>2</v>
      </c>
      <c r="N150" s="3250"/>
      <c r="O150" s="3436">
        <v>1</v>
      </c>
      <c r="P150" s="3249">
        <v>0</v>
      </c>
      <c r="Q150" s="3249">
        <v>0</v>
      </c>
      <c r="R150" s="3249"/>
      <c r="S150" s="3249">
        <v>0</v>
      </c>
      <c r="T150" s="3249"/>
      <c r="U150" s="3250">
        <v>1</v>
      </c>
      <c r="V150" s="3450">
        <v>0</v>
      </c>
      <c r="W150" s="3472">
        <v>3</v>
      </c>
      <c r="X150" s="3251">
        <v>0</v>
      </c>
      <c r="Y150" s="3251">
        <v>0</v>
      </c>
      <c r="Z150" s="3251">
        <v>0</v>
      </c>
      <c r="AA150" s="3251">
        <v>2</v>
      </c>
      <c r="AB150" s="3251">
        <v>0</v>
      </c>
      <c r="AC150" s="3251">
        <v>0</v>
      </c>
      <c r="AD150" s="3251">
        <v>0</v>
      </c>
      <c r="AE150" s="3251">
        <v>0</v>
      </c>
      <c r="AF150" s="3251">
        <v>0</v>
      </c>
      <c r="AG150" s="3251">
        <v>0</v>
      </c>
      <c r="AH150" s="3251">
        <v>0</v>
      </c>
      <c r="AI150" s="3251">
        <v>1</v>
      </c>
      <c r="AJ150" s="3251">
        <v>0</v>
      </c>
      <c r="AK150" s="3251">
        <v>0</v>
      </c>
      <c r="AL150" s="3251">
        <v>0</v>
      </c>
      <c r="AM150" s="3251">
        <v>0</v>
      </c>
      <c r="AN150" s="3251">
        <v>0</v>
      </c>
      <c r="AO150" s="3251">
        <v>0</v>
      </c>
      <c r="AP150" s="3251">
        <v>0</v>
      </c>
      <c r="AQ150" s="3251">
        <v>0</v>
      </c>
      <c r="AR150" s="3252">
        <v>0</v>
      </c>
    </row>
    <row r="151" spans="1:47" s="237" customFormat="1" ht="44.1" customHeight="1" x14ac:dyDescent="0.15">
      <c r="A151" s="3263" t="s">
        <v>1821</v>
      </c>
      <c r="B151" s="3264"/>
      <c r="C151" s="3264"/>
      <c r="D151" s="3405">
        <v>57</v>
      </c>
      <c r="E151" s="3266">
        <v>6.7081796042174039E-4</v>
      </c>
      <c r="F151" s="3267">
        <v>4.6700507614213196E-2</v>
      </c>
      <c r="G151" s="3268" t="s">
        <v>163</v>
      </c>
      <c r="H151" s="3269">
        <v>46</v>
      </c>
      <c r="I151" s="3289">
        <v>0</v>
      </c>
      <c r="J151" s="3290">
        <v>0</v>
      </c>
      <c r="K151" s="3437">
        <v>8</v>
      </c>
      <c r="L151" s="3249">
        <v>2</v>
      </c>
      <c r="M151" s="3249">
        <v>6</v>
      </c>
      <c r="N151" s="3250"/>
      <c r="O151" s="3437">
        <v>37</v>
      </c>
      <c r="P151" s="3249">
        <v>15</v>
      </c>
      <c r="Q151" s="3249">
        <v>6</v>
      </c>
      <c r="R151" s="3249"/>
      <c r="S151" s="3249">
        <v>0</v>
      </c>
      <c r="T151" s="3249"/>
      <c r="U151" s="3250">
        <v>16</v>
      </c>
      <c r="V151" s="3451">
        <v>1</v>
      </c>
      <c r="W151" s="3462">
        <v>46</v>
      </c>
      <c r="X151" s="3251">
        <v>0</v>
      </c>
      <c r="Y151" s="3251">
        <v>0</v>
      </c>
      <c r="Z151" s="3251">
        <v>0</v>
      </c>
      <c r="AA151" s="3251">
        <v>0</v>
      </c>
      <c r="AB151" s="3251">
        <v>15</v>
      </c>
      <c r="AC151" s="3251">
        <v>0</v>
      </c>
      <c r="AD151" s="3251">
        <v>0</v>
      </c>
      <c r="AE151" s="3251">
        <v>2</v>
      </c>
      <c r="AF151" s="3251">
        <v>11</v>
      </c>
      <c r="AG151" s="3251">
        <v>1</v>
      </c>
      <c r="AH151" s="3251">
        <v>0</v>
      </c>
      <c r="AI151" s="3251">
        <v>1</v>
      </c>
      <c r="AJ151" s="3251">
        <v>1</v>
      </c>
      <c r="AK151" s="3251">
        <v>0</v>
      </c>
      <c r="AL151" s="3251">
        <v>0</v>
      </c>
      <c r="AM151" s="3251">
        <v>1</v>
      </c>
      <c r="AN151" s="3251">
        <v>0</v>
      </c>
      <c r="AO151" s="3251">
        <v>12</v>
      </c>
      <c r="AP151" s="3251">
        <v>0</v>
      </c>
      <c r="AQ151" s="3251">
        <v>1</v>
      </c>
      <c r="AR151" s="3252">
        <v>1</v>
      </c>
    </row>
    <row r="152" spans="1:47" s="236" customFormat="1" ht="44.1" customHeight="1" x14ac:dyDescent="0.15">
      <c r="A152" s="3240" t="s">
        <v>1822</v>
      </c>
      <c r="B152" s="3241"/>
      <c r="C152" s="3241"/>
      <c r="D152" s="3242">
        <v>138</v>
      </c>
      <c r="E152" s="3243">
        <v>2.9165998279206101E-5</v>
      </c>
      <c r="F152" s="3244">
        <v>2.0304568527918783E-3</v>
      </c>
      <c r="G152" s="3245" t="s">
        <v>163</v>
      </c>
      <c r="H152" s="3246">
        <v>2</v>
      </c>
      <c r="I152" s="3247">
        <v>0</v>
      </c>
      <c r="J152" s="3248">
        <v>0</v>
      </c>
      <c r="K152" s="3436">
        <v>0</v>
      </c>
      <c r="L152" s="3249">
        <v>0</v>
      </c>
      <c r="M152" s="3249">
        <v>0</v>
      </c>
      <c r="N152" s="3250"/>
      <c r="O152" s="3436">
        <v>2</v>
      </c>
      <c r="P152" s="3249">
        <v>0</v>
      </c>
      <c r="Q152" s="3249">
        <v>0</v>
      </c>
      <c r="R152" s="3249"/>
      <c r="S152" s="3249">
        <v>0</v>
      </c>
      <c r="T152" s="3249"/>
      <c r="U152" s="3250">
        <v>2</v>
      </c>
      <c r="V152" s="3450">
        <v>0</v>
      </c>
      <c r="W152" s="3472">
        <v>2</v>
      </c>
      <c r="X152" s="3251">
        <v>0</v>
      </c>
      <c r="Y152" s="3251">
        <v>0</v>
      </c>
      <c r="Z152" s="3251">
        <v>0</v>
      </c>
      <c r="AA152" s="3251">
        <v>0</v>
      </c>
      <c r="AB152" s="3251">
        <v>0</v>
      </c>
      <c r="AC152" s="3251">
        <v>0</v>
      </c>
      <c r="AD152" s="3251">
        <v>0</v>
      </c>
      <c r="AE152" s="3251">
        <v>0</v>
      </c>
      <c r="AF152" s="3251">
        <v>0</v>
      </c>
      <c r="AG152" s="3251">
        <v>0</v>
      </c>
      <c r="AH152" s="3251">
        <v>0</v>
      </c>
      <c r="AI152" s="3251">
        <v>0</v>
      </c>
      <c r="AJ152" s="3251">
        <v>0</v>
      </c>
      <c r="AK152" s="3251">
        <v>0</v>
      </c>
      <c r="AL152" s="3251">
        <v>0</v>
      </c>
      <c r="AM152" s="3251">
        <v>0</v>
      </c>
      <c r="AN152" s="3251">
        <v>0</v>
      </c>
      <c r="AO152" s="3251">
        <v>2</v>
      </c>
      <c r="AP152" s="3251">
        <v>0</v>
      </c>
      <c r="AQ152" s="3251">
        <v>0</v>
      </c>
      <c r="AR152" s="3252">
        <v>0</v>
      </c>
    </row>
    <row r="153" spans="1:47" s="237" customFormat="1" ht="44.1" customHeight="1" x14ac:dyDescent="0.15">
      <c r="A153" s="3263" t="s">
        <v>878</v>
      </c>
      <c r="B153" s="3264"/>
      <c r="C153" s="3264"/>
      <c r="D153" s="3405">
        <v>138</v>
      </c>
      <c r="E153" s="3266">
        <v>2.9165998279206101E-5</v>
      </c>
      <c r="F153" s="3267">
        <v>2.0304568527918783E-3</v>
      </c>
      <c r="G153" s="3268" t="s">
        <v>163</v>
      </c>
      <c r="H153" s="3269">
        <v>2</v>
      </c>
      <c r="I153" s="3289">
        <v>1</v>
      </c>
      <c r="J153" s="3290">
        <v>1</v>
      </c>
      <c r="K153" s="3437">
        <v>0</v>
      </c>
      <c r="L153" s="3249">
        <v>0</v>
      </c>
      <c r="M153" s="3249">
        <v>0</v>
      </c>
      <c r="N153" s="3250"/>
      <c r="O153" s="3437">
        <v>1</v>
      </c>
      <c r="P153" s="3249">
        <v>1</v>
      </c>
      <c r="Q153" s="3249">
        <v>0</v>
      </c>
      <c r="R153" s="3249"/>
      <c r="S153" s="3249">
        <v>0</v>
      </c>
      <c r="T153" s="3249"/>
      <c r="U153" s="3250">
        <v>0</v>
      </c>
      <c r="V153" s="3451">
        <v>1</v>
      </c>
      <c r="W153" s="3462">
        <v>2</v>
      </c>
      <c r="X153" s="3251">
        <v>0</v>
      </c>
      <c r="Y153" s="3251">
        <v>0</v>
      </c>
      <c r="Z153" s="3251">
        <v>0</v>
      </c>
      <c r="AA153" s="3251">
        <v>0</v>
      </c>
      <c r="AB153" s="3251">
        <v>0</v>
      </c>
      <c r="AC153" s="3251">
        <v>0</v>
      </c>
      <c r="AD153" s="3251">
        <v>1</v>
      </c>
      <c r="AE153" s="3251">
        <v>0</v>
      </c>
      <c r="AF153" s="3251">
        <v>0</v>
      </c>
      <c r="AG153" s="3251">
        <v>0</v>
      </c>
      <c r="AH153" s="3251">
        <v>0</v>
      </c>
      <c r="AI153" s="3251">
        <v>0</v>
      </c>
      <c r="AJ153" s="3251">
        <v>0</v>
      </c>
      <c r="AK153" s="3251">
        <v>0</v>
      </c>
      <c r="AL153" s="3251">
        <v>0</v>
      </c>
      <c r="AM153" s="3251">
        <v>0</v>
      </c>
      <c r="AN153" s="3251">
        <v>0</v>
      </c>
      <c r="AO153" s="3251">
        <v>0</v>
      </c>
      <c r="AP153" s="3251">
        <v>0</v>
      </c>
      <c r="AQ153" s="3251">
        <v>0</v>
      </c>
      <c r="AR153" s="3252">
        <v>1</v>
      </c>
    </row>
    <row r="154" spans="1:47" s="236" customFormat="1" ht="44.1" customHeight="1" x14ac:dyDescent="0.15">
      <c r="A154" s="3240" t="s">
        <v>879</v>
      </c>
      <c r="B154" s="3241"/>
      <c r="C154" s="3241"/>
      <c r="D154" s="3242">
        <v>112</v>
      </c>
      <c r="E154" s="3243">
        <v>8.749799483761831E-5</v>
      </c>
      <c r="F154" s="3244">
        <v>6.0913705583756344E-3</v>
      </c>
      <c r="G154" s="3245" t="s">
        <v>163</v>
      </c>
      <c r="H154" s="3246">
        <v>6</v>
      </c>
      <c r="I154" s="3247">
        <v>0</v>
      </c>
      <c r="J154" s="3248">
        <v>0</v>
      </c>
      <c r="K154" s="3436">
        <v>2</v>
      </c>
      <c r="L154" s="3249">
        <v>1</v>
      </c>
      <c r="M154" s="3249">
        <v>1</v>
      </c>
      <c r="N154" s="3250"/>
      <c r="O154" s="3436">
        <v>3</v>
      </c>
      <c r="P154" s="3249">
        <v>3</v>
      </c>
      <c r="Q154" s="3249">
        <v>0</v>
      </c>
      <c r="R154" s="3249"/>
      <c r="S154" s="3249">
        <v>0</v>
      </c>
      <c r="T154" s="3249"/>
      <c r="U154" s="3250">
        <v>0</v>
      </c>
      <c r="V154" s="3450">
        <v>1</v>
      </c>
      <c r="W154" s="3472">
        <v>6</v>
      </c>
      <c r="X154" s="3251">
        <v>0</v>
      </c>
      <c r="Y154" s="3251">
        <v>0</v>
      </c>
      <c r="Z154" s="3251">
        <v>0</v>
      </c>
      <c r="AA154" s="3251">
        <v>0</v>
      </c>
      <c r="AB154" s="3251">
        <v>0</v>
      </c>
      <c r="AC154" s="3251">
        <v>0</v>
      </c>
      <c r="AD154" s="3251">
        <v>0</v>
      </c>
      <c r="AE154" s="3251">
        <v>1</v>
      </c>
      <c r="AF154" s="3251">
        <v>0</v>
      </c>
      <c r="AG154" s="3251">
        <v>0</v>
      </c>
      <c r="AH154" s="3251">
        <v>0</v>
      </c>
      <c r="AI154" s="3251">
        <v>0</v>
      </c>
      <c r="AJ154" s="3251">
        <v>0</v>
      </c>
      <c r="AK154" s="3251">
        <v>0</v>
      </c>
      <c r="AL154" s="3251">
        <v>0</v>
      </c>
      <c r="AM154" s="3251">
        <v>0</v>
      </c>
      <c r="AN154" s="3251">
        <v>0</v>
      </c>
      <c r="AO154" s="3251">
        <v>0</v>
      </c>
      <c r="AP154" s="3251">
        <v>0</v>
      </c>
      <c r="AQ154" s="3251">
        <v>0</v>
      </c>
      <c r="AR154" s="3252">
        <v>5</v>
      </c>
    </row>
    <row r="155" spans="1:47" s="237" customFormat="1" ht="44.1" customHeight="1" x14ac:dyDescent="0.15">
      <c r="A155" s="3263" t="s">
        <v>880</v>
      </c>
      <c r="B155" s="3264"/>
      <c r="C155" s="3264"/>
      <c r="D155" s="3405">
        <v>138</v>
      </c>
      <c r="E155" s="3266">
        <v>2.9165998279206101E-5</v>
      </c>
      <c r="F155" s="3267">
        <v>2.0304568527918783E-3</v>
      </c>
      <c r="G155" s="3268" t="s">
        <v>163</v>
      </c>
      <c r="H155" s="3269">
        <v>2</v>
      </c>
      <c r="I155" s="3289">
        <v>0</v>
      </c>
      <c r="J155" s="3290">
        <v>0</v>
      </c>
      <c r="K155" s="3437">
        <v>0</v>
      </c>
      <c r="L155" s="3249">
        <v>0</v>
      </c>
      <c r="M155" s="3249">
        <v>0</v>
      </c>
      <c r="N155" s="3250"/>
      <c r="O155" s="3437">
        <v>2</v>
      </c>
      <c r="P155" s="3249">
        <v>0</v>
      </c>
      <c r="Q155" s="3249">
        <v>0</v>
      </c>
      <c r="R155" s="3249"/>
      <c r="S155" s="3249">
        <v>0</v>
      </c>
      <c r="T155" s="3249"/>
      <c r="U155" s="3250">
        <v>2</v>
      </c>
      <c r="V155" s="3451">
        <v>0</v>
      </c>
      <c r="W155" s="3462">
        <v>2</v>
      </c>
      <c r="X155" s="3251">
        <v>1</v>
      </c>
      <c r="Y155" s="3251">
        <v>0</v>
      </c>
      <c r="Z155" s="3251">
        <v>0</v>
      </c>
      <c r="AA155" s="3251">
        <v>0</v>
      </c>
      <c r="AB155" s="3251">
        <v>0</v>
      </c>
      <c r="AC155" s="3251">
        <v>0</v>
      </c>
      <c r="AD155" s="3251">
        <v>0</v>
      </c>
      <c r="AE155" s="3251">
        <v>0</v>
      </c>
      <c r="AF155" s="3251">
        <v>0</v>
      </c>
      <c r="AG155" s="3251">
        <v>0</v>
      </c>
      <c r="AH155" s="3251">
        <v>0</v>
      </c>
      <c r="AI155" s="3251">
        <v>0</v>
      </c>
      <c r="AJ155" s="3251">
        <v>0</v>
      </c>
      <c r="AK155" s="3251">
        <v>0</v>
      </c>
      <c r="AL155" s="3251">
        <v>0</v>
      </c>
      <c r="AM155" s="3251">
        <v>0</v>
      </c>
      <c r="AN155" s="3251">
        <v>0</v>
      </c>
      <c r="AO155" s="3251">
        <v>1</v>
      </c>
      <c r="AP155" s="3251">
        <v>0</v>
      </c>
      <c r="AQ155" s="3251">
        <v>0</v>
      </c>
      <c r="AR155" s="3252">
        <v>0</v>
      </c>
    </row>
    <row r="156" spans="1:47" s="236" customFormat="1" ht="44.1" customHeight="1" x14ac:dyDescent="0.15">
      <c r="A156" s="3240" t="s">
        <v>1823</v>
      </c>
      <c r="B156" s="3241"/>
      <c r="C156" s="3241"/>
      <c r="D156" s="3242">
        <v>138</v>
      </c>
      <c r="E156" s="3243">
        <v>2.9165998279206101E-5</v>
      </c>
      <c r="F156" s="3244">
        <v>2.0304568527918783E-3</v>
      </c>
      <c r="G156" s="3245" t="s">
        <v>163</v>
      </c>
      <c r="H156" s="3246">
        <v>2</v>
      </c>
      <c r="I156" s="3247">
        <v>0</v>
      </c>
      <c r="J156" s="3248">
        <v>0</v>
      </c>
      <c r="K156" s="3436">
        <v>1</v>
      </c>
      <c r="L156" s="3249">
        <v>0</v>
      </c>
      <c r="M156" s="3249">
        <v>1</v>
      </c>
      <c r="N156" s="3250"/>
      <c r="O156" s="3436">
        <v>1</v>
      </c>
      <c r="P156" s="3249">
        <v>0</v>
      </c>
      <c r="Q156" s="3249">
        <v>1</v>
      </c>
      <c r="R156" s="3249"/>
      <c r="S156" s="3249">
        <v>0</v>
      </c>
      <c r="T156" s="3249"/>
      <c r="U156" s="3250">
        <v>0</v>
      </c>
      <c r="V156" s="3450">
        <v>0</v>
      </c>
      <c r="W156" s="3472">
        <v>2</v>
      </c>
      <c r="X156" s="3251">
        <v>0</v>
      </c>
      <c r="Y156" s="3251">
        <v>0</v>
      </c>
      <c r="Z156" s="3251">
        <v>0</v>
      </c>
      <c r="AA156" s="3251">
        <v>1</v>
      </c>
      <c r="AB156" s="3251">
        <v>0</v>
      </c>
      <c r="AC156" s="3251">
        <v>0</v>
      </c>
      <c r="AD156" s="3251">
        <v>0</v>
      </c>
      <c r="AE156" s="3251">
        <v>0</v>
      </c>
      <c r="AF156" s="3251">
        <v>1</v>
      </c>
      <c r="AG156" s="3251">
        <v>0</v>
      </c>
      <c r="AH156" s="3251">
        <v>0</v>
      </c>
      <c r="AI156" s="3251">
        <v>0</v>
      </c>
      <c r="AJ156" s="3251">
        <v>0</v>
      </c>
      <c r="AK156" s="3251">
        <v>0</v>
      </c>
      <c r="AL156" s="3251">
        <v>0</v>
      </c>
      <c r="AM156" s="3251">
        <v>0</v>
      </c>
      <c r="AN156" s="3251">
        <v>0</v>
      </c>
      <c r="AO156" s="3251">
        <v>0</v>
      </c>
      <c r="AP156" s="3251">
        <v>0</v>
      </c>
      <c r="AQ156" s="3251">
        <v>0</v>
      </c>
      <c r="AR156" s="3252">
        <v>0</v>
      </c>
    </row>
    <row r="157" spans="1:47" s="237" customFormat="1" ht="44.1" customHeight="1" x14ac:dyDescent="0.15">
      <c r="A157" s="3263" t="s">
        <v>881</v>
      </c>
      <c r="B157" s="3264"/>
      <c r="C157" s="3264"/>
      <c r="D157" s="3405">
        <v>165</v>
      </c>
      <c r="E157" s="3266">
        <v>0</v>
      </c>
      <c r="F157" s="3267">
        <v>0</v>
      </c>
      <c r="G157" s="3268" t="s">
        <v>163</v>
      </c>
      <c r="H157" s="3269">
        <v>0</v>
      </c>
      <c r="I157" s="3289" t="s">
        <v>163</v>
      </c>
      <c r="J157" s="3290">
        <v>0</v>
      </c>
      <c r="K157" s="3437">
        <v>0</v>
      </c>
      <c r="L157" s="3249">
        <v>0</v>
      </c>
      <c r="M157" s="3249">
        <v>0</v>
      </c>
      <c r="N157" s="3250"/>
      <c r="O157" s="3437">
        <v>0</v>
      </c>
      <c r="P157" s="3249">
        <v>0</v>
      </c>
      <c r="Q157" s="3249">
        <v>0</v>
      </c>
      <c r="R157" s="3249"/>
      <c r="S157" s="3249">
        <v>0</v>
      </c>
      <c r="T157" s="3249"/>
      <c r="U157" s="3250">
        <v>0</v>
      </c>
      <c r="V157" s="3451">
        <v>0</v>
      </c>
      <c r="W157" s="3462">
        <v>0</v>
      </c>
      <c r="X157" s="3251">
        <v>0</v>
      </c>
      <c r="Y157" s="3251">
        <v>0</v>
      </c>
      <c r="Z157" s="3251">
        <v>0</v>
      </c>
      <c r="AA157" s="3251">
        <v>0</v>
      </c>
      <c r="AB157" s="3251">
        <v>0</v>
      </c>
      <c r="AC157" s="3251">
        <v>0</v>
      </c>
      <c r="AD157" s="3251">
        <v>0</v>
      </c>
      <c r="AE157" s="3251">
        <v>0</v>
      </c>
      <c r="AF157" s="3251">
        <v>0</v>
      </c>
      <c r="AG157" s="3251">
        <v>0</v>
      </c>
      <c r="AH157" s="3251">
        <v>0</v>
      </c>
      <c r="AI157" s="3251">
        <v>0</v>
      </c>
      <c r="AJ157" s="3251">
        <v>0</v>
      </c>
      <c r="AK157" s="3251">
        <v>0</v>
      </c>
      <c r="AL157" s="3251">
        <v>0</v>
      </c>
      <c r="AM157" s="3251">
        <v>0</v>
      </c>
      <c r="AN157" s="3251">
        <v>0</v>
      </c>
      <c r="AO157" s="3251">
        <v>0</v>
      </c>
      <c r="AP157" s="3251">
        <v>0</v>
      </c>
      <c r="AQ157" s="3251">
        <v>0</v>
      </c>
      <c r="AR157" s="3252">
        <v>0</v>
      </c>
    </row>
    <row r="158" spans="1:47" s="236" customFormat="1" ht="44.1" customHeight="1" thickBot="1" x14ac:dyDescent="0.2">
      <c r="A158" s="3407" t="s">
        <v>1824</v>
      </c>
      <c r="B158" s="3408"/>
      <c r="C158" s="3408"/>
      <c r="D158" s="3409">
        <v>12</v>
      </c>
      <c r="E158" s="3410">
        <v>1.1870561299636883E-2</v>
      </c>
      <c r="F158" s="3411">
        <v>0.82639593908629438</v>
      </c>
      <c r="G158" s="3412" t="s">
        <v>163</v>
      </c>
      <c r="H158" s="3413">
        <v>814</v>
      </c>
      <c r="I158" s="3414">
        <v>0.19882179675994105</v>
      </c>
      <c r="J158" s="3415">
        <v>135</v>
      </c>
      <c r="K158" s="3494">
        <v>44</v>
      </c>
      <c r="L158" s="3416">
        <v>18</v>
      </c>
      <c r="M158" s="3416">
        <v>26</v>
      </c>
      <c r="N158" s="3417"/>
      <c r="O158" s="3494">
        <v>770</v>
      </c>
      <c r="P158" s="3416">
        <v>558</v>
      </c>
      <c r="Q158" s="3416">
        <v>133</v>
      </c>
      <c r="R158" s="3416"/>
      <c r="S158" s="3416">
        <v>26</v>
      </c>
      <c r="T158" s="3416"/>
      <c r="U158" s="3417">
        <v>53</v>
      </c>
      <c r="V158" s="3495">
        <v>0</v>
      </c>
      <c r="W158" s="3496">
        <v>814</v>
      </c>
      <c r="X158" s="3418">
        <v>0</v>
      </c>
      <c r="Y158" s="3418">
        <v>0</v>
      </c>
      <c r="Z158" s="3418">
        <v>4</v>
      </c>
      <c r="AA158" s="3418">
        <v>27</v>
      </c>
      <c r="AB158" s="3418">
        <v>464</v>
      </c>
      <c r="AC158" s="3418">
        <v>6</v>
      </c>
      <c r="AD158" s="3418">
        <v>2</v>
      </c>
      <c r="AE158" s="3418">
        <v>45</v>
      </c>
      <c r="AF158" s="3418">
        <v>150</v>
      </c>
      <c r="AG158" s="3418">
        <v>8</v>
      </c>
      <c r="AH158" s="3418">
        <v>0</v>
      </c>
      <c r="AI158" s="3418">
        <v>9</v>
      </c>
      <c r="AJ158" s="3418">
        <v>12</v>
      </c>
      <c r="AK158" s="3418">
        <v>3</v>
      </c>
      <c r="AL158" s="3418">
        <v>1</v>
      </c>
      <c r="AM158" s="3418">
        <v>1</v>
      </c>
      <c r="AN158" s="3418">
        <v>7</v>
      </c>
      <c r="AO158" s="3418">
        <v>24</v>
      </c>
      <c r="AP158" s="3418">
        <v>0</v>
      </c>
      <c r="AQ158" s="3418">
        <v>4</v>
      </c>
      <c r="AR158" s="3419">
        <v>47</v>
      </c>
    </row>
    <row r="159" spans="1:47" customFormat="1" ht="36.75" customHeight="1" x14ac:dyDescent="0.15">
      <c r="A159" s="2120" t="s">
        <v>882</v>
      </c>
      <c r="B159" s="2118"/>
      <c r="C159" s="2118"/>
      <c r="D159" s="2118"/>
      <c r="V159" s="3239" t="s">
        <v>2258</v>
      </c>
      <c r="AR159" s="2139" t="s">
        <v>882</v>
      </c>
      <c r="AS159" s="2118"/>
      <c r="AT159" s="2118"/>
      <c r="AU159" s="2118"/>
    </row>
    <row r="160" spans="1:47" s="30" customFormat="1" ht="15" customHeight="1" thickBot="1" x14ac:dyDescent="0.2">
      <c r="A160" s="2138"/>
    </row>
    <row r="161" spans="1:44" customFormat="1" ht="36.75" customHeight="1" thickTop="1" thickBot="1" x14ac:dyDescent="0.2">
      <c r="A161" s="4093" t="s">
        <v>2007</v>
      </c>
      <c r="B161" s="4094"/>
      <c r="C161" s="4094"/>
      <c r="D161" s="4081" t="s">
        <v>852</v>
      </c>
      <c r="E161" s="4079" t="s">
        <v>1674</v>
      </c>
      <c r="F161" s="4079" t="s">
        <v>1712</v>
      </c>
      <c r="G161" s="4083" t="s">
        <v>1713</v>
      </c>
      <c r="H161" s="4098" t="s">
        <v>2003</v>
      </c>
      <c r="I161" s="4099"/>
      <c r="J161" s="4100"/>
      <c r="K161" s="4073" t="s">
        <v>2005</v>
      </c>
      <c r="L161" s="4074"/>
      <c r="M161" s="4074"/>
      <c r="N161" s="2112"/>
      <c r="O161" s="4071" t="s">
        <v>2004</v>
      </c>
      <c r="P161" s="4072"/>
      <c r="Q161" s="4072"/>
      <c r="R161" s="4072"/>
      <c r="S161" s="4072"/>
      <c r="T161" s="4072"/>
      <c r="U161" s="4097"/>
      <c r="V161" s="2113" t="s">
        <v>1673</v>
      </c>
      <c r="W161" s="4078" t="s">
        <v>1681</v>
      </c>
      <c r="X161" s="4067"/>
      <c r="Y161" s="4067"/>
      <c r="Z161" s="4067"/>
      <c r="AA161" s="4067"/>
      <c r="AB161" s="4067"/>
      <c r="AC161" s="4067"/>
      <c r="AD161" s="4067"/>
      <c r="AE161" s="4067"/>
      <c r="AF161" s="4067"/>
      <c r="AG161" s="4067"/>
      <c r="AH161" s="4067"/>
      <c r="AI161" s="4067"/>
      <c r="AJ161" s="4067"/>
      <c r="AK161" s="4067"/>
      <c r="AL161" s="4067"/>
      <c r="AM161" s="4067"/>
      <c r="AN161" s="4067"/>
      <c r="AO161" s="4067"/>
      <c r="AP161" s="4067"/>
      <c r="AQ161" s="4067"/>
      <c r="AR161" s="4068"/>
    </row>
    <row r="162" spans="1:44" customFormat="1" ht="175.5" customHeight="1" thickBot="1" x14ac:dyDescent="0.2">
      <c r="A162" s="4095"/>
      <c r="B162" s="4096"/>
      <c r="C162" s="4096"/>
      <c r="D162" s="4082"/>
      <c r="E162" s="4080"/>
      <c r="F162" s="4080"/>
      <c r="G162" s="4084"/>
      <c r="H162" s="2023" t="s">
        <v>2010</v>
      </c>
      <c r="I162" s="2014" t="s">
        <v>2259</v>
      </c>
      <c r="J162" s="2024" t="s">
        <v>2260</v>
      </c>
      <c r="K162" s="2015" t="s">
        <v>1682</v>
      </c>
      <c r="L162" s="2114" t="s">
        <v>1684</v>
      </c>
      <c r="M162" s="2114" t="s">
        <v>1685</v>
      </c>
      <c r="N162" s="2115" t="s">
        <v>2000</v>
      </c>
      <c r="O162" s="2015" t="s">
        <v>1683</v>
      </c>
      <c r="P162" s="2114" t="s">
        <v>1686</v>
      </c>
      <c r="Q162" s="2114" t="s">
        <v>1687</v>
      </c>
      <c r="R162" s="2114" t="s">
        <v>1999</v>
      </c>
      <c r="S162" s="2114" t="s">
        <v>1688</v>
      </c>
      <c r="T162" s="2114" t="s">
        <v>1998</v>
      </c>
      <c r="U162" s="2115" t="s">
        <v>1689</v>
      </c>
      <c r="V162" s="2016" t="s">
        <v>1706</v>
      </c>
      <c r="W162" s="2022" t="s">
        <v>1212</v>
      </c>
      <c r="X162" s="2116" t="s">
        <v>1690</v>
      </c>
      <c r="Y162" s="2116" t="s">
        <v>1691</v>
      </c>
      <c r="Z162" s="2116" t="s">
        <v>1692</v>
      </c>
      <c r="AA162" s="2116" t="s">
        <v>1693</v>
      </c>
      <c r="AB162" s="2116" t="s">
        <v>1694</v>
      </c>
      <c r="AC162" s="2116" t="s">
        <v>2006</v>
      </c>
      <c r="AD162" s="2116" t="s">
        <v>1696</v>
      </c>
      <c r="AE162" s="2116" t="s">
        <v>1697</v>
      </c>
      <c r="AF162" s="2116" t="s">
        <v>1698</v>
      </c>
      <c r="AG162" s="2116" t="s">
        <v>1699</v>
      </c>
      <c r="AH162" s="2116" t="s">
        <v>1711</v>
      </c>
      <c r="AI162" s="2116" t="s">
        <v>1700</v>
      </c>
      <c r="AJ162" s="2116" t="s">
        <v>1710</v>
      </c>
      <c r="AK162" s="2116" t="s">
        <v>1709</v>
      </c>
      <c r="AL162" s="2116" t="s">
        <v>1701</v>
      </c>
      <c r="AM162" s="2116" t="s">
        <v>1702</v>
      </c>
      <c r="AN162" s="2116" t="s">
        <v>1703</v>
      </c>
      <c r="AO162" s="2116" t="s">
        <v>1704</v>
      </c>
      <c r="AP162" s="2116" t="s">
        <v>1705</v>
      </c>
      <c r="AQ162" s="2116" t="s">
        <v>1707</v>
      </c>
      <c r="AR162" s="2117" t="s">
        <v>1708</v>
      </c>
    </row>
    <row r="163" spans="1:44" s="237" customFormat="1" ht="48" customHeight="1" x14ac:dyDescent="0.15">
      <c r="A163" s="2032" t="s">
        <v>1825</v>
      </c>
      <c r="B163" s="2033"/>
      <c r="C163" s="2033"/>
      <c r="D163" s="2080">
        <v>53</v>
      </c>
      <c r="E163" s="2081">
        <v>7.8748195353856476E-4</v>
      </c>
      <c r="F163" s="2082">
        <v>4.9001814882032667E-2</v>
      </c>
      <c r="G163" s="2083" t="s">
        <v>163</v>
      </c>
      <c r="H163" s="2136">
        <v>54</v>
      </c>
      <c r="I163" s="2055">
        <v>-1.8181818181818188E-2</v>
      </c>
      <c r="J163" s="2056">
        <v>-1</v>
      </c>
      <c r="K163" s="3486">
        <v>4</v>
      </c>
      <c r="L163" s="2102">
        <v>1</v>
      </c>
      <c r="M163" s="2102">
        <v>3</v>
      </c>
      <c r="N163" s="2103"/>
      <c r="O163" s="3486">
        <v>50</v>
      </c>
      <c r="P163" s="2102">
        <v>29</v>
      </c>
      <c r="Q163" s="2102">
        <v>12</v>
      </c>
      <c r="R163" s="2102"/>
      <c r="S163" s="2102">
        <v>5</v>
      </c>
      <c r="T163" s="2102"/>
      <c r="U163" s="2103">
        <v>4</v>
      </c>
      <c r="V163" s="3460">
        <v>0</v>
      </c>
      <c r="W163" s="3446">
        <v>54</v>
      </c>
      <c r="X163" s="2104">
        <v>0</v>
      </c>
      <c r="Y163" s="2104">
        <v>0</v>
      </c>
      <c r="Z163" s="2104">
        <v>0</v>
      </c>
      <c r="AA163" s="2104">
        <v>1</v>
      </c>
      <c r="AB163" s="2104">
        <v>14</v>
      </c>
      <c r="AC163" s="2104">
        <v>0</v>
      </c>
      <c r="AD163" s="2104">
        <v>0</v>
      </c>
      <c r="AE163" s="2104">
        <v>3</v>
      </c>
      <c r="AF163" s="2104">
        <v>33</v>
      </c>
      <c r="AG163" s="2104">
        <v>2</v>
      </c>
      <c r="AH163" s="2104">
        <v>0</v>
      </c>
      <c r="AI163" s="2104">
        <v>0</v>
      </c>
      <c r="AJ163" s="2104">
        <v>0</v>
      </c>
      <c r="AK163" s="2104">
        <v>1</v>
      </c>
      <c r="AL163" s="2104">
        <v>0</v>
      </c>
      <c r="AM163" s="2104">
        <v>0</v>
      </c>
      <c r="AN163" s="2104">
        <v>0</v>
      </c>
      <c r="AO163" s="2104">
        <v>0</v>
      </c>
      <c r="AP163" s="2104">
        <v>0</v>
      </c>
      <c r="AQ163" s="2104">
        <v>0</v>
      </c>
      <c r="AR163" s="2105">
        <v>0</v>
      </c>
    </row>
    <row r="164" spans="1:44" s="236" customFormat="1" ht="48" customHeight="1" x14ac:dyDescent="0.15">
      <c r="A164" s="2026" t="s">
        <v>1826</v>
      </c>
      <c r="B164" s="2027"/>
      <c r="C164" s="2027"/>
      <c r="D164" s="2057">
        <v>76</v>
      </c>
      <c r="E164" s="2058">
        <v>2.91659982792061E-4</v>
      </c>
      <c r="F164" s="2059">
        <v>1.8148820326678767E-2</v>
      </c>
      <c r="G164" s="2060" t="s">
        <v>163</v>
      </c>
      <c r="H164" s="2129">
        <v>20</v>
      </c>
      <c r="I164" s="2039">
        <v>0.33333333333333326</v>
      </c>
      <c r="J164" s="2040">
        <v>5</v>
      </c>
      <c r="K164" s="3441">
        <v>1</v>
      </c>
      <c r="L164" s="2065">
        <v>0</v>
      </c>
      <c r="M164" s="2065">
        <v>1</v>
      </c>
      <c r="N164" s="2066"/>
      <c r="O164" s="3441">
        <v>19</v>
      </c>
      <c r="P164" s="2065">
        <v>16</v>
      </c>
      <c r="Q164" s="2065">
        <v>0</v>
      </c>
      <c r="R164" s="2065"/>
      <c r="S164" s="2065">
        <v>0</v>
      </c>
      <c r="T164" s="2065"/>
      <c r="U164" s="2066">
        <v>3</v>
      </c>
      <c r="V164" s="3455">
        <v>0</v>
      </c>
      <c r="W164" s="3475">
        <v>20</v>
      </c>
      <c r="X164" s="2067">
        <v>3</v>
      </c>
      <c r="Y164" s="2067">
        <v>0</v>
      </c>
      <c r="Z164" s="2067">
        <v>0</v>
      </c>
      <c r="AA164" s="2067">
        <v>0</v>
      </c>
      <c r="AB164" s="2067">
        <v>11</v>
      </c>
      <c r="AC164" s="2067">
        <v>1</v>
      </c>
      <c r="AD164" s="2067">
        <v>0</v>
      </c>
      <c r="AE164" s="2067">
        <v>2</v>
      </c>
      <c r="AF164" s="2067">
        <v>3</v>
      </c>
      <c r="AG164" s="2067">
        <v>0</v>
      </c>
      <c r="AH164" s="2067">
        <v>0</v>
      </c>
      <c r="AI164" s="2067">
        <v>0</v>
      </c>
      <c r="AJ164" s="2067">
        <v>0</v>
      </c>
      <c r="AK164" s="2067">
        <v>0</v>
      </c>
      <c r="AL164" s="2067">
        <v>0</v>
      </c>
      <c r="AM164" s="2067">
        <v>0</v>
      </c>
      <c r="AN164" s="2067">
        <v>0</v>
      </c>
      <c r="AO164" s="2067">
        <v>0</v>
      </c>
      <c r="AP164" s="2067">
        <v>0</v>
      </c>
      <c r="AQ164" s="2067">
        <v>0</v>
      </c>
      <c r="AR164" s="2068">
        <v>0</v>
      </c>
    </row>
    <row r="165" spans="1:44" s="237" customFormat="1" ht="48" customHeight="1" x14ac:dyDescent="0.15">
      <c r="A165" s="2028" t="s">
        <v>1827</v>
      </c>
      <c r="B165" s="2029"/>
      <c r="C165" s="2029"/>
      <c r="D165" s="2069">
        <v>81</v>
      </c>
      <c r="E165" s="2062">
        <v>2.624939845128549E-4</v>
      </c>
      <c r="F165" s="2063">
        <v>1.6333938294010888E-2</v>
      </c>
      <c r="G165" s="2064" t="s">
        <v>163</v>
      </c>
      <c r="H165" s="2130">
        <v>18</v>
      </c>
      <c r="I165" s="2045">
        <v>-5.2631578947368474E-2</v>
      </c>
      <c r="J165" s="2046">
        <v>-1</v>
      </c>
      <c r="K165" s="3440">
        <v>2</v>
      </c>
      <c r="L165" s="2065">
        <v>0</v>
      </c>
      <c r="M165" s="2065">
        <v>2</v>
      </c>
      <c r="N165" s="2066"/>
      <c r="O165" s="3440">
        <v>16</v>
      </c>
      <c r="P165" s="2065">
        <v>5</v>
      </c>
      <c r="Q165" s="2065">
        <v>2</v>
      </c>
      <c r="R165" s="2065"/>
      <c r="S165" s="2065">
        <v>0</v>
      </c>
      <c r="T165" s="2065"/>
      <c r="U165" s="2066">
        <v>9</v>
      </c>
      <c r="V165" s="3454">
        <v>0</v>
      </c>
      <c r="W165" s="3474">
        <v>18</v>
      </c>
      <c r="X165" s="2067">
        <v>2</v>
      </c>
      <c r="Y165" s="2067">
        <v>1</v>
      </c>
      <c r="Z165" s="2067">
        <v>0</v>
      </c>
      <c r="AA165" s="2067">
        <v>0</v>
      </c>
      <c r="AB165" s="2067">
        <v>0</v>
      </c>
      <c r="AC165" s="2067">
        <v>0</v>
      </c>
      <c r="AD165" s="2067">
        <v>0</v>
      </c>
      <c r="AE165" s="2067">
        <v>1</v>
      </c>
      <c r="AF165" s="2067">
        <v>13</v>
      </c>
      <c r="AG165" s="2067">
        <v>0</v>
      </c>
      <c r="AH165" s="2067">
        <v>0</v>
      </c>
      <c r="AI165" s="2067">
        <v>0</v>
      </c>
      <c r="AJ165" s="2067">
        <v>0</v>
      </c>
      <c r="AK165" s="2067">
        <v>1</v>
      </c>
      <c r="AL165" s="2067">
        <v>0</v>
      </c>
      <c r="AM165" s="2067">
        <v>0</v>
      </c>
      <c r="AN165" s="2067">
        <v>0</v>
      </c>
      <c r="AO165" s="2067">
        <v>0</v>
      </c>
      <c r="AP165" s="2067">
        <v>0</v>
      </c>
      <c r="AQ165" s="2067">
        <v>0</v>
      </c>
      <c r="AR165" s="2068">
        <v>0</v>
      </c>
    </row>
    <row r="166" spans="1:44" s="236" customFormat="1" ht="48" customHeight="1" x14ac:dyDescent="0.15">
      <c r="A166" s="2026" t="s">
        <v>1828</v>
      </c>
      <c r="B166" s="2027"/>
      <c r="C166" s="2027"/>
      <c r="D166" s="2057">
        <v>149</v>
      </c>
      <c r="E166" s="2058">
        <v>1.4582999139603051E-5</v>
      </c>
      <c r="F166" s="2059">
        <v>9.0744101633393826E-4</v>
      </c>
      <c r="G166" s="2060" t="s">
        <v>163</v>
      </c>
      <c r="H166" s="2129">
        <v>1</v>
      </c>
      <c r="I166" s="2039">
        <v>0</v>
      </c>
      <c r="J166" s="2040">
        <v>0</v>
      </c>
      <c r="K166" s="3441">
        <v>0</v>
      </c>
      <c r="L166" s="2065">
        <v>0</v>
      </c>
      <c r="M166" s="2065">
        <v>0</v>
      </c>
      <c r="N166" s="2066"/>
      <c r="O166" s="3441">
        <v>1</v>
      </c>
      <c r="P166" s="2065">
        <v>0</v>
      </c>
      <c r="Q166" s="2065">
        <v>1</v>
      </c>
      <c r="R166" s="2065"/>
      <c r="S166" s="2065">
        <v>0</v>
      </c>
      <c r="T166" s="2065"/>
      <c r="U166" s="2066">
        <v>0</v>
      </c>
      <c r="V166" s="3455">
        <v>0</v>
      </c>
      <c r="W166" s="3475">
        <v>1</v>
      </c>
      <c r="X166" s="2067">
        <v>0</v>
      </c>
      <c r="Y166" s="2067">
        <v>0</v>
      </c>
      <c r="Z166" s="2067">
        <v>0</v>
      </c>
      <c r="AA166" s="2067">
        <v>0</v>
      </c>
      <c r="AB166" s="2067">
        <v>0</v>
      </c>
      <c r="AC166" s="2067">
        <v>0</v>
      </c>
      <c r="AD166" s="2067">
        <v>0</v>
      </c>
      <c r="AE166" s="2067">
        <v>0</v>
      </c>
      <c r="AF166" s="2067">
        <v>1</v>
      </c>
      <c r="AG166" s="2067">
        <v>0</v>
      </c>
      <c r="AH166" s="2067">
        <v>0</v>
      </c>
      <c r="AI166" s="2067">
        <v>0</v>
      </c>
      <c r="AJ166" s="2067">
        <v>0</v>
      </c>
      <c r="AK166" s="2067">
        <v>0</v>
      </c>
      <c r="AL166" s="2067">
        <v>0</v>
      </c>
      <c r="AM166" s="2067">
        <v>0</v>
      </c>
      <c r="AN166" s="2067">
        <v>0</v>
      </c>
      <c r="AO166" s="2067">
        <v>0</v>
      </c>
      <c r="AP166" s="2067">
        <v>0</v>
      </c>
      <c r="AQ166" s="2067">
        <v>0</v>
      </c>
      <c r="AR166" s="2068">
        <v>0</v>
      </c>
    </row>
    <row r="167" spans="1:44" s="237" customFormat="1" ht="48" customHeight="1" x14ac:dyDescent="0.15">
      <c r="A167" s="2028" t="s">
        <v>884</v>
      </c>
      <c r="B167" s="2029"/>
      <c r="C167" s="2029"/>
      <c r="D167" s="2069">
        <v>165</v>
      </c>
      <c r="E167" s="2062">
        <v>0</v>
      </c>
      <c r="F167" s="2063">
        <v>0</v>
      </c>
      <c r="G167" s="2064" t="s">
        <v>163</v>
      </c>
      <c r="H167" s="2130">
        <v>0</v>
      </c>
      <c r="I167" s="2045" t="s">
        <v>163</v>
      </c>
      <c r="J167" s="2046">
        <v>0</v>
      </c>
      <c r="K167" s="3440">
        <v>0</v>
      </c>
      <c r="L167" s="2065">
        <v>0</v>
      </c>
      <c r="M167" s="2065">
        <v>0</v>
      </c>
      <c r="N167" s="2066"/>
      <c r="O167" s="3440">
        <v>0</v>
      </c>
      <c r="P167" s="2065">
        <v>0</v>
      </c>
      <c r="Q167" s="2065">
        <v>0</v>
      </c>
      <c r="R167" s="2065"/>
      <c r="S167" s="2065">
        <v>0</v>
      </c>
      <c r="T167" s="2065"/>
      <c r="U167" s="2066">
        <v>0</v>
      </c>
      <c r="V167" s="3454">
        <v>0</v>
      </c>
      <c r="W167" s="3474">
        <v>0</v>
      </c>
      <c r="X167" s="2067">
        <v>0</v>
      </c>
      <c r="Y167" s="2067">
        <v>0</v>
      </c>
      <c r="Z167" s="2067">
        <v>0</v>
      </c>
      <c r="AA167" s="2067">
        <v>0</v>
      </c>
      <c r="AB167" s="2067">
        <v>0</v>
      </c>
      <c r="AC167" s="2067">
        <v>0</v>
      </c>
      <c r="AD167" s="2067">
        <v>0</v>
      </c>
      <c r="AE167" s="2067">
        <v>0</v>
      </c>
      <c r="AF167" s="2067">
        <v>0</v>
      </c>
      <c r="AG167" s="2067">
        <v>0</v>
      </c>
      <c r="AH167" s="2067">
        <v>0</v>
      </c>
      <c r="AI167" s="2067">
        <v>0</v>
      </c>
      <c r="AJ167" s="2067">
        <v>0</v>
      </c>
      <c r="AK167" s="2067">
        <v>0</v>
      </c>
      <c r="AL167" s="2067">
        <v>0</v>
      </c>
      <c r="AM167" s="2067">
        <v>0</v>
      </c>
      <c r="AN167" s="2067">
        <v>0</v>
      </c>
      <c r="AO167" s="2067">
        <v>0</v>
      </c>
      <c r="AP167" s="2067">
        <v>0</v>
      </c>
      <c r="AQ167" s="2067">
        <v>0</v>
      </c>
      <c r="AR167" s="2068">
        <v>0</v>
      </c>
    </row>
    <row r="168" spans="1:44" s="236" customFormat="1" ht="48" customHeight="1" x14ac:dyDescent="0.15">
      <c r="A168" s="2026" t="s">
        <v>1829</v>
      </c>
      <c r="B168" s="2027"/>
      <c r="C168" s="2027"/>
      <c r="D168" s="2057">
        <v>48</v>
      </c>
      <c r="E168" s="2058">
        <v>1.1228909337494348E-3</v>
      </c>
      <c r="F168" s="2059">
        <v>6.9872958257713252E-2</v>
      </c>
      <c r="G168" s="2060" t="s">
        <v>163</v>
      </c>
      <c r="H168" s="2129">
        <v>77</v>
      </c>
      <c r="I168" s="2039">
        <v>0</v>
      </c>
      <c r="J168" s="2040">
        <v>0</v>
      </c>
      <c r="K168" s="3441">
        <v>8</v>
      </c>
      <c r="L168" s="2065">
        <v>2</v>
      </c>
      <c r="M168" s="2065">
        <v>6</v>
      </c>
      <c r="N168" s="2066"/>
      <c r="O168" s="3441">
        <v>69</v>
      </c>
      <c r="P168" s="2065">
        <v>21</v>
      </c>
      <c r="Q168" s="2065">
        <v>2</v>
      </c>
      <c r="R168" s="2065"/>
      <c r="S168" s="2065">
        <v>14</v>
      </c>
      <c r="T168" s="2065"/>
      <c r="U168" s="2066">
        <v>32</v>
      </c>
      <c r="V168" s="3455">
        <v>0</v>
      </c>
      <c r="W168" s="3475">
        <v>77</v>
      </c>
      <c r="X168" s="2067">
        <v>0</v>
      </c>
      <c r="Y168" s="2067">
        <v>0</v>
      </c>
      <c r="Z168" s="2067">
        <v>0</v>
      </c>
      <c r="AA168" s="2067">
        <v>1</v>
      </c>
      <c r="AB168" s="2067">
        <v>21</v>
      </c>
      <c r="AC168" s="2067">
        <v>0</v>
      </c>
      <c r="AD168" s="2067">
        <v>3</v>
      </c>
      <c r="AE168" s="2067">
        <v>5</v>
      </c>
      <c r="AF168" s="2067">
        <v>26</v>
      </c>
      <c r="AG168" s="2067">
        <v>3</v>
      </c>
      <c r="AH168" s="2067">
        <v>1</v>
      </c>
      <c r="AI168" s="2067">
        <v>0</v>
      </c>
      <c r="AJ168" s="2067">
        <v>12</v>
      </c>
      <c r="AK168" s="2067">
        <v>0</v>
      </c>
      <c r="AL168" s="2067">
        <v>0</v>
      </c>
      <c r="AM168" s="2067">
        <v>0</v>
      </c>
      <c r="AN168" s="2067">
        <v>0</v>
      </c>
      <c r="AO168" s="2067">
        <v>5</v>
      </c>
      <c r="AP168" s="2067">
        <v>0</v>
      </c>
      <c r="AQ168" s="2067">
        <v>0</v>
      </c>
      <c r="AR168" s="2068">
        <v>0</v>
      </c>
    </row>
    <row r="169" spans="1:44" s="237" customFormat="1" ht="48" customHeight="1" x14ac:dyDescent="0.15">
      <c r="A169" s="2028" t="s">
        <v>1830</v>
      </c>
      <c r="B169" s="2029"/>
      <c r="C169" s="2029"/>
      <c r="D169" s="2069">
        <v>132</v>
      </c>
      <c r="E169" s="2062">
        <v>4.3748997418809155E-5</v>
      </c>
      <c r="F169" s="2063">
        <v>2.7223230490018148E-3</v>
      </c>
      <c r="G169" s="2064" t="s">
        <v>163</v>
      </c>
      <c r="H169" s="2130">
        <v>3</v>
      </c>
      <c r="I169" s="2045">
        <v>-0.25</v>
      </c>
      <c r="J169" s="2046">
        <v>-1</v>
      </c>
      <c r="K169" s="3440">
        <v>1</v>
      </c>
      <c r="L169" s="2065">
        <v>0</v>
      </c>
      <c r="M169" s="2065">
        <v>1</v>
      </c>
      <c r="N169" s="2066"/>
      <c r="O169" s="3440">
        <v>2</v>
      </c>
      <c r="P169" s="2065">
        <v>1</v>
      </c>
      <c r="Q169" s="2065">
        <v>1</v>
      </c>
      <c r="R169" s="2065"/>
      <c r="S169" s="2065">
        <v>0</v>
      </c>
      <c r="T169" s="2065"/>
      <c r="U169" s="2066">
        <v>0</v>
      </c>
      <c r="V169" s="3454">
        <v>0</v>
      </c>
      <c r="W169" s="3474">
        <v>3</v>
      </c>
      <c r="X169" s="2067">
        <v>0</v>
      </c>
      <c r="Y169" s="2067">
        <v>1</v>
      </c>
      <c r="Z169" s="2067">
        <v>0</v>
      </c>
      <c r="AA169" s="2067">
        <v>0</v>
      </c>
      <c r="AB169" s="2067">
        <v>0</v>
      </c>
      <c r="AC169" s="2067">
        <v>0</v>
      </c>
      <c r="AD169" s="2067">
        <v>0</v>
      </c>
      <c r="AE169" s="2067">
        <v>0</v>
      </c>
      <c r="AF169" s="2067">
        <v>1</v>
      </c>
      <c r="AG169" s="2067">
        <v>0</v>
      </c>
      <c r="AH169" s="2067">
        <v>0</v>
      </c>
      <c r="AI169" s="2067">
        <v>0</v>
      </c>
      <c r="AJ169" s="2067">
        <v>0</v>
      </c>
      <c r="AK169" s="2067">
        <v>0</v>
      </c>
      <c r="AL169" s="2067">
        <v>0</v>
      </c>
      <c r="AM169" s="2067">
        <v>0</v>
      </c>
      <c r="AN169" s="2067">
        <v>0</v>
      </c>
      <c r="AO169" s="2067">
        <v>0</v>
      </c>
      <c r="AP169" s="2067">
        <v>0</v>
      </c>
      <c r="AQ169" s="2067">
        <v>1</v>
      </c>
      <c r="AR169" s="2068">
        <v>0</v>
      </c>
    </row>
    <row r="170" spans="1:44" s="236" customFormat="1" ht="48" customHeight="1" x14ac:dyDescent="0.15">
      <c r="A170" s="2026" t="s">
        <v>1831</v>
      </c>
      <c r="B170" s="2027"/>
      <c r="C170" s="2027"/>
      <c r="D170" s="2057">
        <v>44</v>
      </c>
      <c r="E170" s="2058">
        <v>1.2395549268662592E-3</v>
      </c>
      <c r="F170" s="2059">
        <v>7.7132486388384755E-2</v>
      </c>
      <c r="G170" s="2060" t="s">
        <v>163</v>
      </c>
      <c r="H170" s="2129">
        <v>85</v>
      </c>
      <c r="I170" s="2039">
        <v>4.9382716049382713E-2</v>
      </c>
      <c r="J170" s="2040">
        <v>4</v>
      </c>
      <c r="K170" s="3441">
        <v>21</v>
      </c>
      <c r="L170" s="2065">
        <v>10</v>
      </c>
      <c r="M170" s="2065">
        <v>11</v>
      </c>
      <c r="N170" s="2066"/>
      <c r="O170" s="3441">
        <v>63</v>
      </c>
      <c r="P170" s="2065">
        <v>34</v>
      </c>
      <c r="Q170" s="2065">
        <v>7</v>
      </c>
      <c r="R170" s="2065"/>
      <c r="S170" s="2065">
        <v>17</v>
      </c>
      <c r="T170" s="2065"/>
      <c r="U170" s="2066">
        <v>5</v>
      </c>
      <c r="V170" s="3455">
        <v>1</v>
      </c>
      <c r="W170" s="3475">
        <v>85</v>
      </c>
      <c r="X170" s="2067">
        <v>3</v>
      </c>
      <c r="Y170" s="2067">
        <v>2</v>
      </c>
      <c r="Z170" s="2067">
        <v>9</v>
      </c>
      <c r="AA170" s="2067">
        <v>2</v>
      </c>
      <c r="AB170" s="2067">
        <v>23</v>
      </c>
      <c r="AC170" s="2067">
        <v>0</v>
      </c>
      <c r="AD170" s="2067">
        <v>0</v>
      </c>
      <c r="AE170" s="2067">
        <v>3</v>
      </c>
      <c r="AF170" s="2067">
        <v>7</v>
      </c>
      <c r="AG170" s="2067">
        <v>2</v>
      </c>
      <c r="AH170" s="2067">
        <v>0</v>
      </c>
      <c r="AI170" s="2067">
        <v>0</v>
      </c>
      <c r="AJ170" s="2067">
        <v>0</v>
      </c>
      <c r="AK170" s="2067">
        <v>2</v>
      </c>
      <c r="AL170" s="2067">
        <v>0</v>
      </c>
      <c r="AM170" s="2067">
        <v>0</v>
      </c>
      <c r="AN170" s="2067">
        <v>0</v>
      </c>
      <c r="AO170" s="2067">
        <v>1</v>
      </c>
      <c r="AP170" s="2067">
        <v>0</v>
      </c>
      <c r="AQ170" s="2067">
        <v>0</v>
      </c>
      <c r="AR170" s="2068">
        <v>31</v>
      </c>
    </row>
    <row r="171" spans="1:44" s="237" customFormat="1" ht="48" customHeight="1" x14ac:dyDescent="0.15">
      <c r="A171" s="2028" t="s">
        <v>1832</v>
      </c>
      <c r="B171" s="2029"/>
      <c r="C171" s="2029"/>
      <c r="D171" s="2069">
        <v>67</v>
      </c>
      <c r="E171" s="2062">
        <v>4.5207297332769457E-4</v>
      </c>
      <c r="F171" s="2063">
        <v>2.8130671506352088E-2</v>
      </c>
      <c r="G171" s="2064" t="s">
        <v>163</v>
      </c>
      <c r="H171" s="2131">
        <v>31</v>
      </c>
      <c r="I171" s="2043">
        <v>1.0666666666666669</v>
      </c>
      <c r="J171" s="2044">
        <v>16</v>
      </c>
      <c r="K171" s="3440">
        <v>4</v>
      </c>
      <c r="L171" s="2071">
        <v>0</v>
      </c>
      <c r="M171" s="2071">
        <v>4</v>
      </c>
      <c r="N171" s="2072">
        <v>0</v>
      </c>
      <c r="O171" s="3440">
        <v>27</v>
      </c>
      <c r="P171" s="2071">
        <v>4</v>
      </c>
      <c r="Q171" s="2071">
        <v>2</v>
      </c>
      <c r="R171" s="2071">
        <v>0</v>
      </c>
      <c r="S171" s="2071">
        <v>8</v>
      </c>
      <c r="T171" s="2071">
        <v>0</v>
      </c>
      <c r="U171" s="2072">
        <v>13</v>
      </c>
      <c r="V171" s="3468">
        <v>0</v>
      </c>
      <c r="W171" s="3474">
        <v>31</v>
      </c>
      <c r="X171" s="2073">
        <v>4</v>
      </c>
      <c r="Y171" s="2073">
        <v>0</v>
      </c>
      <c r="Z171" s="2073">
        <v>0</v>
      </c>
      <c r="AA171" s="2073">
        <v>4</v>
      </c>
      <c r="AB171" s="2073">
        <v>6</v>
      </c>
      <c r="AC171" s="2073">
        <v>1</v>
      </c>
      <c r="AD171" s="2073">
        <v>0</v>
      </c>
      <c r="AE171" s="2073">
        <v>0</v>
      </c>
      <c r="AF171" s="2073">
        <v>6</v>
      </c>
      <c r="AG171" s="2073">
        <v>3</v>
      </c>
      <c r="AH171" s="2073">
        <v>0</v>
      </c>
      <c r="AI171" s="2073">
        <v>0</v>
      </c>
      <c r="AJ171" s="2073">
        <v>3</v>
      </c>
      <c r="AK171" s="2073">
        <v>0</v>
      </c>
      <c r="AL171" s="2073">
        <v>0</v>
      </c>
      <c r="AM171" s="2073">
        <v>0</v>
      </c>
      <c r="AN171" s="2073">
        <v>3</v>
      </c>
      <c r="AO171" s="2073">
        <v>0</v>
      </c>
      <c r="AP171" s="2073">
        <v>0</v>
      </c>
      <c r="AQ171" s="2073">
        <v>1</v>
      </c>
      <c r="AR171" s="2074">
        <v>0</v>
      </c>
    </row>
    <row r="172" spans="1:44" s="236" customFormat="1" ht="48" customHeight="1" x14ac:dyDescent="0.15">
      <c r="A172" s="3292"/>
      <c r="B172" s="3293" t="s">
        <v>1833</v>
      </c>
      <c r="C172" s="3293"/>
      <c r="D172" s="3294" t="s">
        <v>163</v>
      </c>
      <c r="E172" s="3295">
        <v>4.5207297332769457E-4</v>
      </c>
      <c r="F172" s="3296">
        <v>2.8130671506352088E-2</v>
      </c>
      <c r="G172" s="3297">
        <v>1</v>
      </c>
      <c r="H172" s="3298">
        <v>31</v>
      </c>
      <c r="I172" s="3299">
        <v>1.0666666666666669</v>
      </c>
      <c r="J172" s="3300">
        <v>16</v>
      </c>
      <c r="K172" s="3464">
        <v>4</v>
      </c>
      <c r="L172" s="3301">
        <v>0</v>
      </c>
      <c r="M172" s="3301">
        <v>4</v>
      </c>
      <c r="N172" s="3302"/>
      <c r="O172" s="3464">
        <v>27</v>
      </c>
      <c r="P172" s="3301">
        <v>4</v>
      </c>
      <c r="Q172" s="3301">
        <v>2</v>
      </c>
      <c r="R172" s="3301"/>
      <c r="S172" s="3301">
        <v>8</v>
      </c>
      <c r="T172" s="3301"/>
      <c r="U172" s="3302">
        <v>13</v>
      </c>
      <c r="V172" s="3469">
        <v>0</v>
      </c>
      <c r="W172" s="3477">
        <v>31</v>
      </c>
      <c r="X172" s="3402">
        <v>4</v>
      </c>
      <c r="Y172" s="3402">
        <v>0</v>
      </c>
      <c r="Z172" s="3402">
        <v>0</v>
      </c>
      <c r="AA172" s="3402">
        <v>4</v>
      </c>
      <c r="AB172" s="3402">
        <v>6</v>
      </c>
      <c r="AC172" s="3402">
        <v>1</v>
      </c>
      <c r="AD172" s="3402">
        <v>0</v>
      </c>
      <c r="AE172" s="3402">
        <v>0</v>
      </c>
      <c r="AF172" s="3402">
        <v>6</v>
      </c>
      <c r="AG172" s="3402">
        <v>3</v>
      </c>
      <c r="AH172" s="3402">
        <v>0</v>
      </c>
      <c r="AI172" s="3402">
        <v>0</v>
      </c>
      <c r="AJ172" s="3402">
        <v>3</v>
      </c>
      <c r="AK172" s="3402">
        <v>0</v>
      </c>
      <c r="AL172" s="3402">
        <v>0</v>
      </c>
      <c r="AM172" s="3402">
        <v>0</v>
      </c>
      <c r="AN172" s="3402">
        <v>3</v>
      </c>
      <c r="AO172" s="3402">
        <v>0</v>
      </c>
      <c r="AP172" s="3402">
        <v>0</v>
      </c>
      <c r="AQ172" s="3402">
        <v>1</v>
      </c>
      <c r="AR172" s="3403">
        <v>0</v>
      </c>
    </row>
    <row r="173" spans="1:44" s="237" customFormat="1" ht="48" customHeight="1" x14ac:dyDescent="0.15">
      <c r="A173" s="3304"/>
      <c r="B173" s="3305"/>
      <c r="C173" s="3420" t="s">
        <v>1834</v>
      </c>
      <c r="D173" s="3306" t="s">
        <v>163</v>
      </c>
      <c r="E173" s="3307">
        <v>0</v>
      </c>
      <c r="F173" s="3308">
        <v>0</v>
      </c>
      <c r="G173" s="3309">
        <v>0</v>
      </c>
      <c r="H173" s="3310">
        <v>0</v>
      </c>
      <c r="I173" s="3311" t="s">
        <v>163</v>
      </c>
      <c r="J173" s="3312">
        <v>0</v>
      </c>
      <c r="K173" s="3444">
        <v>0</v>
      </c>
      <c r="L173" s="3281">
        <v>0</v>
      </c>
      <c r="M173" s="3281">
        <v>0</v>
      </c>
      <c r="N173" s="3282"/>
      <c r="O173" s="3444">
        <v>0</v>
      </c>
      <c r="P173" s="3281">
        <v>0</v>
      </c>
      <c r="Q173" s="3281">
        <v>0</v>
      </c>
      <c r="R173" s="3281"/>
      <c r="S173" s="3281">
        <v>0</v>
      </c>
      <c r="T173" s="3281"/>
      <c r="U173" s="3282">
        <v>0</v>
      </c>
      <c r="V173" s="3458">
        <v>0</v>
      </c>
      <c r="W173" s="3478">
        <v>0</v>
      </c>
      <c r="X173" s="3283">
        <v>0</v>
      </c>
      <c r="Y173" s="3283">
        <v>0</v>
      </c>
      <c r="Z173" s="3283">
        <v>0</v>
      </c>
      <c r="AA173" s="3283">
        <v>0</v>
      </c>
      <c r="AB173" s="3283">
        <v>0</v>
      </c>
      <c r="AC173" s="3283">
        <v>0</v>
      </c>
      <c r="AD173" s="3283">
        <v>0</v>
      </c>
      <c r="AE173" s="3283">
        <v>0</v>
      </c>
      <c r="AF173" s="3283">
        <v>0</v>
      </c>
      <c r="AG173" s="3283">
        <v>0</v>
      </c>
      <c r="AH173" s="3283">
        <v>0</v>
      </c>
      <c r="AI173" s="3283">
        <v>0</v>
      </c>
      <c r="AJ173" s="3283">
        <v>0</v>
      </c>
      <c r="AK173" s="3283">
        <v>0</v>
      </c>
      <c r="AL173" s="3283">
        <v>0</v>
      </c>
      <c r="AM173" s="3283">
        <v>0</v>
      </c>
      <c r="AN173" s="3283">
        <v>0</v>
      </c>
      <c r="AO173" s="3283">
        <v>0</v>
      </c>
      <c r="AP173" s="3283">
        <v>0</v>
      </c>
      <c r="AQ173" s="3283">
        <v>0</v>
      </c>
      <c r="AR173" s="3284">
        <v>0</v>
      </c>
    </row>
    <row r="174" spans="1:44" s="236" customFormat="1" ht="48" customHeight="1" x14ac:dyDescent="0.15">
      <c r="A174" s="2026" t="s">
        <v>1835</v>
      </c>
      <c r="B174" s="2027"/>
      <c r="C174" s="2027"/>
      <c r="D174" s="2057">
        <v>16</v>
      </c>
      <c r="E174" s="2058">
        <v>1.017893339944293E-2</v>
      </c>
      <c r="F174" s="2059">
        <v>0.6333938294010889</v>
      </c>
      <c r="G174" s="2060" t="s">
        <v>163</v>
      </c>
      <c r="H174" s="2129">
        <v>698</v>
      </c>
      <c r="I174" s="2039">
        <v>1.013024602026058E-2</v>
      </c>
      <c r="J174" s="2040">
        <v>7</v>
      </c>
      <c r="K174" s="3441">
        <v>38</v>
      </c>
      <c r="L174" s="2065">
        <v>11</v>
      </c>
      <c r="M174" s="2065">
        <v>27</v>
      </c>
      <c r="N174" s="2066">
        <v>0</v>
      </c>
      <c r="O174" s="3441">
        <v>660</v>
      </c>
      <c r="P174" s="2065">
        <v>277</v>
      </c>
      <c r="Q174" s="2065">
        <v>130</v>
      </c>
      <c r="R174" s="2065">
        <v>0</v>
      </c>
      <c r="S174" s="2065">
        <v>88</v>
      </c>
      <c r="T174" s="2065">
        <v>0</v>
      </c>
      <c r="U174" s="2066">
        <v>165</v>
      </c>
      <c r="V174" s="3455">
        <v>0</v>
      </c>
      <c r="W174" s="3475">
        <v>698</v>
      </c>
      <c r="X174" s="2073">
        <v>10</v>
      </c>
      <c r="Y174" s="2073">
        <v>1</v>
      </c>
      <c r="Z174" s="2073">
        <v>5</v>
      </c>
      <c r="AA174" s="2073">
        <v>14</v>
      </c>
      <c r="AB174" s="2073">
        <v>244</v>
      </c>
      <c r="AC174" s="2073">
        <v>9</v>
      </c>
      <c r="AD174" s="2073">
        <v>19</v>
      </c>
      <c r="AE174" s="2073">
        <v>32</v>
      </c>
      <c r="AF174" s="2073">
        <v>103</v>
      </c>
      <c r="AG174" s="2073">
        <v>37</v>
      </c>
      <c r="AH174" s="2073">
        <v>7</v>
      </c>
      <c r="AI174" s="2073">
        <v>32</v>
      </c>
      <c r="AJ174" s="2073">
        <v>26</v>
      </c>
      <c r="AK174" s="2073">
        <v>4</v>
      </c>
      <c r="AL174" s="2073">
        <v>4</v>
      </c>
      <c r="AM174" s="2073">
        <v>4</v>
      </c>
      <c r="AN174" s="2073">
        <v>6</v>
      </c>
      <c r="AO174" s="2073">
        <v>23</v>
      </c>
      <c r="AP174" s="2073">
        <v>0</v>
      </c>
      <c r="AQ174" s="2073">
        <v>0</v>
      </c>
      <c r="AR174" s="2074">
        <v>118</v>
      </c>
    </row>
    <row r="175" spans="1:44" s="237" customFormat="1" ht="48" customHeight="1" x14ac:dyDescent="0.15">
      <c r="A175" s="3285"/>
      <c r="B175" s="3286" t="s">
        <v>1836</v>
      </c>
      <c r="C175" s="3286"/>
      <c r="D175" s="3398" t="s">
        <v>163</v>
      </c>
      <c r="E175" s="3287">
        <v>4.3748997418809155E-5</v>
      </c>
      <c r="F175" s="3288">
        <v>2.7223230490018148E-3</v>
      </c>
      <c r="G175" s="3303">
        <v>4.2979942693409743E-3</v>
      </c>
      <c r="H175" s="3399">
        <v>3</v>
      </c>
      <c r="I175" s="3400">
        <v>0.5</v>
      </c>
      <c r="J175" s="3401">
        <v>1</v>
      </c>
      <c r="K175" s="3463">
        <v>0</v>
      </c>
      <c r="L175" s="3301">
        <v>0</v>
      </c>
      <c r="M175" s="3301">
        <v>0</v>
      </c>
      <c r="N175" s="3302"/>
      <c r="O175" s="3463">
        <v>3</v>
      </c>
      <c r="P175" s="3301">
        <v>0</v>
      </c>
      <c r="Q175" s="3301">
        <v>0</v>
      </c>
      <c r="R175" s="3301"/>
      <c r="S175" s="3301">
        <v>2</v>
      </c>
      <c r="T175" s="3301"/>
      <c r="U175" s="3302">
        <v>1</v>
      </c>
      <c r="V175" s="3467">
        <v>0</v>
      </c>
      <c r="W175" s="3476">
        <v>3</v>
      </c>
      <c r="X175" s="3402">
        <v>2</v>
      </c>
      <c r="Y175" s="3402">
        <v>0</v>
      </c>
      <c r="Z175" s="3402">
        <v>0</v>
      </c>
      <c r="AA175" s="3402">
        <v>0</v>
      </c>
      <c r="AB175" s="3402">
        <v>0</v>
      </c>
      <c r="AC175" s="3402">
        <v>0</v>
      </c>
      <c r="AD175" s="3402">
        <v>0</v>
      </c>
      <c r="AE175" s="3402">
        <v>0</v>
      </c>
      <c r="AF175" s="3402">
        <v>0</v>
      </c>
      <c r="AG175" s="3402">
        <v>0</v>
      </c>
      <c r="AH175" s="3402">
        <v>0</v>
      </c>
      <c r="AI175" s="3402">
        <v>0</v>
      </c>
      <c r="AJ175" s="3402">
        <v>0</v>
      </c>
      <c r="AK175" s="3402">
        <v>0</v>
      </c>
      <c r="AL175" s="3402">
        <v>0</v>
      </c>
      <c r="AM175" s="3402">
        <v>0</v>
      </c>
      <c r="AN175" s="3402">
        <v>0</v>
      </c>
      <c r="AO175" s="3402">
        <v>1</v>
      </c>
      <c r="AP175" s="3402">
        <v>0</v>
      </c>
      <c r="AQ175" s="3402">
        <v>0</v>
      </c>
      <c r="AR175" s="3403">
        <v>0</v>
      </c>
    </row>
    <row r="176" spans="1:44" s="236" customFormat="1" ht="48" customHeight="1" x14ac:dyDescent="0.15">
      <c r="A176" s="3240"/>
      <c r="B176" s="3241"/>
      <c r="C176" s="3241" t="s">
        <v>1837</v>
      </c>
      <c r="D176" s="3242" t="s">
        <v>163</v>
      </c>
      <c r="E176" s="3243">
        <v>6.1248596386332809E-4</v>
      </c>
      <c r="F176" s="3244">
        <v>3.8112522686025406E-2</v>
      </c>
      <c r="G176" s="3245">
        <v>6.0171919770773637E-2</v>
      </c>
      <c r="H176" s="3246">
        <v>42</v>
      </c>
      <c r="I176" s="3247">
        <v>-2.3255813953488413E-2</v>
      </c>
      <c r="J176" s="3248">
        <v>-1</v>
      </c>
      <c r="K176" s="3436">
        <v>1</v>
      </c>
      <c r="L176" s="3249">
        <v>0</v>
      </c>
      <c r="M176" s="3249">
        <v>1</v>
      </c>
      <c r="N176" s="3250"/>
      <c r="O176" s="3436">
        <v>41</v>
      </c>
      <c r="P176" s="3249">
        <v>2</v>
      </c>
      <c r="Q176" s="3249">
        <v>0</v>
      </c>
      <c r="R176" s="3249"/>
      <c r="S176" s="3249">
        <v>2</v>
      </c>
      <c r="T176" s="3249"/>
      <c r="U176" s="3250">
        <v>37</v>
      </c>
      <c r="V176" s="3450">
        <v>0</v>
      </c>
      <c r="W176" s="3472">
        <v>42</v>
      </c>
      <c r="X176" s="3251">
        <v>4</v>
      </c>
      <c r="Y176" s="3251">
        <v>0</v>
      </c>
      <c r="Z176" s="3251">
        <v>0</v>
      </c>
      <c r="AA176" s="3251">
        <v>1</v>
      </c>
      <c r="AB176" s="3251">
        <v>3</v>
      </c>
      <c r="AC176" s="3251">
        <v>3</v>
      </c>
      <c r="AD176" s="3251">
        <v>0</v>
      </c>
      <c r="AE176" s="3251">
        <v>0</v>
      </c>
      <c r="AF176" s="3251">
        <v>10</v>
      </c>
      <c r="AG176" s="3251">
        <v>0</v>
      </c>
      <c r="AH176" s="3251">
        <v>4</v>
      </c>
      <c r="AI176" s="3251">
        <v>0</v>
      </c>
      <c r="AJ176" s="3251">
        <v>9</v>
      </c>
      <c r="AK176" s="3251">
        <v>0</v>
      </c>
      <c r="AL176" s="3251">
        <v>2</v>
      </c>
      <c r="AM176" s="3251">
        <v>0</v>
      </c>
      <c r="AN176" s="3251">
        <v>1</v>
      </c>
      <c r="AO176" s="3251">
        <v>0</v>
      </c>
      <c r="AP176" s="3251">
        <v>0</v>
      </c>
      <c r="AQ176" s="3251">
        <v>0</v>
      </c>
      <c r="AR176" s="3252">
        <v>5</v>
      </c>
    </row>
    <row r="177" spans="1:47" s="237" customFormat="1" ht="48" customHeight="1" x14ac:dyDescent="0.15">
      <c r="A177" s="3263"/>
      <c r="B177" s="3264"/>
      <c r="C177" s="3264" t="s">
        <v>1838</v>
      </c>
      <c r="D177" s="3265" t="s">
        <v>163</v>
      </c>
      <c r="E177" s="3266">
        <v>2.3332798623364881E-4</v>
      </c>
      <c r="F177" s="3267">
        <v>1.4519056261343012E-2</v>
      </c>
      <c r="G177" s="3268">
        <v>2.2922636103151862E-2</v>
      </c>
      <c r="H177" s="3269">
        <v>16</v>
      </c>
      <c r="I177" s="3289">
        <v>6.6666666666666652E-2</v>
      </c>
      <c r="J177" s="3290">
        <v>1</v>
      </c>
      <c r="K177" s="3437">
        <v>1</v>
      </c>
      <c r="L177" s="3249">
        <v>0</v>
      </c>
      <c r="M177" s="3249">
        <v>1</v>
      </c>
      <c r="N177" s="3250"/>
      <c r="O177" s="3437">
        <v>15</v>
      </c>
      <c r="P177" s="3249">
        <v>2</v>
      </c>
      <c r="Q177" s="3249">
        <v>5</v>
      </c>
      <c r="R177" s="3249"/>
      <c r="S177" s="3249">
        <v>8</v>
      </c>
      <c r="T177" s="3249"/>
      <c r="U177" s="3250">
        <v>0</v>
      </c>
      <c r="V177" s="3451">
        <v>0</v>
      </c>
      <c r="W177" s="3462">
        <v>16</v>
      </c>
      <c r="X177" s="3251">
        <v>1</v>
      </c>
      <c r="Y177" s="3251">
        <v>1</v>
      </c>
      <c r="Z177" s="3251">
        <v>1</v>
      </c>
      <c r="AA177" s="3251">
        <v>0</v>
      </c>
      <c r="AB177" s="3251">
        <v>9</v>
      </c>
      <c r="AC177" s="3251">
        <v>0</v>
      </c>
      <c r="AD177" s="3251">
        <v>0</v>
      </c>
      <c r="AE177" s="3251">
        <v>0</v>
      </c>
      <c r="AF177" s="3251">
        <v>0</v>
      </c>
      <c r="AG177" s="3251">
        <v>2</v>
      </c>
      <c r="AH177" s="3251">
        <v>0</v>
      </c>
      <c r="AI177" s="3251">
        <v>0</v>
      </c>
      <c r="AJ177" s="3251">
        <v>0</v>
      </c>
      <c r="AK177" s="3251">
        <v>0</v>
      </c>
      <c r="AL177" s="3251">
        <v>0</v>
      </c>
      <c r="AM177" s="3251">
        <v>0</v>
      </c>
      <c r="AN177" s="3251">
        <v>0</v>
      </c>
      <c r="AO177" s="3251">
        <v>0</v>
      </c>
      <c r="AP177" s="3251">
        <v>0</v>
      </c>
      <c r="AQ177" s="3251">
        <v>0</v>
      </c>
      <c r="AR177" s="3252">
        <v>2</v>
      </c>
    </row>
    <row r="178" spans="1:47" s="236" customFormat="1" ht="48" customHeight="1" x14ac:dyDescent="0.15">
      <c r="A178" s="3240"/>
      <c r="B178" s="3241" t="s">
        <v>1839</v>
      </c>
      <c r="C178" s="3241"/>
      <c r="D178" s="3242" t="s">
        <v>163</v>
      </c>
      <c r="E178" s="3243">
        <v>6.8540095956134343E-4</v>
      </c>
      <c r="F178" s="3244">
        <v>4.26497277676951E-2</v>
      </c>
      <c r="G178" s="3245">
        <v>6.73352435530086E-2</v>
      </c>
      <c r="H178" s="3246">
        <v>47</v>
      </c>
      <c r="I178" s="3247">
        <v>0.11904761904761907</v>
      </c>
      <c r="J178" s="3248">
        <v>5</v>
      </c>
      <c r="K178" s="3436">
        <v>0</v>
      </c>
      <c r="L178" s="3249">
        <v>0</v>
      </c>
      <c r="M178" s="3249">
        <v>0</v>
      </c>
      <c r="N178" s="3250"/>
      <c r="O178" s="3436">
        <v>47</v>
      </c>
      <c r="P178" s="3249">
        <v>11</v>
      </c>
      <c r="Q178" s="3249">
        <v>13</v>
      </c>
      <c r="R178" s="3249"/>
      <c r="S178" s="3249">
        <v>11</v>
      </c>
      <c r="T178" s="3249"/>
      <c r="U178" s="3250">
        <v>12</v>
      </c>
      <c r="V178" s="3450">
        <v>0</v>
      </c>
      <c r="W178" s="3472">
        <v>47</v>
      </c>
      <c r="X178" s="3251">
        <v>1</v>
      </c>
      <c r="Y178" s="3251">
        <v>0</v>
      </c>
      <c r="Z178" s="3251">
        <v>0</v>
      </c>
      <c r="AA178" s="3251">
        <v>0</v>
      </c>
      <c r="AB178" s="3251">
        <v>22</v>
      </c>
      <c r="AC178" s="3251">
        <v>0</v>
      </c>
      <c r="AD178" s="3251">
        <v>2</v>
      </c>
      <c r="AE178" s="3251">
        <v>1</v>
      </c>
      <c r="AF178" s="3251">
        <v>2</v>
      </c>
      <c r="AG178" s="3251">
        <v>2</v>
      </c>
      <c r="AH178" s="3251">
        <v>3</v>
      </c>
      <c r="AI178" s="3251">
        <v>0</v>
      </c>
      <c r="AJ178" s="3251">
        <v>6</v>
      </c>
      <c r="AK178" s="3251">
        <v>3</v>
      </c>
      <c r="AL178" s="3251">
        <v>0</v>
      </c>
      <c r="AM178" s="3251">
        <v>0</v>
      </c>
      <c r="AN178" s="3251">
        <v>4</v>
      </c>
      <c r="AO178" s="3251">
        <v>1</v>
      </c>
      <c r="AP178" s="3251">
        <v>0</v>
      </c>
      <c r="AQ178" s="3251">
        <v>0</v>
      </c>
      <c r="AR178" s="3252">
        <v>0</v>
      </c>
    </row>
    <row r="179" spans="1:47" s="237" customFormat="1" ht="48" customHeight="1" x14ac:dyDescent="0.15">
      <c r="A179" s="3263"/>
      <c r="B179" s="3264"/>
      <c r="C179" s="3421" t="s">
        <v>1840</v>
      </c>
      <c r="D179" s="3265" t="s">
        <v>163</v>
      </c>
      <c r="E179" s="3266">
        <v>3.6457497849007629E-4</v>
      </c>
      <c r="F179" s="3267">
        <v>2.2686025408348458E-2</v>
      </c>
      <c r="G179" s="3268">
        <v>3.5816618911174783E-2</v>
      </c>
      <c r="H179" s="3269">
        <v>25</v>
      </c>
      <c r="I179" s="3289">
        <v>-3.8461538461538436E-2</v>
      </c>
      <c r="J179" s="3290">
        <v>-1</v>
      </c>
      <c r="K179" s="3437">
        <v>1</v>
      </c>
      <c r="L179" s="3249">
        <v>0</v>
      </c>
      <c r="M179" s="3249">
        <v>1</v>
      </c>
      <c r="N179" s="3250"/>
      <c r="O179" s="3437">
        <v>24</v>
      </c>
      <c r="P179" s="3249">
        <v>3</v>
      </c>
      <c r="Q179" s="3249">
        <v>10</v>
      </c>
      <c r="R179" s="3249"/>
      <c r="S179" s="3249">
        <v>3</v>
      </c>
      <c r="T179" s="3249"/>
      <c r="U179" s="3250">
        <v>8</v>
      </c>
      <c r="V179" s="3451">
        <v>0</v>
      </c>
      <c r="W179" s="3462">
        <v>25</v>
      </c>
      <c r="X179" s="3251">
        <v>0</v>
      </c>
      <c r="Y179" s="3251">
        <v>0</v>
      </c>
      <c r="Z179" s="3251">
        <v>0</v>
      </c>
      <c r="AA179" s="3251">
        <v>0</v>
      </c>
      <c r="AB179" s="3251">
        <v>8</v>
      </c>
      <c r="AC179" s="3251">
        <v>0</v>
      </c>
      <c r="AD179" s="3251">
        <v>0</v>
      </c>
      <c r="AE179" s="3251">
        <v>2</v>
      </c>
      <c r="AF179" s="3251">
        <v>0</v>
      </c>
      <c r="AG179" s="3251">
        <v>0</v>
      </c>
      <c r="AH179" s="3251">
        <v>0</v>
      </c>
      <c r="AI179" s="3251">
        <v>0</v>
      </c>
      <c r="AJ179" s="3251">
        <v>2</v>
      </c>
      <c r="AK179" s="3251">
        <v>0</v>
      </c>
      <c r="AL179" s="3251">
        <v>1</v>
      </c>
      <c r="AM179" s="3251">
        <v>0</v>
      </c>
      <c r="AN179" s="3251">
        <v>0</v>
      </c>
      <c r="AO179" s="3251">
        <v>0</v>
      </c>
      <c r="AP179" s="3251">
        <v>0</v>
      </c>
      <c r="AQ179" s="3251">
        <v>0</v>
      </c>
      <c r="AR179" s="3252">
        <v>12</v>
      </c>
    </row>
    <row r="180" spans="1:47" s="236" customFormat="1" ht="48" customHeight="1" x14ac:dyDescent="0.15">
      <c r="A180" s="3240"/>
      <c r="B180" s="3241" t="s">
        <v>1841</v>
      </c>
      <c r="C180" s="3241"/>
      <c r="D180" s="3242" t="s">
        <v>163</v>
      </c>
      <c r="E180" s="3243">
        <v>6.5477666136817695E-3</v>
      </c>
      <c r="F180" s="3244">
        <v>0.40744101633393831</v>
      </c>
      <c r="G180" s="3245">
        <v>0.64326647564469919</v>
      </c>
      <c r="H180" s="3246">
        <v>449</v>
      </c>
      <c r="I180" s="3247">
        <v>-4.4345898004434225E-3</v>
      </c>
      <c r="J180" s="3248">
        <v>-2</v>
      </c>
      <c r="K180" s="3436">
        <v>26</v>
      </c>
      <c r="L180" s="3249">
        <v>11</v>
      </c>
      <c r="M180" s="3249">
        <v>15</v>
      </c>
      <c r="N180" s="3250"/>
      <c r="O180" s="3436">
        <v>423</v>
      </c>
      <c r="P180" s="3249">
        <v>212</v>
      </c>
      <c r="Q180" s="3249">
        <v>60</v>
      </c>
      <c r="R180" s="3249"/>
      <c r="S180" s="3249">
        <v>45</v>
      </c>
      <c r="T180" s="3249"/>
      <c r="U180" s="3250">
        <v>106</v>
      </c>
      <c r="V180" s="3450">
        <v>0</v>
      </c>
      <c r="W180" s="3472">
        <v>449</v>
      </c>
      <c r="X180" s="3251">
        <v>1</v>
      </c>
      <c r="Y180" s="3251">
        <v>0</v>
      </c>
      <c r="Z180" s="3251">
        <v>2</v>
      </c>
      <c r="AA180" s="3251">
        <v>11</v>
      </c>
      <c r="AB180" s="3251">
        <v>144</v>
      </c>
      <c r="AC180" s="3251">
        <v>1</v>
      </c>
      <c r="AD180" s="3251">
        <v>12</v>
      </c>
      <c r="AE180" s="3251">
        <v>21</v>
      </c>
      <c r="AF180" s="3251">
        <v>75</v>
      </c>
      <c r="AG180" s="3251">
        <v>22</v>
      </c>
      <c r="AH180" s="3251">
        <v>0</v>
      </c>
      <c r="AI180" s="3251">
        <v>30</v>
      </c>
      <c r="AJ180" s="3251">
        <v>9</v>
      </c>
      <c r="AK180" s="3251">
        <v>1</v>
      </c>
      <c r="AL180" s="3251">
        <v>1</v>
      </c>
      <c r="AM180" s="3251">
        <v>1</v>
      </c>
      <c r="AN180" s="3251">
        <v>0</v>
      </c>
      <c r="AO180" s="3251">
        <v>19</v>
      </c>
      <c r="AP180" s="3251">
        <v>0</v>
      </c>
      <c r="AQ180" s="3251">
        <v>0</v>
      </c>
      <c r="AR180" s="3252">
        <v>99</v>
      </c>
    </row>
    <row r="181" spans="1:47" s="237" customFormat="1" ht="48" customHeight="1" x14ac:dyDescent="0.15">
      <c r="A181" s="3263"/>
      <c r="B181" s="3264" t="s">
        <v>1842</v>
      </c>
      <c r="C181" s="3264"/>
      <c r="D181" s="3265" t="s">
        <v>163</v>
      </c>
      <c r="E181" s="3266">
        <v>6.4165196214253418E-4</v>
      </c>
      <c r="F181" s="3267">
        <v>3.9927404718693285E-2</v>
      </c>
      <c r="G181" s="3268">
        <v>6.3037249283667621E-2</v>
      </c>
      <c r="H181" s="3269">
        <v>44</v>
      </c>
      <c r="I181" s="3289">
        <v>2.3255813953488413E-2</v>
      </c>
      <c r="J181" s="3290">
        <v>1</v>
      </c>
      <c r="K181" s="3437">
        <v>0</v>
      </c>
      <c r="L181" s="3249">
        <v>0</v>
      </c>
      <c r="M181" s="3249">
        <v>0</v>
      </c>
      <c r="N181" s="3250"/>
      <c r="O181" s="3437">
        <v>44</v>
      </c>
      <c r="P181" s="3249">
        <v>30</v>
      </c>
      <c r="Q181" s="3249">
        <v>10</v>
      </c>
      <c r="R181" s="3249"/>
      <c r="S181" s="3249">
        <v>3</v>
      </c>
      <c r="T181" s="3249"/>
      <c r="U181" s="3250">
        <v>1</v>
      </c>
      <c r="V181" s="3451">
        <v>0</v>
      </c>
      <c r="W181" s="3462">
        <v>44</v>
      </c>
      <c r="X181" s="3251">
        <v>0</v>
      </c>
      <c r="Y181" s="3251">
        <v>0</v>
      </c>
      <c r="Z181" s="3251">
        <v>0</v>
      </c>
      <c r="AA181" s="3251">
        <v>0</v>
      </c>
      <c r="AB181" s="3251">
        <v>32</v>
      </c>
      <c r="AC181" s="3251">
        <v>0</v>
      </c>
      <c r="AD181" s="3251">
        <v>0</v>
      </c>
      <c r="AE181" s="3251">
        <v>3</v>
      </c>
      <c r="AF181" s="3251">
        <v>2</v>
      </c>
      <c r="AG181" s="3251">
        <v>3</v>
      </c>
      <c r="AH181" s="3251">
        <v>0</v>
      </c>
      <c r="AI181" s="3251">
        <v>2</v>
      </c>
      <c r="AJ181" s="3251">
        <v>0</v>
      </c>
      <c r="AK181" s="3251">
        <v>0</v>
      </c>
      <c r="AL181" s="3251">
        <v>0</v>
      </c>
      <c r="AM181" s="3251">
        <v>0</v>
      </c>
      <c r="AN181" s="3251">
        <v>1</v>
      </c>
      <c r="AO181" s="3251">
        <v>1</v>
      </c>
      <c r="AP181" s="3251">
        <v>0</v>
      </c>
      <c r="AQ181" s="3251">
        <v>0</v>
      </c>
      <c r="AR181" s="3252">
        <v>0</v>
      </c>
    </row>
    <row r="182" spans="1:47" s="236" customFormat="1" ht="48" customHeight="1" x14ac:dyDescent="0.15">
      <c r="A182" s="3272"/>
      <c r="B182" s="4110" t="s">
        <v>1843</v>
      </c>
      <c r="C182" s="4111"/>
      <c r="D182" s="3274" t="s">
        <v>163</v>
      </c>
      <c r="E182" s="3275">
        <v>1.0499759380514196E-3</v>
      </c>
      <c r="F182" s="3276">
        <v>6.5335753176043551E-2</v>
      </c>
      <c r="G182" s="3277">
        <v>0.10315186246418338</v>
      </c>
      <c r="H182" s="3278">
        <v>72</v>
      </c>
      <c r="I182" s="3279">
        <v>4.3478260869565188E-2</v>
      </c>
      <c r="J182" s="3280">
        <v>3</v>
      </c>
      <c r="K182" s="3438">
        <v>9</v>
      </c>
      <c r="L182" s="3281">
        <v>0</v>
      </c>
      <c r="M182" s="3281">
        <v>9</v>
      </c>
      <c r="N182" s="3282"/>
      <c r="O182" s="3438">
        <v>63</v>
      </c>
      <c r="P182" s="3281">
        <v>17</v>
      </c>
      <c r="Q182" s="3281">
        <v>32</v>
      </c>
      <c r="R182" s="3281"/>
      <c r="S182" s="3281">
        <v>14</v>
      </c>
      <c r="T182" s="3281"/>
      <c r="U182" s="3282">
        <v>0</v>
      </c>
      <c r="V182" s="3452">
        <v>0</v>
      </c>
      <c r="W182" s="3473">
        <v>72</v>
      </c>
      <c r="X182" s="3283">
        <v>1</v>
      </c>
      <c r="Y182" s="3283">
        <v>0</v>
      </c>
      <c r="Z182" s="3283">
        <v>2</v>
      </c>
      <c r="AA182" s="3283">
        <v>2</v>
      </c>
      <c r="AB182" s="3283">
        <v>26</v>
      </c>
      <c r="AC182" s="3283">
        <v>5</v>
      </c>
      <c r="AD182" s="3283">
        <v>5</v>
      </c>
      <c r="AE182" s="3283">
        <v>5</v>
      </c>
      <c r="AF182" s="3283">
        <v>14</v>
      </c>
      <c r="AG182" s="3283">
        <v>8</v>
      </c>
      <c r="AH182" s="3283">
        <v>0</v>
      </c>
      <c r="AI182" s="3283">
        <v>0</v>
      </c>
      <c r="AJ182" s="3283">
        <v>0</v>
      </c>
      <c r="AK182" s="3283">
        <v>0</v>
      </c>
      <c r="AL182" s="3283">
        <v>0</v>
      </c>
      <c r="AM182" s="3283">
        <v>3</v>
      </c>
      <c r="AN182" s="3283">
        <v>0</v>
      </c>
      <c r="AO182" s="3283">
        <v>1</v>
      </c>
      <c r="AP182" s="3283">
        <v>0</v>
      </c>
      <c r="AQ182" s="3283">
        <v>0</v>
      </c>
      <c r="AR182" s="3284">
        <v>0</v>
      </c>
    </row>
    <row r="183" spans="1:47" s="237" customFormat="1" ht="48" customHeight="1" x14ac:dyDescent="0.15">
      <c r="A183" s="2028" t="s">
        <v>1844</v>
      </c>
      <c r="B183" s="2029"/>
      <c r="C183" s="2029"/>
      <c r="D183" s="2069">
        <v>69</v>
      </c>
      <c r="E183" s="2062">
        <v>4.2290697504848848E-4</v>
      </c>
      <c r="F183" s="2063">
        <v>2.6315789473684209E-2</v>
      </c>
      <c r="G183" s="2064" t="s">
        <v>163</v>
      </c>
      <c r="H183" s="2130">
        <v>29</v>
      </c>
      <c r="I183" s="2045">
        <v>-0.63749999999999996</v>
      </c>
      <c r="J183" s="2046">
        <v>-51</v>
      </c>
      <c r="K183" s="3440">
        <v>2</v>
      </c>
      <c r="L183" s="2065">
        <v>0</v>
      </c>
      <c r="M183" s="2065">
        <v>2</v>
      </c>
      <c r="N183" s="2066"/>
      <c r="O183" s="3440">
        <v>27</v>
      </c>
      <c r="P183" s="2065">
        <v>23</v>
      </c>
      <c r="Q183" s="2065">
        <v>0</v>
      </c>
      <c r="R183" s="2065"/>
      <c r="S183" s="2065">
        <v>4</v>
      </c>
      <c r="T183" s="2065"/>
      <c r="U183" s="2066">
        <v>0</v>
      </c>
      <c r="V183" s="3454">
        <v>0</v>
      </c>
      <c r="W183" s="3474">
        <v>29</v>
      </c>
      <c r="X183" s="2067">
        <v>0</v>
      </c>
      <c r="Y183" s="2067">
        <v>0</v>
      </c>
      <c r="Z183" s="2067">
        <v>0</v>
      </c>
      <c r="AA183" s="2067">
        <v>7</v>
      </c>
      <c r="AB183" s="2067">
        <v>6</v>
      </c>
      <c r="AC183" s="2067">
        <v>2</v>
      </c>
      <c r="AD183" s="2067">
        <v>1</v>
      </c>
      <c r="AE183" s="2067">
        <v>0</v>
      </c>
      <c r="AF183" s="2067">
        <v>12</v>
      </c>
      <c r="AG183" s="2067">
        <v>0</v>
      </c>
      <c r="AH183" s="2067">
        <v>0</v>
      </c>
      <c r="AI183" s="2067">
        <v>0</v>
      </c>
      <c r="AJ183" s="2067">
        <v>0</v>
      </c>
      <c r="AK183" s="2067">
        <v>0</v>
      </c>
      <c r="AL183" s="2067">
        <v>0</v>
      </c>
      <c r="AM183" s="2067">
        <v>0</v>
      </c>
      <c r="AN183" s="2067">
        <v>0</v>
      </c>
      <c r="AO183" s="2067">
        <v>0</v>
      </c>
      <c r="AP183" s="2067">
        <v>0</v>
      </c>
      <c r="AQ183" s="2067">
        <v>0</v>
      </c>
      <c r="AR183" s="2068">
        <v>1</v>
      </c>
    </row>
    <row r="184" spans="1:47" s="236" customFormat="1" ht="48" customHeight="1" x14ac:dyDescent="0.15">
      <c r="A184" s="2026" t="s">
        <v>1845</v>
      </c>
      <c r="B184" s="2027"/>
      <c r="C184" s="2027"/>
      <c r="D184" s="2057">
        <v>63</v>
      </c>
      <c r="E184" s="2058">
        <v>5.8331996558412199E-4</v>
      </c>
      <c r="F184" s="2059">
        <v>3.6297640653357534E-2</v>
      </c>
      <c r="G184" s="2060" t="s">
        <v>163</v>
      </c>
      <c r="H184" s="2129">
        <v>40</v>
      </c>
      <c r="I184" s="2039">
        <v>8.1081081081081141E-2</v>
      </c>
      <c r="J184" s="2040">
        <v>3</v>
      </c>
      <c r="K184" s="3441">
        <v>10</v>
      </c>
      <c r="L184" s="2065">
        <v>4</v>
      </c>
      <c r="M184" s="2065">
        <v>6</v>
      </c>
      <c r="N184" s="2066"/>
      <c r="O184" s="3441">
        <v>30</v>
      </c>
      <c r="P184" s="2065">
        <v>13</v>
      </c>
      <c r="Q184" s="2065">
        <v>7</v>
      </c>
      <c r="R184" s="2065"/>
      <c r="S184" s="2065">
        <v>9</v>
      </c>
      <c r="T184" s="2065"/>
      <c r="U184" s="2066">
        <v>1</v>
      </c>
      <c r="V184" s="3455">
        <v>0</v>
      </c>
      <c r="W184" s="3475">
        <v>40</v>
      </c>
      <c r="X184" s="2067">
        <v>0</v>
      </c>
      <c r="Y184" s="2067">
        <v>1</v>
      </c>
      <c r="Z184" s="2067">
        <v>10</v>
      </c>
      <c r="AA184" s="2067">
        <v>2</v>
      </c>
      <c r="AB184" s="2067">
        <v>7</v>
      </c>
      <c r="AC184" s="2067">
        <v>0</v>
      </c>
      <c r="AD184" s="2067">
        <v>0</v>
      </c>
      <c r="AE184" s="2067">
        <v>2</v>
      </c>
      <c r="AF184" s="2067">
        <v>11</v>
      </c>
      <c r="AG184" s="2067">
        <v>3</v>
      </c>
      <c r="AH184" s="2067">
        <v>0</v>
      </c>
      <c r="AI184" s="2067">
        <v>0</v>
      </c>
      <c r="AJ184" s="2067">
        <v>0</v>
      </c>
      <c r="AK184" s="2067">
        <v>0</v>
      </c>
      <c r="AL184" s="2067">
        <v>0</v>
      </c>
      <c r="AM184" s="2067">
        <v>0</v>
      </c>
      <c r="AN184" s="2067">
        <v>0</v>
      </c>
      <c r="AO184" s="2067">
        <v>3</v>
      </c>
      <c r="AP184" s="2067">
        <v>0</v>
      </c>
      <c r="AQ184" s="2067">
        <v>0</v>
      </c>
      <c r="AR184" s="2068">
        <v>1</v>
      </c>
    </row>
    <row r="185" spans="1:47" s="237" customFormat="1" ht="48" customHeight="1" x14ac:dyDescent="0.15">
      <c r="A185" s="2028" t="s">
        <v>1846</v>
      </c>
      <c r="B185" s="2029"/>
      <c r="C185" s="2029"/>
      <c r="D185" s="2069">
        <v>57</v>
      </c>
      <c r="E185" s="2062">
        <v>6.7081796042174039E-4</v>
      </c>
      <c r="F185" s="2063">
        <v>4.1742286751361164E-2</v>
      </c>
      <c r="G185" s="2064" t="s">
        <v>163</v>
      </c>
      <c r="H185" s="2131">
        <v>46</v>
      </c>
      <c r="I185" s="2043">
        <v>6.9767441860465018E-2</v>
      </c>
      <c r="J185" s="2044">
        <v>3</v>
      </c>
      <c r="K185" s="3440">
        <v>4</v>
      </c>
      <c r="L185" s="2071">
        <v>4</v>
      </c>
      <c r="M185" s="2071">
        <v>0</v>
      </c>
      <c r="N185" s="2072">
        <v>0</v>
      </c>
      <c r="O185" s="3440">
        <v>42</v>
      </c>
      <c r="P185" s="2071">
        <v>1</v>
      </c>
      <c r="Q185" s="2071">
        <v>0</v>
      </c>
      <c r="R185" s="2071">
        <v>0</v>
      </c>
      <c r="S185" s="2071">
        <v>4</v>
      </c>
      <c r="T185" s="2071">
        <v>0</v>
      </c>
      <c r="U185" s="2072">
        <v>37</v>
      </c>
      <c r="V185" s="3468">
        <v>0</v>
      </c>
      <c r="W185" s="3474">
        <v>46</v>
      </c>
      <c r="X185" s="2073">
        <v>0</v>
      </c>
      <c r="Y185" s="2073">
        <v>0</v>
      </c>
      <c r="Z185" s="2073">
        <v>1</v>
      </c>
      <c r="AA185" s="2073">
        <v>3</v>
      </c>
      <c r="AB185" s="2073">
        <v>8</v>
      </c>
      <c r="AC185" s="2073">
        <v>0</v>
      </c>
      <c r="AD185" s="2073">
        <v>0</v>
      </c>
      <c r="AE185" s="2073">
        <v>4</v>
      </c>
      <c r="AF185" s="2073">
        <v>13</v>
      </c>
      <c r="AG185" s="2073">
        <v>0</v>
      </c>
      <c r="AH185" s="2073">
        <v>0</v>
      </c>
      <c r="AI185" s="2073">
        <v>2</v>
      </c>
      <c r="AJ185" s="2073">
        <v>10</v>
      </c>
      <c r="AK185" s="2073">
        <v>0</v>
      </c>
      <c r="AL185" s="2073">
        <v>0</v>
      </c>
      <c r="AM185" s="2073">
        <v>0</v>
      </c>
      <c r="AN185" s="2073">
        <v>0</v>
      </c>
      <c r="AO185" s="2073">
        <v>5</v>
      </c>
      <c r="AP185" s="2073">
        <v>0</v>
      </c>
      <c r="AQ185" s="2073">
        <v>0</v>
      </c>
      <c r="AR185" s="2074">
        <v>0</v>
      </c>
    </row>
    <row r="186" spans="1:47" s="236" customFormat="1" ht="48" customHeight="1" x14ac:dyDescent="0.15">
      <c r="A186" s="3292"/>
      <c r="B186" s="3293" t="s">
        <v>1847</v>
      </c>
      <c r="C186" s="3293"/>
      <c r="D186" s="3294" t="s">
        <v>163</v>
      </c>
      <c r="E186" s="3295">
        <v>3.2082598107126709E-4</v>
      </c>
      <c r="F186" s="3296">
        <v>1.9963702359346643E-2</v>
      </c>
      <c r="G186" s="3297">
        <v>0.47826086956521741</v>
      </c>
      <c r="H186" s="3298">
        <v>22</v>
      </c>
      <c r="I186" s="3299">
        <v>0</v>
      </c>
      <c r="J186" s="3300">
        <v>0</v>
      </c>
      <c r="K186" s="3464">
        <v>4</v>
      </c>
      <c r="L186" s="3301">
        <v>4</v>
      </c>
      <c r="M186" s="3301">
        <v>0</v>
      </c>
      <c r="N186" s="3302"/>
      <c r="O186" s="3464">
        <v>18</v>
      </c>
      <c r="P186" s="3301">
        <v>1</v>
      </c>
      <c r="Q186" s="3301">
        <v>0</v>
      </c>
      <c r="R186" s="3301"/>
      <c r="S186" s="3301">
        <v>0</v>
      </c>
      <c r="T186" s="3301"/>
      <c r="U186" s="3302">
        <v>17</v>
      </c>
      <c r="V186" s="3469">
        <v>0</v>
      </c>
      <c r="W186" s="3477">
        <v>22</v>
      </c>
      <c r="X186" s="3402">
        <v>0</v>
      </c>
      <c r="Y186" s="3402">
        <v>0</v>
      </c>
      <c r="Z186" s="3402">
        <v>1</v>
      </c>
      <c r="AA186" s="3402">
        <v>1</v>
      </c>
      <c r="AB186" s="3402">
        <v>2</v>
      </c>
      <c r="AC186" s="3402">
        <v>0</v>
      </c>
      <c r="AD186" s="3402">
        <v>0</v>
      </c>
      <c r="AE186" s="3402">
        <v>2</v>
      </c>
      <c r="AF186" s="3402">
        <v>7</v>
      </c>
      <c r="AG186" s="3402">
        <v>0</v>
      </c>
      <c r="AH186" s="3402">
        <v>0</v>
      </c>
      <c r="AI186" s="3402">
        <v>1</v>
      </c>
      <c r="AJ186" s="3402">
        <v>6</v>
      </c>
      <c r="AK186" s="3402">
        <v>0</v>
      </c>
      <c r="AL186" s="3402">
        <v>0</v>
      </c>
      <c r="AM186" s="3402">
        <v>0</v>
      </c>
      <c r="AN186" s="3402">
        <v>0</v>
      </c>
      <c r="AO186" s="3402">
        <v>2</v>
      </c>
      <c r="AP186" s="3402">
        <v>0</v>
      </c>
      <c r="AQ186" s="3402">
        <v>0</v>
      </c>
      <c r="AR186" s="3403">
        <v>0</v>
      </c>
    </row>
    <row r="187" spans="1:47" s="237" customFormat="1" ht="48" customHeight="1" thickBot="1" x14ac:dyDescent="0.2">
      <c r="A187" s="3422"/>
      <c r="B187" s="3423"/>
      <c r="C187" s="3424" t="s">
        <v>1848</v>
      </c>
      <c r="D187" s="3425" t="s">
        <v>163</v>
      </c>
      <c r="E187" s="3426">
        <v>3.4999197935047324E-4</v>
      </c>
      <c r="F187" s="3427">
        <v>2.1778584392014518E-2</v>
      </c>
      <c r="G187" s="3428">
        <v>0.52173913043478259</v>
      </c>
      <c r="H187" s="3429">
        <v>24</v>
      </c>
      <c r="I187" s="3430">
        <v>0.14285714285714279</v>
      </c>
      <c r="J187" s="3431">
        <v>3</v>
      </c>
      <c r="K187" s="3497">
        <v>0</v>
      </c>
      <c r="L187" s="3416">
        <v>0</v>
      </c>
      <c r="M187" s="3416">
        <v>0</v>
      </c>
      <c r="N187" s="3417"/>
      <c r="O187" s="3497">
        <v>24</v>
      </c>
      <c r="P187" s="3416">
        <v>0</v>
      </c>
      <c r="Q187" s="3416">
        <v>0</v>
      </c>
      <c r="R187" s="3416"/>
      <c r="S187" s="3416">
        <v>4</v>
      </c>
      <c r="T187" s="3416"/>
      <c r="U187" s="3417">
        <v>20</v>
      </c>
      <c r="V187" s="3498">
        <v>0</v>
      </c>
      <c r="W187" s="3499">
        <v>24</v>
      </c>
      <c r="X187" s="3418">
        <v>0</v>
      </c>
      <c r="Y187" s="3418">
        <v>0</v>
      </c>
      <c r="Z187" s="3418">
        <v>0</v>
      </c>
      <c r="AA187" s="3418">
        <v>2</v>
      </c>
      <c r="AB187" s="3418">
        <v>6</v>
      </c>
      <c r="AC187" s="3418">
        <v>0</v>
      </c>
      <c r="AD187" s="3418">
        <v>0</v>
      </c>
      <c r="AE187" s="3418">
        <v>2</v>
      </c>
      <c r="AF187" s="3418">
        <v>6</v>
      </c>
      <c r="AG187" s="3418">
        <v>0</v>
      </c>
      <c r="AH187" s="3418">
        <v>0</v>
      </c>
      <c r="AI187" s="3418">
        <v>1</v>
      </c>
      <c r="AJ187" s="3418">
        <v>4</v>
      </c>
      <c r="AK187" s="3418">
        <v>0</v>
      </c>
      <c r="AL187" s="3418">
        <v>0</v>
      </c>
      <c r="AM187" s="3418">
        <v>0</v>
      </c>
      <c r="AN187" s="3418">
        <v>0</v>
      </c>
      <c r="AO187" s="3418">
        <v>3</v>
      </c>
      <c r="AP187" s="3418">
        <v>0</v>
      </c>
      <c r="AQ187" s="3418">
        <v>0</v>
      </c>
      <c r="AR187" s="3419">
        <v>0</v>
      </c>
    </row>
    <row r="188" spans="1:47" customFormat="1" ht="36.75" customHeight="1" x14ac:dyDescent="0.15">
      <c r="A188" s="2120" t="s">
        <v>885</v>
      </c>
      <c r="B188" s="2118"/>
      <c r="C188" s="2118"/>
      <c r="D188" s="2118"/>
      <c r="V188" s="3239" t="s">
        <v>2258</v>
      </c>
      <c r="AR188" s="2139" t="s">
        <v>885</v>
      </c>
      <c r="AS188" s="2118"/>
      <c r="AT188" s="2118"/>
      <c r="AU188" s="2118"/>
    </row>
    <row r="189" spans="1:47" s="30" customFormat="1" ht="15" customHeight="1" thickBot="1" x14ac:dyDescent="0.2">
      <c r="A189" s="2138"/>
    </row>
    <row r="190" spans="1:47" customFormat="1" ht="36.75" customHeight="1" thickTop="1" thickBot="1" x14ac:dyDescent="0.2">
      <c r="A190" s="4093" t="s">
        <v>2015</v>
      </c>
      <c r="B190" s="4094"/>
      <c r="C190" s="4094"/>
      <c r="D190" s="4081" t="s">
        <v>852</v>
      </c>
      <c r="E190" s="4079" t="s">
        <v>1674</v>
      </c>
      <c r="F190" s="4079" t="s">
        <v>1712</v>
      </c>
      <c r="G190" s="4083" t="s">
        <v>1713</v>
      </c>
      <c r="H190" s="4098" t="s">
        <v>2003</v>
      </c>
      <c r="I190" s="4099"/>
      <c r="J190" s="4100"/>
      <c r="K190" s="4073" t="s">
        <v>2005</v>
      </c>
      <c r="L190" s="4074"/>
      <c r="M190" s="4074"/>
      <c r="N190" s="2112"/>
      <c r="O190" s="4071" t="s">
        <v>2004</v>
      </c>
      <c r="P190" s="4072"/>
      <c r="Q190" s="4072"/>
      <c r="R190" s="4072"/>
      <c r="S190" s="4072"/>
      <c r="T190" s="4072"/>
      <c r="U190" s="4097"/>
      <c r="V190" s="2113" t="s">
        <v>1673</v>
      </c>
      <c r="W190" s="4078" t="s">
        <v>1681</v>
      </c>
      <c r="X190" s="4067"/>
      <c r="Y190" s="4067"/>
      <c r="Z190" s="4067"/>
      <c r="AA190" s="4067"/>
      <c r="AB190" s="4067"/>
      <c r="AC190" s="4067"/>
      <c r="AD190" s="4067"/>
      <c r="AE190" s="4067"/>
      <c r="AF190" s="4067"/>
      <c r="AG190" s="4067"/>
      <c r="AH190" s="4067"/>
      <c r="AI190" s="4067"/>
      <c r="AJ190" s="4067"/>
      <c r="AK190" s="4067"/>
      <c r="AL190" s="4067"/>
      <c r="AM190" s="4067"/>
      <c r="AN190" s="4067"/>
      <c r="AO190" s="4067"/>
      <c r="AP190" s="4067"/>
      <c r="AQ190" s="4067"/>
      <c r="AR190" s="4068"/>
    </row>
    <row r="191" spans="1:47" customFormat="1" ht="175.5" customHeight="1" thickBot="1" x14ac:dyDescent="0.2">
      <c r="A191" s="4095"/>
      <c r="B191" s="4096"/>
      <c r="C191" s="4096"/>
      <c r="D191" s="4082"/>
      <c r="E191" s="4080"/>
      <c r="F191" s="4080"/>
      <c r="G191" s="4084"/>
      <c r="H191" s="2023" t="s">
        <v>2010</v>
      </c>
      <c r="I191" s="2014" t="s">
        <v>2259</v>
      </c>
      <c r="J191" s="2024" t="s">
        <v>2260</v>
      </c>
      <c r="K191" s="2015" t="s">
        <v>1682</v>
      </c>
      <c r="L191" s="2114" t="s">
        <v>1684</v>
      </c>
      <c r="M191" s="2114" t="s">
        <v>1685</v>
      </c>
      <c r="N191" s="2115" t="s">
        <v>2000</v>
      </c>
      <c r="O191" s="2015" t="s">
        <v>1683</v>
      </c>
      <c r="P191" s="2114" t="s">
        <v>1686</v>
      </c>
      <c r="Q191" s="2114" t="s">
        <v>1687</v>
      </c>
      <c r="R191" s="2114" t="s">
        <v>1999</v>
      </c>
      <c r="S191" s="2114" t="s">
        <v>1688</v>
      </c>
      <c r="T191" s="2114" t="s">
        <v>1998</v>
      </c>
      <c r="U191" s="2115" t="s">
        <v>1689</v>
      </c>
      <c r="V191" s="2016" t="s">
        <v>1706</v>
      </c>
      <c r="W191" s="2022" t="s">
        <v>1212</v>
      </c>
      <c r="X191" s="2116" t="s">
        <v>1690</v>
      </c>
      <c r="Y191" s="2116" t="s">
        <v>1691</v>
      </c>
      <c r="Z191" s="2116" t="s">
        <v>1692</v>
      </c>
      <c r="AA191" s="2116" t="s">
        <v>1693</v>
      </c>
      <c r="AB191" s="2116" t="s">
        <v>1694</v>
      </c>
      <c r="AC191" s="2116" t="s">
        <v>2006</v>
      </c>
      <c r="AD191" s="2116" t="s">
        <v>1696</v>
      </c>
      <c r="AE191" s="2116" t="s">
        <v>1697</v>
      </c>
      <c r="AF191" s="2116" t="s">
        <v>1698</v>
      </c>
      <c r="AG191" s="2116" t="s">
        <v>1699</v>
      </c>
      <c r="AH191" s="2116" t="s">
        <v>1711</v>
      </c>
      <c r="AI191" s="2116" t="s">
        <v>1700</v>
      </c>
      <c r="AJ191" s="2116" t="s">
        <v>1710</v>
      </c>
      <c r="AK191" s="2116" t="s">
        <v>1709</v>
      </c>
      <c r="AL191" s="2116" t="s">
        <v>1701</v>
      </c>
      <c r="AM191" s="2116" t="s">
        <v>1702</v>
      </c>
      <c r="AN191" s="2116" t="s">
        <v>1703</v>
      </c>
      <c r="AO191" s="2116" t="s">
        <v>1704</v>
      </c>
      <c r="AP191" s="2116" t="s">
        <v>1705</v>
      </c>
      <c r="AQ191" s="2116" t="s">
        <v>1707</v>
      </c>
      <c r="AR191" s="2117" t="s">
        <v>1708</v>
      </c>
    </row>
    <row r="192" spans="1:47" s="236" customFormat="1" ht="50.1" customHeight="1" x14ac:dyDescent="0.15">
      <c r="A192" s="2036" t="s">
        <v>1849</v>
      </c>
      <c r="B192" s="2037"/>
      <c r="C192" s="2037"/>
      <c r="D192" s="2097">
        <v>107</v>
      </c>
      <c r="E192" s="2098">
        <v>1.166639931168244E-4</v>
      </c>
      <c r="F192" s="2099">
        <v>1.4344629729245114E-3</v>
      </c>
      <c r="G192" s="2100" t="s">
        <v>163</v>
      </c>
      <c r="H192" s="2135">
        <v>8</v>
      </c>
      <c r="I192" s="2053">
        <v>0</v>
      </c>
      <c r="J192" s="2054">
        <v>0</v>
      </c>
      <c r="K192" s="3491">
        <v>0</v>
      </c>
      <c r="L192" s="2102">
        <v>0</v>
      </c>
      <c r="M192" s="2102">
        <v>0</v>
      </c>
      <c r="N192" s="2103"/>
      <c r="O192" s="3491">
        <v>8</v>
      </c>
      <c r="P192" s="2102">
        <v>0</v>
      </c>
      <c r="Q192" s="2102">
        <v>0</v>
      </c>
      <c r="R192" s="2102"/>
      <c r="S192" s="2102">
        <v>0</v>
      </c>
      <c r="T192" s="2102"/>
      <c r="U192" s="2103">
        <v>8</v>
      </c>
      <c r="V192" s="3492">
        <v>0</v>
      </c>
      <c r="W192" s="3493">
        <v>8</v>
      </c>
      <c r="X192" s="2104">
        <v>0</v>
      </c>
      <c r="Y192" s="2104">
        <v>1</v>
      </c>
      <c r="Z192" s="2104">
        <v>0</v>
      </c>
      <c r="AA192" s="2104">
        <v>0</v>
      </c>
      <c r="AB192" s="2104">
        <v>0</v>
      </c>
      <c r="AC192" s="2104">
        <v>0</v>
      </c>
      <c r="AD192" s="2104">
        <v>0</v>
      </c>
      <c r="AE192" s="2104">
        <v>0</v>
      </c>
      <c r="AF192" s="2104">
        <v>2</v>
      </c>
      <c r="AG192" s="2104">
        <v>0</v>
      </c>
      <c r="AH192" s="2104">
        <v>0</v>
      </c>
      <c r="AI192" s="2104">
        <v>0</v>
      </c>
      <c r="AJ192" s="2104">
        <v>1</v>
      </c>
      <c r="AK192" s="2104">
        <v>0</v>
      </c>
      <c r="AL192" s="2104">
        <v>0</v>
      </c>
      <c r="AM192" s="2104">
        <v>0</v>
      </c>
      <c r="AN192" s="2104">
        <v>0</v>
      </c>
      <c r="AO192" s="2104">
        <v>3</v>
      </c>
      <c r="AP192" s="2104">
        <v>0</v>
      </c>
      <c r="AQ192" s="2104">
        <v>0</v>
      </c>
      <c r="AR192" s="2105">
        <v>1</v>
      </c>
    </row>
    <row r="193" spans="1:44" s="237" customFormat="1" ht="50.1" customHeight="1" x14ac:dyDescent="0.15">
      <c r="A193" s="2028" t="s">
        <v>190</v>
      </c>
      <c r="B193" s="2029"/>
      <c r="C193" s="2029"/>
      <c r="D193" s="2069">
        <v>46</v>
      </c>
      <c r="E193" s="2062">
        <v>1.1520569320286409E-3</v>
      </c>
      <c r="F193" s="2063">
        <v>1.4165321857629551E-2</v>
      </c>
      <c r="G193" s="2064" t="s">
        <v>163</v>
      </c>
      <c r="H193" s="2130">
        <v>79</v>
      </c>
      <c r="I193" s="2045">
        <v>0.21538461538461529</v>
      </c>
      <c r="J193" s="2046">
        <v>14</v>
      </c>
      <c r="K193" s="3440">
        <v>7</v>
      </c>
      <c r="L193" s="2065">
        <v>4</v>
      </c>
      <c r="M193" s="2065">
        <v>3</v>
      </c>
      <c r="N193" s="2066"/>
      <c r="O193" s="3440">
        <v>72</v>
      </c>
      <c r="P193" s="2065">
        <v>19</v>
      </c>
      <c r="Q193" s="2065">
        <v>34</v>
      </c>
      <c r="R193" s="2065"/>
      <c r="S193" s="2065">
        <v>17</v>
      </c>
      <c r="T193" s="2065"/>
      <c r="U193" s="2066">
        <v>2</v>
      </c>
      <c r="V193" s="3454">
        <v>0</v>
      </c>
      <c r="W193" s="3474">
        <v>79</v>
      </c>
      <c r="X193" s="2067">
        <v>0</v>
      </c>
      <c r="Y193" s="2067">
        <v>0</v>
      </c>
      <c r="Z193" s="2067">
        <v>0</v>
      </c>
      <c r="AA193" s="2067">
        <v>0</v>
      </c>
      <c r="AB193" s="2067">
        <v>22</v>
      </c>
      <c r="AC193" s="2067">
        <v>1</v>
      </c>
      <c r="AD193" s="2067">
        <v>5</v>
      </c>
      <c r="AE193" s="2067">
        <v>2</v>
      </c>
      <c r="AF193" s="2067">
        <v>13</v>
      </c>
      <c r="AG193" s="2067">
        <v>15</v>
      </c>
      <c r="AH193" s="2067">
        <v>7</v>
      </c>
      <c r="AI193" s="2067">
        <v>1</v>
      </c>
      <c r="AJ193" s="2067">
        <v>1</v>
      </c>
      <c r="AK193" s="2067">
        <v>0</v>
      </c>
      <c r="AL193" s="2067">
        <v>2</v>
      </c>
      <c r="AM193" s="2067">
        <v>0</v>
      </c>
      <c r="AN193" s="2067">
        <v>3</v>
      </c>
      <c r="AO193" s="2067">
        <v>4</v>
      </c>
      <c r="AP193" s="2067">
        <v>0</v>
      </c>
      <c r="AQ193" s="2067">
        <v>1</v>
      </c>
      <c r="AR193" s="2068">
        <v>2</v>
      </c>
    </row>
    <row r="194" spans="1:44" s="236" customFormat="1" ht="50.1" customHeight="1" x14ac:dyDescent="0.15">
      <c r="A194" s="2026" t="s">
        <v>1850</v>
      </c>
      <c r="B194" s="2027"/>
      <c r="C194" s="2027"/>
      <c r="D194" s="2057">
        <v>165</v>
      </c>
      <c r="E194" s="2058">
        <v>0</v>
      </c>
      <c r="F194" s="2059">
        <v>0</v>
      </c>
      <c r="G194" s="2060" t="s">
        <v>163</v>
      </c>
      <c r="H194" s="2129">
        <v>0</v>
      </c>
      <c r="I194" s="2039" t="s">
        <v>163</v>
      </c>
      <c r="J194" s="2040">
        <v>0</v>
      </c>
      <c r="K194" s="3441">
        <v>0</v>
      </c>
      <c r="L194" s="2065">
        <v>0</v>
      </c>
      <c r="M194" s="2065">
        <v>0</v>
      </c>
      <c r="N194" s="2066"/>
      <c r="O194" s="3441">
        <v>0</v>
      </c>
      <c r="P194" s="2065">
        <v>0</v>
      </c>
      <c r="Q194" s="2065">
        <v>0</v>
      </c>
      <c r="R194" s="2065"/>
      <c r="S194" s="2065">
        <v>0</v>
      </c>
      <c r="T194" s="2065"/>
      <c r="U194" s="2066">
        <v>0</v>
      </c>
      <c r="V194" s="3455">
        <v>0</v>
      </c>
      <c r="W194" s="3475">
        <v>0</v>
      </c>
      <c r="X194" s="2067">
        <v>0</v>
      </c>
      <c r="Y194" s="2067">
        <v>0</v>
      </c>
      <c r="Z194" s="2067">
        <v>0</v>
      </c>
      <c r="AA194" s="2067">
        <v>0</v>
      </c>
      <c r="AB194" s="2067">
        <v>0</v>
      </c>
      <c r="AC194" s="2067">
        <v>0</v>
      </c>
      <c r="AD194" s="2067">
        <v>0</v>
      </c>
      <c r="AE194" s="2067">
        <v>0</v>
      </c>
      <c r="AF194" s="2067">
        <v>0</v>
      </c>
      <c r="AG194" s="2067">
        <v>0</v>
      </c>
      <c r="AH194" s="2067">
        <v>0</v>
      </c>
      <c r="AI194" s="2067">
        <v>0</v>
      </c>
      <c r="AJ194" s="2067">
        <v>0</v>
      </c>
      <c r="AK194" s="2067">
        <v>0</v>
      </c>
      <c r="AL194" s="2067">
        <v>0</v>
      </c>
      <c r="AM194" s="2067">
        <v>0</v>
      </c>
      <c r="AN194" s="2067">
        <v>0</v>
      </c>
      <c r="AO194" s="2067">
        <v>0</v>
      </c>
      <c r="AP194" s="2067">
        <v>0</v>
      </c>
      <c r="AQ194" s="2067">
        <v>0</v>
      </c>
      <c r="AR194" s="2068">
        <v>0</v>
      </c>
    </row>
    <row r="195" spans="1:44" s="237" customFormat="1" ht="50.1" customHeight="1" x14ac:dyDescent="0.15">
      <c r="A195" s="2028" t="s">
        <v>1851</v>
      </c>
      <c r="B195" s="2029"/>
      <c r="C195" s="2029"/>
      <c r="D195" s="2069">
        <v>26</v>
      </c>
      <c r="E195" s="2062">
        <v>4.0394907616700454E-3</v>
      </c>
      <c r="F195" s="2063">
        <v>4.966828043751121E-2</v>
      </c>
      <c r="G195" s="2064" t="s">
        <v>163</v>
      </c>
      <c r="H195" s="2131">
        <v>277</v>
      </c>
      <c r="I195" s="2043">
        <v>5.323193916349811E-2</v>
      </c>
      <c r="J195" s="2044">
        <v>14</v>
      </c>
      <c r="K195" s="3440">
        <v>59</v>
      </c>
      <c r="L195" s="2071">
        <v>25</v>
      </c>
      <c r="M195" s="2071">
        <v>34</v>
      </c>
      <c r="N195" s="2072">
        <v>0</v>
      </c>
      <c r="O195" s="3440">
        <v>208</v>
      </c>
      <c r="P195" s="2071">
        <v>135</v>
      </c>
      <c r="Q195" s="2071">
        <v>40</v>
      </c>
      <c r="R195" s="2071">
        <v>0</v>
      </c>
      <c r="S195" s="2071">
        <v>21</v>
      </c>
      <c r="T195" s="2071">
        <v>0</v>
      </c>
      <c r="U195" s="2072">
        <v>12</v>
      </c>
      <c r="V195" s="3468">
        <v>10</v>
      </c>
      <c r="W195" s="3474">
        <v>277</v>
      </c>
      <c r="X195" s="2073">
        <v>0</v>
      </c>
      <c r="Y195" s="2073">
        <v>0</v>
      </c>
      <c r="Z195" s="2073">
        <v>0</v>
      </c>
      <c r="AA195" s="2073">
        <v>3</v>
      </c>
      <c r="AB195" s="2073">
        <v>89</v>
      </c>
      <c r="AC195" s="2073">
        <v>0</v>
      </c>
      <c r="AD195" s="2073">
        <v>12</v>
      </c>
      <c r="AE195" s="2073">
        <v>16</v>
      </c>
      <c r="AF195" s="2073">
        <v>92</v>
      </c>
      <c r="AG195" s="2073">
        <v>8</v>
      </c>
      <c r="AH195" s="2073">
        <v>1</v>
      </c>
      <c r="AI195" s="2073">
        <v>3</v>
      </c>
      <c r="AJ195" s="2073">
        <v>3</v>
      </c>
      <c r="AK195" s="2073">
        <v>0</v>
      </c>
      <c r="AL195" s="2073">
        <v>0</v>
      </c>
      <c r="AM195" s="2073">
        <v>0</v>
      </c>
      <c r="AN195" s="2073">
        <v>8</v>
      </c>
      <c r="AO195" s="2073">
        <v>27</v>
      </c>
      <c r="AP195" s="2073">
        <v>0</v>
      </c>
      <c r="AQ195" s="2073">
        <v>2</v>
      </c>
      <c r="AR195" s="2074">
        <v>13</v>
      </c>
    </row>
    <row r="196" spans="1:44" s="236" customFormat="1" ht="50.1" customHeight="1" x14ac:dyDescent="0.15">
      <c r="A196" s="3292"/>
      <c r="B196" s="3293" t="s">
        <v>1852</v>
      </c>
      <c r="C196" s="3293"/>
      <c r="D196" s="3294" t="s">
        <v>163</v>
      </c>
      <c r="E196" s="3295">
        <v>8.312309509573739E-4</v>
      </c>
      <c r="F196" s="3296">
        <v>1.0220548682087143E-2</v>
      </c>
      <c r="G196" s="3297">
        <v>0.20577617328519857</v>
      </c>
      <c r="H196" s="3298">
        <v>57</v>
      </c>
      <c r="I196" s="3299">
        <v>0</v>
      </c>
      <c r="J196" s="3300">
        <v>0</v>
      </c>
      <c r="K196" s="3464">
        <v>11</v>
      </c>
      <c r="L196" s="3301">
        <v>2</v>
      </c>
      <c r="M196" s="3301">
        <v>9</v>
      </c>
      <c r="N196" s="3302"/>
      <c r="O196" s="3464">
        <v>46</v>
      </c>
      <c r="P196" s="3301">
        <v>23</v>
      </c>
      <c r="Q196" s="3301">
        <v>13</v>
      </c>
      <c r="R196" s="3301"/>
      <c r="S196" s="3301">
        <v>4</v>
      </c>
      <c r="T196" s="3301"/>
      <c r="U196" s="3302">
        <v>6</v>
      </c>
      <c r="V196" s="3469">
        <v>0</v>
      </c>
      <c r="W196" s="3477">
        <v>57</v>
      </c>
      <c r="X196" s="3402">
        <v>0</v>
      </c>
      <c r="Y196" s="3402">
        <v>0</v>
      </c>
      <c r="Z196" s="3402">
        <v>0</v>
      </c>
      <c r="AA196" s="3402">
        <v>0</v>
      </c>
      <c r="AB196" s="3402">
        <v>19</v>
      </c>
      <c r="AC196" s="3402">
        <v>0</v>
      </c>
      <c r="AD196" s="3402">
        <v>7</v>
      </c>
      <c r="AE196" s="3402">
        <v>3</v>
      </c>
      <c r="AF196" s="3402">
        <v>1</v>
      </c>
      <c r="AG196" s="3402">
        <v>2</v>
      </c>
      <c r="AH196" s="3402">
        <v>0</v>
      </c>
      <c r="AI196" s="3402">
        <v>2</v>
      </c>
      <c r="AJ196" s="3402">
        <v>3</v>
      </c>
      <c r="AK196" s="3402">
        <v>0</v>
      </c>
      <c r="AL196" s="3402">
        <v>0</v>
      </c>
      <c r="AM196" s="3402">
        <v>0</v>
      </c>
      <c r="AN196" s="3402">
        <v>0</v>
      </c>
      <c r="AO196" s="3402">
        <v>8</v>
      </c>
      <c r="AP196" s="3402">
        <v>0</v>
      </c>
      <c r="AQ196" s="3402">
        <v>0</v>
      </c>
      <c r="AR196" s="3403">
        <v>12</v>
      </c>
    </row>
    <row r="197" spans="1:44" s="237" customFormat="1" ht="50.1" customHeight="1" x14ac:dyDescent="0.15">
      <c r="A197" s="3304"/>
      <c r="B197" s="3305" t="s">
        <v>1853</v>
      </c>
      <c r="C197" s="3305"/>
      <c r="D197" s="3306" t="s">
        <v>163</v>
      </c>
      <c r="E197" s="3307">
        <v>3.2082598107126712E-3</v>
      </c>
      <c r="F197" s="3308">
        <v>3.9447731755424063E-2</v>
      </c>
      <c r="G197" s="3309">
        <v>0.79422382671480141</v>
      </c>
      <c r="H197" s="3310">
        <v>220</v>
      </c>
      <c r="I197" s="3311">
        <v>6.7961165048543659E-2</v>
      </c>
      <c r="J197" s="3312">
        <v>14</v>
      </c>
      <c r="K197" s="3444">
        <v>48</v>
      </c>
      <c r="L197" s="3281">
        <v>23</v>
      </c>
      <c r="M197" s="3281">
        <v>25</v>
      </c>
      <c r="N197" s="3282"/>
      <c r="O197" s="3444">
        <v>162</v>
      </c>
      <c r="P197" s="3281">
        <v>112</v>
      </c>
      <c r="Q197" s="3281">
        <v>27</v>
      </c>
      <c r="R197" s="3281"/>
      <c r="S197" s="3281">
        <v>17</v>
      </c>
      <c r="T197" s="3281"/>
      <c r="U197" s="3282">
        <v>6</v>
      </c>
      <c r="V197" s="3458">
        <v>10</v>
      </c>
      <c r="W197" s="3478">
        <v>220</v>
      </c>
      <c r="X197" s="3283">
        <v>0</v>
      </c>
      <c r="Y197" s="3283">
        <v>0</v>
      </c>
      <c r="Z197" s="3283">
        <v>0</v>
      </c>
      <c r="AA197" s="3283">
        <v>3</v>
      </c>
      <c r="AB197" s="3283">
        <v>70</v>
      </c>
      <c r="AC197" s="3283">
        <v>0</v>
      </c>
      <c r="AD197" s="3283">
        <v>5</v>
      </c>
      <c r="AE197" s="3283">
        <v>13</v>
      </c>
      <c r="AF197" s="3283">
        <v>91</v>
      </c>
      <c r="AG197" s="3283">
        <v>6</v>
      </c>
      <c r="AH197" s="3283">
        <v>1</v>
      </c>
      <c r="AI197" s="3283">
        <v>1</v>
      </c>
      <c r="AJ197" s="3283">
        <v>0</v>
      </c>
      <c r="AK197" s="3283">
        <v>0</v>
      </c>
      <c r="AL197" s="3283">
        <v>0</v>
      </c>
      <c r="AM197" s="3283">
        <v>0</v>
      </c>
      <c r="AN197" s="3283">
        <v>8</v>
      </c>
      <c r="AO197" s="3283">
        <v>19</v>
      </c>
      <c r="AP197" s="3283">
        <v>0</v>
      </c>
      <c r="AQ197" s="3283">
        <v>2</v>
      </c>
      <c r="AR197" s="3284">
        <v>1</v>
      </c>
    </row>
    <row r="198" spans="1:44" s="236" customFormat="1" ht="50.1" customHeight="1" x14ac:dyDescent="0.15">
      <c r="A198" s="2026" t="s">
        <v>1854</v>
      </c>
      <c r="B198" s="2027"/>
      <c r="C198" s="2027"/>
      <c r="D198" s="2057">
        <v>11</v>
      </c>
      <c r="E198" s="2058">
        <v>1.5807971067329708E-2</v>
      </c>
      <c r="F198" s="2059">
        <v>0.19436973283127129</v>
      </c>
      <c r="G198" s="2060" t="s">
        <v>163</v>
      </c>
      <c r="H198" s="2129">
        <v>1084</v>
      </c>
      <c r="I198" s="2039">
        <v>1.8796992481203034E-2</v>
      </c>
      <c r="J198" s="2040">
        <v>20</v>
      </c>
      <c r="K198" s="3441">
        <v>122</v>
      </c>
      <c r="L198" s="2065">
        <v>74</v>
      </c>
      <c r="M198" s="2065">
        <v>48</v>
      </c>
      <c r="N198" s="2066">
        <v>0</v>
      </c>
      <c r="O198" s="3441">
        <v>917</v>
      </c>
      <c r="P198" s="2065">
        <v>479</v>
      </c>
      <c r="Q198" s="2065">
        <v>179</v>
      </c>
      <c r="R198" s="2065">
        <v>0</v>
      </c>
      <c r="S198" s="2065">
        <v>106</v>
      </c>
      <c r="T198" s="2065">
        <v>0</v>
      </c>
      <c r="U198" s="2066">
        <v>153</v>
      </c>
      <c r="V198" s="3455">
        <v>45</v>
      </c>
      <c r="W198" s="3475">
        <v>1084</v>
      </c>
      <c r="X198" s="2073">
        <v>1</v>
      </c>
      <c r="Y198" s="2073">
        <v>0</v>
      </c>
      <c r="Z198" s="2073">
        <v>12</v>
      </c>
      <c r="AA198" s="2073">
        <v>7</v>
      </c>
      <c r="AB198" s="2073">
        <v>417</v>
      </c>
      <c r="AC198" s="2073">
        <v>10</v>
      </c>
      <c r="AD198" s="2073">
        <v>40</v>
      </c>
      <c r="AE198" s="2073">
        <v>55</v>
      </c>
      <c r="AF198" s="2073">
        <v>112</v>
      </c>
      <c r="AG198" s="2073">
        <v>114</v>
      </c>
      <c r="AH198" s="2073">
        <v>21</v>
      </c>
      <c r="AI198" s="2073">
        <v>24</v>
      </c>
      <c r="AJ198" s="2073">
        <v>35</v>
      </c>
      <c r="AK198" s="2073">
        <v>9</v>
      </c>
      <c r="AL198" s="2073">
        <v>19</v>
      </c>
      <c r="AM198" s="2073">
        <v>13</v>
      </c>
      <c r="AN198" s="2073">
        <v>17</v>
      </c>
      <c r="AO198" s="2073">
        <v>87</v>
      </c>
      <c r="AP198" s="2073">
        <v>2</v>
      </c>
      <c r="AQ198" s="2073">
        <v>59</v>
      </c>
      <c r="AR198" s="2074">
        <v>30</v>
      </c>
    </row>
    <row r="199" spans="1:44" s="237" customFormat="1" ht="50.1" customHeight="1" x14ac:dyDescent="0.15">
      <c r="A199" s="3285"/>
      <c r="B199" s="3286" t="s">
        <v>1855</v>
      </c>
      <c r="C199" s="3286"/>
      <c r="D199" s="3398" t="s">
        <v>163</v>
      </c>
      <c r="E199" s="3287">
        <v>1.448091814562583E-2</v>
      </c>
      <c r="F199" s="3288">
        <v>0.17805271651425497</v>
      </c>
      <c r="G199" s="3303">
        <v>0.91605166051660514</v>
      </c>
      <c r="H199" s="3399">
        <v>993</v>
      </c>
      <c r="I199" s="3400">
        <v>1.6376663254861867E-2</v>
      </c>
      <c r="J199" s="3401">
        <v>16</v>
      </c>
      <c r="K199" s="3463">
        <v>120</v>
      </c>
      <c r="L199" s="3301">
        <v>74</v>
      </c>
      <c r="M199" s="3301">
        <v>46</v>
      </c>
      <c r="N199" s="3302"/>
      <c r="O199" s="3463">
        <v>828</v>
      </c>
      <c r="P199" s="3301">
        <v>446</v>
      </c>
      <c r="Q199" s="3301">
        <v>139</v>
      </c>
      <c r="R199" s="3301"/>
      <c r="S199" s="3301">
        <v>90</v>
      </c>
      <c r="T199" s="3301"/>
      <c r="U199" s="3302">
        <v>153</v>
      </c>
      <c r="V199" s="3467">
        <v>45</v>
      </c>
      <c r="W199" s="3476">
        <v>993</v>
      </c>
      <c r="X199" s="3402">
        <v>1</v>
      </c>
      <c r="Y199" s="3402">
        <v>0</v>
      </c>
      <c r="Z199" s="3402">
        <v>12</v>
      </c>
      <c r="AA199" s="3402">
        <v>7</v>
      </c>
      <c r="AB199" s="3402">
        <v>374</v>
      </c>
      <c r="AC199" s="3402">
        <v>8</v>
      </c>
      <c r="AD199" s="3402">
        <v>40</v>
      </c>
      <c r="AE199" s="3402">
        <v>47</v>
      </c>
      <c r="AF199" s="3402">
        <v>101</v>
      </c>
      <c r="AG199" s="3402">
        <v>112</v>
      </c>
      <c r="AH199" s="3402">
        <v>21</v>
      </c>
      <c r="AI199" s="3402">
        <v>17</v>
      </c>
      <c r="AJ199" s="3402">
        <v>35</v>
      </c>
      <c r="AK199" s="3402">
        <v>9</v>
      </c>
      <c r="AL199" s="3402">
        <v>19</v>
      </c>
      <c r="AM199" s="3402">
        <v>13</v>
      </c>
      <c r="AN199" s="3402">
        <v>5</v>
      </c>
      <c r="AO199" s="3402">
        <v>83</v>
      </c>
      <c r="AP199" s="3402">
        <v>2</v>
      </c>
      <c r="AQ199" s="3402">
        <v>59</v>
      </c>
      <c r="AR199" s="3403">
        <v>28</v>
      </c>
    </row>
    <row r="200" spans="1:44" s="236" customFormat="1" ht="50.1" customHeight="1" x14ac:dyDescent="0.15">
      <c r="A200" s="3272"/>
      <c r="B200" s="3273" t="s">
        <v>1856</v>
      </c>
      <c r="C200" s="3273"/>
      <c r="D200" s="3274" t="s">
        <v>163</v>
      </c>
      <c r="E200" s="3275">
        <v>1.3270529217038777E-3</v>
      </c>
      <c r="F200" s="3276">
        <v>1.6317016317016316E-2</v>
      </c>
      <c r="G200" s="3277">
        <v>8.3948339483394835E-2</v>
      </c>
      <c r="H200" s="3278">
        <v>91</v>
      </c>
      <c r="I200" s="3279">
        <v>4.5977011494252817E-2</v>
      </c>
      <c r="J200" s="3280">
        <v>4</v>
      </c>
      <c r="K200" s="3438">
        <v>2</v>
      </c>
      <c r="L200" s="3281">
        <v>0</v>
      </c>
      <c r="M200" s="3281">
        <v>2</v>
      </c>
      <c r="N200" s="3282"/>
      <c r="O200" s="3438">
        <v>89</v>
      </c>
      <c r="P200" s="3281">
        <v>33</v>
      </c>
      <c r="Q200" s="3281">
        <v>40</v>
      </c>
      <c r="R200" s="3281"/>
      <c r="S200" s="3281">
        <v>16</v>
      </c>
      <c r="T200" s="3281"/>
      <c r="U200" s="3282">
        <v>0</v>
      </c>
      <c r="V200" s="3452">
        <v>0</v>
      </c>
      <c r="W200" s="3473">
        <v>91</v>
      </c>
      <c r="X200" s="3283">
        <v>0</v>
      </c>
      <c r="Y200" s="3283">
        <v>0</v>
      </c>
      <c r="Z200" s="3283">
        <v>0</v>
      </c>
      <c r="AA200" s="3283">
        <v>0</v>
      </c>
      <c r="AB200" s="3283">
        <v>43</v>
      </c>
      <c r="AC200" s="3283">
        <v>2</v>
      </c>
      <c r="AD200" s="3283">
        <v>0</v>
      </c>
      <c r="AE200" s="3283">
        <v>8</v>
      </c>
      <c r="AF200" s="3283">
        <v>11</v>
      </c>
      <c r="AG200" s="3283">
        <v>2</v>
      </c>
      <c r="AH200" s="3283">
        <v>0</v>
      </c>
      <c r="AI200" s="3283">
        <v>7</v>
      </c>
      <c r="AJ200" s="3283">
        <v>0</v>
      </c>
      <c r="AK200" s="3283">
        <v>0</v>
      </c>
      <c r="AL200" s="3283">
        <v>0</v>
      </c>
      <c r="AM200" s="3283">
        <v>0</v>
      </c>
      <c r="AN200" s="3283">
        <v>12</v>
      </c>
      <c r="AO200" s="3283">
        <v>4</v>
      </c>
      <c r="AP200" s="3283">
        <v>0</v>
      </c>
      <c r="AQ200" s="3283">
        <v>0</v>
      </c>
      <c r="AR200" s="3284">
        <v>2</v>
      </c>
    </row>
    <row r="201" spans="1:44" s="237" customFormat="1" ht="50.1" customHeight="1" x14ac:dyDescent="0.15">
      <c r="A201" s="2028" t="s">
        <v>1857</v>
      </c>
      <c r="B201" s="2029"/>
      <c r="C201" s="2029"/>
      <c r="D201" s="2069">
        <v>72</v>
      </c>
      <c r="E201" s="2062">
        <v>3.4999197935047324E-4</v>
      </c>
      <c r="F201" s="2063">
        <v>1.6540317022742935E-2</v>
      </c>
      <c r="G201" s="2064" t="s">
        <v>163</v>
      </c>
      <c r="H201" s="2130">
        <v>24</v>
      </c>
      <c r="I201" s="2045">
        <v>4.3478260869565188E-2</v>
      </c>
      <c r="J201" s="2046">
        <v>1</v>
      </c>
      <c r="K201" s="3440">
        <v>0</v>
      </c>
      <c r="L201" s="2065">
        <v>0</v>
      </c>
      <c r="M201" s="2065">
        <v>0</v>
      </c>
      <c r="N201" s="2066"/>
      <c r="O201" s="3440">
        <v>24</v>
      </c>
      <c r="P201" s="2065">
        <v>0</v>
      </c>
      <c r="Q201" s="2065">
        <v>4</v>
      </c>
      <c r="R201" s="2065"/>
      <c r="S201" s="2065">
        <v>1</v>
      </c>
      <c r="T201" s="2065"/>
      <c r="U201" s="2066">
        <v>19</v>
      </c>
      <c r="V201" s="3454">
        <v>0</v>
      </c>
      <c r="W201" s="3474">
        <v>24</v>
      </c>
      <c r="X201" s="2067">
        <v>1</v>
      </c>
      <c r="Y201" s="2067">
        <v>0</v>
      </c>
      <c r="Z201" s="2067">
        <v>0</v>
      </c>
      <c r="AA201" s="2067">
        <v>0</v>
      </c>
      <c r="AB201" s="2067">
        <v>0</v>
      </c>
      <c r="AC201" s="2067">
        <v>0</v>
      </c>
      <c r="AD201" s="2067">
        <v>2</v>
      </c>
      <c r="AE201" s="2067">
        <v>0</v>
      </c>
      <c r="AF201" s="2067">
        <v>0</v>
      </c>
      <c r="AG201" s="2067">
        <v>0</v>
      </c>
      <c r="AH201" s="2067">
        <v>8</v>
      </c>
      <c r="AI201" s="2067">
        <v>0</v>
      </c>
      <c r="AJ201" s="2067">
        <v>1</v>
      </c>
      <c r="AK201" s="2067">
        <v>0</v>
      </c>
      <c r="AL201" s="2067">
        <v>0</v>
      </c>
      <c r="AM201" s="2067">
        <v>0</v>
      </c>
      <c r="AN201" s="2067">
        <v>0</v>
      </c>
      <c r="AO201" s="2067">
        <v>7</v>
      </c>
      <c r="AP201" s="2067">
        <v>0</v>
      </c>
      <c r="AQ201" s="2067">
        <v>2</v>
      </c>
      <c r="AR201" s="2068">
        <v>3</v>
      </c>
    </row>
    <row r="202" spans="1:44" s="237" customFormat="1" ht="50.1" customHeight="1" x14ac:dyDescent="0.15">
      <c r="A202" s="2028" t="s">
        <v>1858</v>
      </c>
      <c r="B202" s="2029"/>
      <c r="C202" s="2029"/>
      <c r="D202" s="2069">
        <v>40</v>
      </c>
      <c r="E202" s="2062">
        <v>1.6478789027751448E-3</v>
      </c>
      <c r="F202" s="2063">
        <v>2.0261789492558722E-2</v>
      </c>
      <c r="G202" s="2064" t="s">
        <v>163</v>
      </c>
      <c r="H202" s="2130">
        <v>113</v>
      </c>
      <c r="I202" s="2045">
        <v>1.8018018018018056E-2</v>
      </c>
      <c r="J202" s="2046">
        <v>2</v>
      </c>
      <c r="K202" s="3440">
        <v>21</v>
      </c>
      <c r="L202" s="2065">
        <v>2</v>
      </c>
      <c r="M202" s="2065">
        <v>19</v>
      </c>
      <c r="N202" s="2066"/>
      <c r="O202" s="3440">
        <v>92</v>
      </c>
      <c r="P202" s="2065">
        <v>36</v>
      </c>
      <c r="Q202" s="2065">
        <v>32</v>
      </c>
      <c r="R202" s="2065"/>
      <c r="S202" s="2065">
        <v>5</v>
      </c>
      <c r="T202" s="2065"/>
      <c r="U202" s="2066">
        <v>19</v>
      </c>
      <c r="V202" s="3454">
        <v>0</v>
      </c>
      <c r="W202" s="3474">
        <v>113</v>
      </c>
      <c r="X202" s="2067">
        <v>0</v>
      </c>
      <c r="Y202" s="2067">
        <v>0</v>
      </c>
      <c r="Z202" s="2067">
        <v>0</v>
      </c>
      <c r="AA202" s="2067">
        <v>3</v>
      </c>
      <c r="AB202" s="2067">
        <v>24</v>
      </c>
      <c r="AC202" s="2067">
        <v>0</v>
      </c>
      <c r="AD202" s="2067">
        <v>9</v>
      </c>
      <c r="AE202" s="2067">
        <v>6</v>
      </c>
      <c r="AF202" s="2067">
        <v>42</v>
      </c>
      <c r="AG202" s="2067">
        <v>3</v>
      </c>
      <c r="AH202" s="2067">
        <v>0</v>
      </c>
      <c r="AI202" s="2067">
        <v>1</v>
      </c>
      <c r="AJ202" s="2067">
        <v>7</v>
      </c>
      <c r="AK202" s="2067">
        <v>10</v>
      </c>
      <c r="AL202" s="2067">
        <v>0</v>
      </c>
      <c r="AM202" s="2067">
        <v>0</v>
      </c>
      <c r="AN202" s="2067">
        <v>0</v>
      </c>
      <c r="AO202" s="2067">
        <v>4</v>
      </c>
      <c r="AP202" s="2067">
        <v>0</v>
      </c>
      <c r="AQ202" s="2067">
        <v>0</v>
      </c>
      <c r="AR202" s="2068">
        <v>4</v>
      </c>
    </row>
    <row r="203" spans="1:44" s="236" customFormat="1" ht="50.1" customHeight="1" x14ac:dyDescent="0.15">
      <c r="A203" s="2026" t="s">
        <v>1859</v>
      </c>
      <c r="B203" s="2027"/>
      <c r="C203" s="2027"/>
      <c r="D203" s="2057">
        <v>21</v>
      </c>
      <c r="E203" s="2058">
        <v>5.1915476936986856E-3</v>
      </c>
      <c r="F203" s="2059">
        <v>6.3833602295140762E-2</v>
      </c>
      <c r="G203" s="2060" t="s">
        <v>163</v>
      </c>
      <c r="H203" s="2129">
        <v>356</v>
      </c>
      <c r="I203" s="2039">
        <v>0.10216718266253877</v>
      </c>
      <c r="J203" s="2040">
        <v>33</v>
      </c>
      <c r="K203" s="3441">
        <v>43</v>
      </c>
      <c r="L203" s="2065">
        <v>17</v>
      </c>
      <c r="M203" s="2065">
        <v>26</v>
      </c>
      <c r="N203" s="2066"/>
      <c r="O203" s="3441">
        <v>254</v>
      </c>
      <c r="P203" s="2065">
        <v>153</v>
      </c>
      <c r="Q203" s="2065">
        <v>50</v>
      </c>
      <c r="R203" s="2065"/>
      <c r="S203" s="2065">
        <v>10</v>
      </c>
      <c r="T203" s="2065"/>
      <c r="U203" s="2066">
        <v>41</v>
      </c>
      <c r="V203" s="3455">
        <v>59</v>
      </c>
      <c r="W203" s="3475">
        <v>356</v>
      </c>
      <c r="X203" s="2067">
        <v>0</v>
      </c>
      <c r="Y203" s="2067">
        <v>1</v>
      </c>
      <c r="Z203" s="2067">
        <v>0</v>
      </c>
      <c r="AA203" s="2067">
        <v>1</v>
      </c>
      <c r="AB203" s="2067">
        <v>64</v>
      </c>
      <c r="AC203" s="2067">
        <v>0</v>
      </c>
      <c r="AD203" s="2067">
        <v>6</v>
      </c>
      <c r="AE203" s="2067">
        <v>20</v>
      </c>
      <c r="AF203" s="2067">
        <v>29</v>
      </c>
      <c r="AG203" s="2067">
        <v>13</v>
      </c>
      <c r="AH203" s="2067">
        <v>1</v>
      </c>
      <c r="AI203" s="2067">
        <v>3</v>
      </c>
      <c r="AJ203" s="2067">
        <v>0</v>
      </c>
      <c r="AK203" s="2067">
        <v>3</v>
      </c>
      <c r="AL203" s="2067">
        <v>0</v>
      </c>
      <c r="AM203" s="2067">
        <v>0</v>
      </c>
      <c r="AN203" s="2067">
        <v>1</v>
      </c>
      <c r="AO203" s="2067">
        <v>11</v>
      </c>
      <c r="AP203" s="2067">
        <v>0</v>
      </c>
      <c r="AQ203" s="2067">
        <v>3</v>
      </c>
      <c r="AR203" s="2068">
        <v>200</v>
      </c>
    </row>
    <row r="204" spans="1:44" s="237" customFormat="1" ht="50.1" customHeight="1" x14ac:dyDescent="0.15">
      <c r="A204" s="2028" t="s">
        <v>1860</v>
      </c>
      <c r="B204" s="2029"/>
      <c r="C204" s="2029"/>
      <c r="D204" s="2069">
        <v>165</v>
      </c>
      <c r="E204" s="2062">
        <v>0</v>
      </c>
      <c r="F204" s="2063">
        <v>0</v>
      </c>
      <c r="G204" s="2064" t="s">
        <v>163</v>
      </c>
      <c r="H204" s="2130">
        <v>0</v>
      </c>
      <c r="I204" s="2045" t="s">
        <v>163</v>
      </c>
      <c r="J204" s="2046">
        <v>0</v>
      </c>
      <c r="K204" s="3440">
        <v>0</v>
      </c>
      <c r="L204" s="2065">
        <v>0</v>
      </c>
      <c r="M204" s="2065">
        <v>0</v>
      </c>
      <c r="N204" s="2066"/>
      <c r="O204" s="3440">
        <v>0</v>
      </c>
      <c r="P204" s="2065">
        <v>0</v>
      </c>
      <c r="Q204" s="2065">
        <v>0</v>
      </c>
      <c r="R204" s="2065"/>
      <c r="S204" s="2065">
        <v>0</v>
      </c>
      <c r="T204" s="2065"/>
      <c r="U204" s="2066">
        <v>0</v>
      </c>
      <c r="V204" s="3454">
        <v>0</v>
      </c>
      <c r="W204" s="3474">
        <v>0</v>
      </c>
      <c r="X204" s="2067">
        <v>0</v>
      </c>
      <c r="Y204" s="2067">
        <v>0</v>
      </c>
      <c r="Z204" s="2067">
        <v>0</v>
      </c>
      <c r="AA204" s="2067">
        <v>0</v>
      </c>
      <c r="AB204" s="2067">
        <v>0</v>
      </c>
      <c r="AC204" s="2067">
        <v>0</v>
      </c>
      <c r="AD204" s="2067">
        <v>0</v>
      </c>
      <c r="AE204" s="2067">
        <v>0</v>
      </c>
      <c r="AF204" s="2067">
        <v>0</v>
      </c>
      <c r="AG204" s="2067">
        <v>0</v>
      </c>
      <c r="AH204" s="2067">
        <v>0</v>
      </c>
      <c r="AI204" s="2067">
        <v>0</v>
      </c>
      <c r="AJ204" s="2067">
        <v>0</v>
      </c>
      <c r="AK204" s="2067">
        <v>0</v>
      </c>
      <c r="AL204" s="2067">
        <v>0</v>
      </c>
      <c r="AM204" s="2067">
        <v>0</v>
      </c>
      <c r="AN204" s="2067">
        <v>0</v>
      </c>
      <c r="AO204" s="2067">
        <v>0</v>
      </c>
      <c r="AP204" s="2067">
        <v>0</v>
      </c>
      <c r="AQ204" s="2067">
        <v>0</v>
      </c>
      <c r="AR204" s="2068">
        <v>0</v>
      </c>
    </row>
    <row r="205" spans="1:44" s="236" customFormat="1" ht="50.1" customHeight="1" x14ac:dyDescent="0.15">
      <c r="A205" s="2026" t="s">
        <v>1861</v>
      </c>
      <c r="B205" s="2027"/>
      <c r="C205" s="2027"/>
      <c r="D205" s="2057">
        <v>76</v>
      </c>
      <c r="E205" s="2058">
        <v>2.91659982792061E-4</v>
      </c>
      <c r="F205" s="2059">
        <v>3.5861574323112783E-3</v>
      </c>
      <c r="G205" s="2060" t="s">
        <v>163</v>
      </c>
      <c r="H205" s="2129">
        <v>20</v>
      </c>
      <c r="I205" s="2039">
        <v>-4.7619047619047672E-2</v>
      </c>
      <c r="J205" s="2040">
        <v>-1</v>
      </c>
      <c r="K205" s="3441">
        <v>8</v>
      </c>
      <c r="L205" s="2065">
        <v>3</v>
      </c>
      <c r="M205" s="2065">
        <v>5</v>
      </c>
      <c r="N205" s="2066"/>
      <c r="O205" s="3441">
        <v>12</v>
      </c>
      <c r="P205" s="2065">
        <v>5</v>
      </c>
      <c r="Q205" s="2065">
        <v>0</v>
      </c>
      <c r="R205" s="2065"/>
      <c r="S205" s="2065">
        <v>2</v>
      </c>
      <c r="T205" s="2065"/>
      <c r="U205" s="2066">
        <v>5</v>
      </c>
      <c r="V205" s="3455">
        <v>0</v>
      </c>
      <c r="W205" s="3475">
        <v>20</v>
      </c>
      <c r="X205" s="2067">
        <v>0</v>
      </c>
      <c r="Y205" s="2067">
        <v>0</v>
      </c>
      <c r="Z205" s="2067">
        <v>0</v>
      </c>
      <c r="AA205" s="2067">
        <v>0</v>
      </c>
      <c r="AB205" s="2067">
        <v>1</v>
      </c>
      <c r="AC205" s="2067">
        <v>0</v>
      </c>
      <c r="AD205" s="2067">
        <v>0</v>
      </c>
      <c r="AE205" s="2067">
        <v>0</v>
      </c>
      <c r="AF205" s="2067">
        <v>11</v>
      </c>
      <c r="AG205" s="2067">
        <v>0</v>
      </c>
      <c r="AH205" s="2067">
        <v>0</v>
      </c>
      <c r="AI205" s="2067">
        <v>1</v>
      </c>
      <c r="AJ205" s="2067">
        <v>6</v>
      </c>
      <c r="AK205" s="2067">
        <v>0</v>
      </c>
      <c r="AL205" s="2067">
        <v>0</v>
      </c>
      <c r="AM205" s="2067">
        <v>0</v>
      </c>
      <c r="AN205" s="2067">
        <v>1</v>
      </c>
      <c r="AO205" s="2067">
        <v>0</v>
      </c>
      <c r="AP205" s="2067">
        <v>0</v>
      </c>
      <c r="AQ205" s="2067">
        <v>0</v>
      </c>
      <c r="AR205" s="2068">
        <v>0</v>
      </c>
    </row>
    <row r="206" spans="1:44" s="237" customFormat="1" ht="50.1" customHeight="1" x14ac:dyDescent="0.15">
      <c r="A206" s="2028" t="s">
        <v>1862</v>
      </c>
      <c r="B206" s="2029"/>
      <c r="C206" s="2029"/>
      <c r="D206" s="2069">
        <v>165</v>
      </c>
      <c r="E206" s="2062">
        <v>0</v>
      </c>
      <c r="F206" s="2063">
        <v>0</v>
      </c>
      <c r="G206" s="2064" t="s">
        <v>163</v>
      </c>
      <c r="H206" s="2130">
        <v>0</v>
      </c>
      <c r="I206" s="2045" t="s">
        <v>163</v>
      </c>
      <c r="J206" s="2046">
        <v>0</v>
      </c>
      <c r="K206" s="3440">
        <v>0</v>
      </c>
      <c r="L206" s="2065">
        <v>0</v>
      </c>
      <c r="M206" s="2065">
        <v>0</v>
      </c>
      <c r="N206" s="2066"/>
      <c r="O206" s="3440">
        <v>0</v>
      </c>
      <c r="P206" s="2065">
        <v>0</v>
      </c>
      <c r="Q206" s="2065">
        <v>0</v>
      </c>
      <c r="R206" s="2065"/>
      <c r="S206" s="2065">
        <v>0</v>
      </c>
      <c r="T206" s="2065"/>
      <c r="U206" s="2066">
        <v>0</v>
      </c>
      <c r="V206" s="3454">
        <v>0</v>
      </c>
      <c r="W206" s="3474">
        <v>0</v>
      </c>
      <c r="X206" s="2067">
        <v>0</v>
      </c>
      <c r="Y206" s="2067">
        <v>0</v>
      </c>
      <c r="Z206" s="2067">
        <v>0</v>
      </c>
      <c r="AA206" s="2067">
        <v>0</v>
      </c>
      <c r="AB206" s="2067">
        <v>0</v>
      </c>
      <c r="AC206" s="2067">
        <v>0</v>
      </c>
      <c r="AD206" s="2067">
        <v>0</v>
      </c>
      <c r="AE206" s="2067">
        <v>0</v>
      </c>
      <c r="AF206" s="2067">
        <v>0</v>
      </c>
      <c r="AG206" s="2067">
        <v>0</v>
      </c>
      <c r="AH206" s="2067">
        <v>0</v>
      </c>
      <c r="AI206" s="2067">
        <v>0</v>
      </c>
      <c r="AJ206" s="2067">
        <v>0</v>
      </c>
      <c r="AK206" s="2067">
        <v>0</v>
      </c>
      <c r="AL206" s="2067">
        <v>0</v>
      </c>
      <c r="AM206" s="2067">
        <v>0</v>
      </c>
      <c r="AN206" s="2067">
        <v>0</v>
      </c>
      <c r="AO206" s="2067">
        <v>0</v>
      </c>
      <c r="AP206" s="2067">
        <v>0</v>
      </c>
      <c r="AQ206" s="2067">
        <v>0</v>
      </c>
      <c r="AR206" s="2068">
        <v>0</v>
      </c>
    </row>
    <row r="207" spans="1:44" s="236" customFormat="1" ht="50.1" customHeight="1" x14ac:dyDescent="0.15">
      <c r="A207" s="2026" t="s">
        <v>1863</v>
      </c>
      <c r="B207" s="2027"/>
      <c r="C207" s="2027"/>
      <c r="D207" s="2057">
        <v>31</v>
      </c>
      <c r="E207" s="2058">
        <v>2.8582678313621981E-3</v>
      </c>
      <c r="F207" s="2059">
        <v>3.5144342836650529E-2</v>
      </c>
      <c r="G207" s="2060" t="s">
        <v>163</v>
      </c>
      <c r="H207" s="2129">
        <v>196</v>
      </c>
      <c r="I207" s="2039">
        <v>2.0833333333333259E-2</v>
      </c>
      <c r="J207" s="2040">
        <v>4</v>
      </c>
      <c r="K207" s="3441">
        <v>33</v>
      </c>
      <c r="L207" s="2065">
        <v>20</v>
      </c>
      <c r="M207" s="2065">
        <v>13</v>
      </c>
      <c r="N207" s="2066">
        <v>0</v>
      </c>
      <c r="O207" s="3441">
        <v>163</v>
      </c>
      <c r="P207" s="2065">
        <v>50</v>
      </c>
      <c r="Q207" s="2065">
        <v>22</v>
      </c>
      <c r="R207" s="2065">
        <v>0</v>
      </c>
      <c r="S207" s="2065">
        <v>34</v>
      </c>
      <c r="T207" s="2065">
        <v>0</v>
      </c>
      <c r="U207" s="2066">
        <v>57</v>
      </c>
      <c r="V207" s="3455">
        <v>0</v>
      </c>
      <c r="W207" s="3475">
        <v>196</v>
      </c>
      <c r="X207" s="2073">
        <v>0</v>
      </c>
      <c r="Y207" s="2073">
        <v>0</v>
      </c>
      <c r="Z207" s="2073">
        <v>0</v>
      </c>
      <c r="AA207" s="2073">
        <v>3</v>
      </c>
      <c r="AB207" s="2073">
        <v>79</v>
      </c>
      <c r="AC207" s="2073">
        <v>0</v>
      </c>
      <c r="AD207" s="2073">
        <v>9</v>
      </c>
      <c r="AE207" s="2073">
        <v>5</v>
      </c>
      <c r="AF207" s="2073">
        <v>14</v>
      </c>
      <c r="AG207" s="2073">
        <v>15</v>
      </c>
      <c r="AH207" s="2073">
        <v>0</v>
      </c>
      <c r="AI207" s="2073">
        <v>2</v>
      </c>
      <c r="AJ207" s="2073">
        <v>25</v>
      </c>
      <c r="AK207" s="2073">
        <v>4</v>
      </c>
      <c r="AL207" s="2073">
        <v>1</v>
      </c>
      <c r="AM207" s="2073">
        <v>14</v>
      </c>
      <c r="AN207" s="2073">
        <v>11</v>
      </c>
      <c r="AO207" s="2073">
        <v>10</v>
      </c>
      <c r="AP207" s="2073">
        <v>2</v>
      </c>
      <c r="AQ207" s="2073">
        <v>0</v>
      </c>
      <c r="AR207" s="2074">
        <v>2</v>
      </c>
    </row>
    <row r="208" spans="1:44" s="237" customFormat="1" ht="50.1" customHeight="1" x14ac:dyDescent="0.15">
      <c r="A208" s="3285"/>
      <c r="B208" s="3286" t="s">
        <v>1864</v>
      </c>
      <c r="C208" s="3286"/>
      <c r="D208" s="3398" t="s">
        <v>163</v>
      </c>
      <c r="E208" s="3287">
        <v>2.1291178743820453E-3</v>
      </c>
      <c r="F208" s="3288">
        <v>2.6178949255872334E-2</v>
      </c>
      <c r="G208" s="3303">
        <v>0.74489795918367352</v>
      </c>
      <c r="H208" s="3399">
        <v>146</v>
      </c>
      <c r="I208" s="3400">
        <v>5.0359712230215736E-2</v>
      </c>
      <c r="J208" s="3401">
        <v>7</v>
      </c>
      <c r="K208" s="3463">
        <v>22</v>
      </c>
      <c r="L208" s="3301">
        <v>18</v>
      </c>
      <c r="M208" s="3301">
        <v>4</v>
      </c>
      <c r="N208" s="3302"/>
      <c r="O208" s="3463">
        <v>124</v>
      </c>
      <c r="P208" s="3301">
        <v>40</v>
      </c>
      <c r="Q208" s="3301">
        <v>12</v>
      </c>
      <c r="R208" s="3301"/>
      <c r="S208" s="3301">
        <v>33</v>
      </c>
      <c r="T208" s="3301"/>
      <c r="U208" s="3302">
        <v>39</v>
      </c>
      <c r="V208" s="3467">
        <v>0</v>
      </c>
      <c r="W208" s="3476">
        <v>146</v>
      </c>
      <c r="X208" s="3402">
        <v>0</v>
      </c>
      <c r="Y208" s="3402">
        <v>0</v>
      </c>
      <c r="Z208" s="3402">
        <v>0</v>
      </c>
      <c r="AA208" s="3402">
        <v>3</v>
      </c>
      <c r="AB208" s="3402">
        <v>75</v>
      </c>
      <c r="AC208" s="3402">
        <v>0</v>
      </c>
      <c r="AD208" s="3402">
        <v>2</v>
      </c>
      <c r="AE208" s="3402">
        <v>2</v>
      </c>
      <c r="AF208" s="3402">
        <v>9</v>
      </c>
      <c r="AG208" s="3402">
        <v>13</v>
      </c>
      <c r="AH208" s="3402">
        <v>0</v>
      </c>
      <c r="AI208" s="3402">
        <v>0</v>
      </c>
      <c r="AJ208" s="3402">
        <v>16</v>
      </c>
      <c r="AK208" s="3402">
        <v>3</v>
      </c>
      <c r="AL208" s="3402">
        <v>0</v>
      </c>
      <c r="AM208" s="3402">
        <v>12</v>
      </c>
      <c r="AN208" s="3402">
        <v>9</v>
      </c>
      <c r="AO208" s="3402">
        <v>2</v>
      </c>
      <c r="AP208" s="3402">
        <v>0</v>
      </c>
      <c r="AQ208" s="3402">
        <v>0</v>
      </c>
      <c r="AR208" s="3403">
        <v>0</v>
      </c>
    </row>
    <row r="209" spans="1:47" s="236" customFormat="1" ht="50.1" customHeight="1" x14ac:dyDescent="0.15">
      <c r="A209" s="3272"/>
      <c r="B209" s="3273"/>
      <c r="C209" s="3273" t="s">
        <v>1865</v>
      </c>
      <c r="D209" s="3274" t="s">
        <v>163</v>
      </c>
      <c r="E209" s="3275">
        <v>7.2914995698015257E-4</v>
      </c>
      <c r="F209" s="3276">
        <v>8.9653935807781967E-3</v>
      </c>
      <c r="G209" s="3277">
        <v>0.25510204081632654</v>
      </c>
      <c r="H209" s="3278">
        <v>50</v>
      </c>
      <c r="I209" s="3279">
        <v>-5.6603773584905648E-2</v>
      </c>
      <c r="J209" s="3280">
        <v>-3</v>
      </c>
      <c r="K209" s="3438">
        <v>11</v>
      </c>
      <c r="L209" s="3281">
        <v>2</v>
      </c>
      <c r="M209" s="3281">
        <v>9</v>
      </c>
      <c r="N209" s="3282"/>
      <c r="O209" s="3438">
        <v>39</v>
      </c>
      <c r="P209" s="3281">
        <v>10</v>
      </c>
      <c r="Q209" s="3281">
        <v>10</v>
      </c>
      <c r="R209" s="3281"/>
      <c r="S209" s="3281">
        <v>1</v>
      </c>
      <c r="T209" s="3281"/>
      <c r="U209" s="3282">
        <v>18</v>
      </c>
      <c r="V209" s="3452">
        <v>0</v>
      </c>
      <c r="W209" s="3473">
        <v>50</v>
      </c>
      <c r="X209" s="3283">
        <v>0</v>
      </c>
      <c r="Y209" s="3283">
        <v>0</v>
      </c>
      <c r="Z209" s="3283">
        <v>0</v>
      </c>
      <c r="AA209" s="3283">
        <v>0</v>
      </c>
      <c r="AB209" s="3283">
        <v>4</v>
      </c>
      <c r="AC209" s="3283">
        <v>0</v>
      </c>
      <c r="AD209" s="3283">
        <v>7</v>
      </c>
      <c r="AE209" s="3283">
        <v>3</v>
      </c>
      <c r="AF209" s="3283">
        <v>5</v>
      </c>
      <c r="AG209" s="3283">
        <v>2</v>
      </c>
      <c r="AH209" s="3283">
        <v>0</v>
      </c>
      <c r="AI209" s="3283">
        <v>2</v>
      </c>
      <c r="AJ209" s="3283">
        <v>9</v>
      </c>
      <c r="AK209" s="3283">
        <v>1</v>
      </c>
      <c r="AL209" s="3283">
        <v>1</v>
      </c>
      <c r="AM209" s="3283">
        <v>2</v>
      </c>
      <c r="AN209" s="3283">
        <v>2</v>
      </c>
      <c r="AO209" s="3283">
        <v>8</v>
      </c>
      <c r="AP209" s="3283">
        <v>2</v>
      </c>
      <c r="AQ209" s="3283">
        <v>0</v>
      </c>
      <c r="AR209" s="3284">
        <v>2</v>
      </c>
    </row>
    <row r="210" spans="1:47" s="237" customFormat="1" ht="50.1" customHeight="1" x14ac:dyDescent="0.15">
      <c r="A210" s="2028" t="s">
        <v>1866</v>
      </c>
      <c r="B210" s="2029"/>
      <c r="C210" s="2029"/>
      <c r="D210" s="2069">
        <v>37</v>
      </c>
      <c r="E210" s="2062">
        <v>1.8666238898691905E-3</v>
      </c>
      <c r="F210" s="2063">
        <v>2.2951407566792183E-2</v>
      </c>
      <c r="G210" s="2064" t="s">
        <v>163</v>
      </c>
      <c r="H210" s="2130">
        <v>128</v>
      </c>
      <c r="I210" s="2045">
        <v>-1.538461538461533E-2</v>
      </c>
      <c r="J210" s="2046">
        <v>-2</v>
      </c>
      <c r="K210" s="3440">
        <v>26</v>
      </c>
      <c r="L210" s="2065">
        <v>22</v>
      </c>
      <c r="M210" s="2065">
        <v>4</v>
      </c>
      <c r="N210" s="2066"/>
      <c r="O210" s="3440">
        <v>44</v>
      </c>
      <c r="P210" s="2065">
        <v>15</v>
      </c>
      <c r="Q210" s="2065">
        <v>24</v>
      </c>
      <c r="R210" s="2065"/>
      <c r="S210" s="2065">
        <v>4</v>
      </c>
      <c r="T210" s="2065"/>
      <c r="U210" s="2066">
        <v>1</v>
      </c>
      <c r="V210" s="3454">
        <v>58</v>
      </c>
      <c r="W210" s="3474">
        <v>128</v>
      </c>
      <c r="X210" s="2067">
        <v>0</v>
      </c>
      <c r="Y210" s="2067">
        <v>0</v>
      </c>
      <c r="Z210" s="2067">
        <v>0</v>
      </c>
      <c r="AA210" s="2067">
        <v>0</v>
      </c>
      <c r="AB210" s="2067">
        <v>32</v>
      </c>
      <c r="AC210" s="2067">
        <v>2</v>
      </c>
      <c r="AD210" s="2067">
        <v>7</v>
      </c>
      <c r="AE210" s="2067">
        <v>4</v>
      </c>
      <c r="AF210" s="2067">
        <v>60</v>
      </c>
      <c r="AG210" s="2067">
        <v>6</v>
      </c>
      <c r="AH210" s="2067">
        <v>0</v>
      </c>
      <c r="AI210" s="2067">
        <v>1</v>
      </c>
      <c r="AJ210" s="2067">
        <v>0</v>
      </c>
      <c r="AK210" s="2067">
        <v>1</v>
      </c>
      <c r="AL210" s="2067">
        <v>1</v>
      </c>
      <c r="AM210" s="2067">
        <v>6</v>
      </c>
      <c r="AN210" s="2067">
        <v>0</v>
      </c>
      <c r="AO210" s="2067">
        <v>1</v>
      </c>
      <c r="AP210" s="2067">
        <v>0</v>
      </c>
      <c r="AQ210" s="2067">
        <v>7</v>
      </c>
      <c r="AR210" s="2068">
        <v>0</v>
      </c>
    </row>
    <row r="211" spans="1:47" s="236" customFormat="1" ht="50.1" customHeight="1" x14ac:dyDescent="0.15">
      <c r="A211" s="2026" t="s">
        <v>188</v>
      </c>
      <c r="B211" s="2027"/>
      <c r="C211" s="2027"/>
      <c r="D211" s="2057">
        <v>20</v>
      </c>
      <c r="E211" s="2058">
        <v>5.2498796902570987E-3</v>
      </c>
      <c r="F211" s="2059">
        <v>6.4550833781603006E-2</v>
      </c>
      <c r="G211" s="2060" t="s">
        <v>163</v>
      </c>
      <c r="H211" s="2129">
        <v>360</v>
      </c>
      <c r="I211" s="2039">
        <v>5.8823529411764719E-2</v>
      </c>
      <c r="J211" s="2040">
        <v>20</v>
      </c>
      <c r="K211" s="3441">
        <v>37</v>
      </c>
      <c r="L211" s="2065">
        <v>29</v>
      </c>
      <c r="M211" s="2065">
        <v>8</v>
      </c>
      <c r="N211" s="2066">
        <v>0</v>
      </c>
      <c r="O211" s="3441">
        <v>311</v>
      </c>
      <c r="P211" s="2065">
        <v>97</v>
      </c>
      <c r="Q211" s="2065">
        <v>72</v>
      </c>
      <c r="R211" s="2065">
        <v>0</v>
      </c>
      <c r="S211" s="2065">
        <v>34</v>
      </c>
      <c r="T211" s="2065">
        <v>0</v>
      </c>
      <c r="U211" s="2066">
        <v>108</v>
      </c>
      <c r="V211" s="3455">
        <v>12</v>
      </c>
      <c r="W211" s="3475">
        <v>360</v>
      </c>
      <c r="X211" s="2073">
        <v>2</v>
      </c>
      <c r="Y211" s="2073">
        <v>0</v>
      </c>
      <c r="Z211" s="2073">
        <v>0</v>
      </c>
      <c r="AA211" s="2073">
        <v>9</v>
      </c>
      <c r="AB211" s="2073">
        <v>89</v>
      </c>
      <c r="AC211" s="2073">
        <v>6</v>
      </c>
      <c r="AD211" s="2073">
        <v>14</v>
      </c>
      <c r="AE211" s="2073">
        <v>15</v>
      </c>
      <c r="AF211" s="2073">
        <v>58</v>
      </c>
      <c r="AG211" s="2073">
        <v>8</v>
      </c>
      <c r="AH211" s="2073">
        <v>2</v>
      </c>
      <c r="AI211" s="2073">
        <v>2</v>
      </c>
      <c r="AJ211" s="2073">
        <v>58</v>
      </c>
      <c r="AK211" s="2073">
        <v>3</v>
      </c>
      <c r="AL211" s="2073">
        <v>1</v>
      </c>
      <c r="AM211" s="2073">
        <v>10</v>
      </c>
      <c r="AN211" s="2073">
        <v>8</v>
      </c>
      <c r="AO211" s="2073">
        <v>29</v>
      </c>
      <c r="AP211" s="2073">
        <v>0</v>
      </c>
      <c r="AQ211" s="2073">
        <v>6</v>
      </c>
      <c r="AR211" s="2074">
        <v>40</v>
      </c>
    </row>
    <row r="212" spans="1:47" s="237" customFormat="1" ht="50.1" customHeight="1" x14ac:dyDescent="0.15">
      <c r="A212" s="3285"/>
      <c r="B212" s="3286" t="s">
        <v>1867</v>
      </c>
      <c r="C212" s="3286"/>
      <c r="D212" s="3398" t="s">
        <v>163</v>
      </c>
      <c r="E212" s="3287">
        <v>2.2457818674988697E-3</v>
      </c>
      <c r="F212" s="3288">
        <v>2.7613412228796843E-2</v>
      </c>
      <c r="G212" s="3303">
        <v>0.42777777777777776</v>
      </c>
      <c r="H212" s="3399">
        <v>154</v>
      </c>
      <c r="I212" s="3400">
        <v>-1.9108280254777066E-2</v>
      </c>
      <c r="J212" s="3401">
        <v>-3</v>
      </c>
      <c r="K212" s="3463">
        <v>26</v>
      </c>
      <c r="L212" s="3301">
        <v>24</v>
      </c>
      <c r="M212" s="3301">
        <v>2</v>
      </c>
      <c r="N212" s="3302"/>
      <c r="O212" s="3463">
        <v>117</v>
      </c>
      <c r="P212" s="3301">
        <v>42</v>
      </c>
      <c r="Q212" s="3301">
        <v>20</v>
      </c>
      <c r="R212" s="3301"/>
      <c r="S212" s="3301">
        <v>16</v>
      </c>
      <c r="T212" s="3301"/>
      <c r="U212" s="3302">
        <v>39</v>
      </c>
      <c r="V212" s="3467">
        <v>11</v>
      </c>
      <c r="W212" s="3476">
        <v>154</v>
      </c>
      <c r="X212" s="3402">
        <v>1</v>
      </c>
      <c r="Y212" s="3402">
        <v>0</v>
      </c>
      <c r="Z212" s="3402">
        <v>0</v>
      </c>
      <c r="AA212" s="3402">
        <v>4</v>
      </c>
      <c r="AB212" s="3402">
        <v>38</v>
      </c>
      <c r="AC212" s="3402">
        <v>3</v>
      </c>
      <c r="AD212" s="3402">
        <v>3</v>
      </c>
      <c r="AE212" s="3402">
        <v>4</v>
      </c>
      <c r="AF212" s="3402">
        <v>22</v>
      </c>
      <c r="AG212" s="3402">
        <v>5</v>
      </c>
      <c r="AH212" s="3402">
        <v>1</v>
      </c>
      <c r="AI212" s="3402">
        <v>1</v>
      </c>
      <c r="AJ212" s="3402">
        <v>16</v>
      </c>
      <c r="AK212" s="3402">
        <v>1</v>
      </c>
      <c r="AL212" s="3402">
        <v>1</v>
      </c>
      <c r="AM212" s="3402">
        <v>7</v>
      </c>
      <c r="AN212" s="3402">
        <v>3</v>
      </c>
      <c r="AO212" s="3402">
        <v>16</v>
      </c>
      <c r="AP212" s="3402">
        <v>0</v>
      </c>
      <c r="AQ212" s="3402">
        <v>5</v>
      </c>
      <c r="AR212" s="3403">
        <v>23</v>
      </c>
    </row>
    <row r="213" spans="1:47" s="236" customFormat="1" ht="50.1" customHeight="1" x14ac:dyDescent="0.15">
      <c r="A213" s="3240"/>
      <c r="B213" s="3241"/>
      <c r="C213" s="3291" t="s">
        <v>1868</v>
      </c>
      <c r="D213" s="3242" t="s">
        <v>163</v>
      </c>
      <c r="E213" s="3243">
        <v>2.91659982792061E-4</v>
      </c>
      <c r="F213" s="3244">
        <v>3.5861574323112783E-3</v>
      </c>
      <c r="G213" s="3245">
        <v>5.5555555555555552E-2</v>
      </c>
      <c r="H213" s="3246">
        <v>20</v>
      </c>
      <c r="I213" s="3247">
        <v>-9.0909090909090939E-2</v>
      </c>
      <c r="J213" s="3248">
        <v>-2</v>
      </c>
      <c r="K213" s="3436">
        <v>4</v>
      </c>
      <c r="L213" s="3249">
        <v>1</v>
      </c>
      <c r="M213" s="3249">
        <v>3</v>
      </c>
      <c r="N213" s="3250"/>
      <c r="O213" s="3436">
        <v>15</v>
      </c>
      <c r="P213" s="3249">
        <v>0</v>
      </c>
      <c r="Q213" s="3249">
        <v>2</v>
      </c>
      <c r="R213" s="3249"/>
      <c r="S213" s="3249">
        <v>6</v>
      </c>
      <c r="T213" s="3249"/>
      <c r="U213" s="3250">
        <v>7</v>
      </c>
      <c r="V213" s="3450">
        <v>1</v>
      </c>
      <c r="W213" s="3472">
        <v>20</v>
      </c>
      <c r="X213" s="3251">
        <v>0</v>
      </c>
      <c r="Y213" s="3251">
        <v>0</v>
      </c>
      <c r="Z213" s="3251">
        <v>0</v>
      </c>
      <c r="AA213" s="3251">
        <v>0</v>
      </c>
      <c r="AB213" s="3251">
        <v>1</v>
      </c>
      <c r="AC213" s="3251">
        <v>3</v>
      </c>
      <c r="AD213" s="3251">
        <v>0</v>
      </c>
      <c r="AE213" s="3251">
        <v>3</v>
      </c>
      <c r="AF213" s="3251">
        <v>8</v>
      </c>
      <c r="AG213" s="3251">
        <v>0</v>
      </c>
      <c r="AH213" s="3251">
        <v>0</v>
      </c>
      <c r="AI213" s="3251">
        <v>1</v>
      </c>
      <c r="AJ213" s="3251">
        <v>1</v>
      </c>
      <c r="AK213" s="3251">
        <v>0</v>
      </c>
      <c r="AL213" s="3251">
        <v>0</v>
      </c>
      <c r="AM213" s="3251">
        <v>0</v>
      </c>
      <c r="AN213" s="3251">
        <v>0</v>
      </c>
      <c r="AO213" s="3251">
        <v>3</v>
      </c>
      <c r="AP213" s="3251">
        <v>0</v>
      </c>
      <c r="AQ213" s="3251">
        <v>0</v>
      </c>
      <c r="AR213" s="3252">
        <v>0</v>
      </c>
    </row>
    <row r="214" spans="1:47" s="237" customFormat="1" ht="50.1" customHeight="1" x14ac:dyDescent="0.15">
      <c r="A214" s="3304"/>
      <c r="B214" s="3305" t="s">
        <v>1869</v>
      </c>
      <c r="C214" s="3305"/>
      <c r="D214" s="3306" t="s">
        <v>163</v>
      </c>
      <c r="E214" s="3307">
        <v>2.7124378399661676E-3</v>
      </c>
      <c r="F214" s="3308">
        <v>3.335126412049489E-2</v>
      </c>
      <c r="G214" s="3309">
        <v>0.51666666666666672</v>
      </c>
      <c r="H214" s="3310">
        <v>186</v>
      </c>
      <c r="I214" s="3311">
        <v>0.15527950310559002</v>
      </c>
      <c r="J214" s="3312">
        <v>25</v>
      </c>
      <c r="K214" s="3444">
        <v>7</v>
      </c>
      <c r="L214" s="3281">
        <v>4</v>
      </c>
      <c r="M214" s="3281">
        <v>3</v>
      </c>
      <c r="N214" s="3282"/>
      <c r="O214" s="3444">
        <v>179</v>
      </c>
      <c r="P214" s="3281">
        <v>55</v>
      </c>
      <c r="Q214" s="3281">
        <v>50</v>
      </c>
      <c r="R214" s="3281"/>
      <c r="S214" s="3281">
        <v>12</v>
      </c>
      <c r="T214" s="3281"/>
      <c r="U214" s="3282">
        <v>62</v>
      </c>
      <c r="V214" s="3458">
        <v>0</v>
      </c>
      <c r="W214" s="3478">
        <v>186</v>
      </c>
      <c r="X214" s="3283">
        <v>1</v>
      </c>
      <c r="Y214" s="3283">
        <v>0</v>
      </c>
      <c r="Z214" s="3283">
        <v>0</v>
      </c>
      <c r="AA214" s="3283">
        <v>5</v>
      </c>
      <c r="AB214" s="3283">
        <v>50</v>
      </c>
      <c r="AC214" s="3283">
        <v>0</v>
      </c>
      <c r="AD214" s="3283">
        <v>11</v>
      </c>
      <c r="AE214" s="3283">
        <v>8</v>
      </c>
      <c r="AF214" s="3283">
        <v>28</v>
      </c>
      <c r="AG214" s="3283">
        <v>3</v>
      </c>
      <c r="AH214" s="3283">
        <v>1</v>
      </c>
      <c r="AI214" s="3283">
        <v>0</v>
      </c>
      <c r="AJ214" s="3283">
        <v>41</v>
      </c>
      <c r="AK214" s="3283">
        <v>2</v>
      </c>
      <c r="AL214" s="3283">
        <v>0</v>
      </c>
      <c r="AM214" s="3283">
        <v>3</v>
      </c>
      <c r="AN214" s="3283">
        <v>5</v>
      </c>
      <c r="AO214" s="3283">
        <v>10</v>
      </c>
      <c r="AP214" s="3283">
        <v>0</v>
      </c>
      <c r="AQ214" s="3283">
        <v>1</v>
      </c>
      <c r="AR214" s="3284">
        <v>17</v>
      </c>
    </row>
    <row r="215" spans="1:47" s="236" customFormat="1" ht="50.1" customHeight="1" x14ac:dyDescent="0.15">
      <c r="A215" s="2026" t="s">
        <v>1870</v>
      </c>
      <c r="B215" s="2027"/>
      <c r="C215" s="2027"/>
      <c r="D215" s="2057">
        <v>47</v>
      </c>
      <c r="E215" s="2058">
        <v>1.1374739328890379E-3</v>
      </c>
      <c r="F215" s="2059">
        <v>1.3986013986013986E-2</v>
      </c>
      <c r="G215" s="2060" t="s">
        <v>163</v>
      </c>
      <c r="H215" s="2129">
        <v>78</v>
      </c>
      <c r="I215" s="2039">
        <v>-1.2658227848101222E-2</v>
      </c>
      <c r="J215" s="2040">
        <v>-1</v>
      </c>
      <c r="K215" s="3441">
        <v>15</v>
      </c>
      <c r="L215" s="2065">
        <v>12</v>
      </c>
      <c r="M215" s="2065">
        <v>3</v>
      </c>
      <c r="N215" s="2066"/>
      <c r="O215" s="3441">
        <v>52</v>
      </c>
      <c r="P215" s="2065">
        <v>29</v>
      </c>
      <c r="Q215" s="2065">
        <v>12</v>
      </c>
      <c r="R215" s="2065"/>
      <c r="S215" s="2065">
        <v>7</v>
      </c>
      <c r="T215" s="2065"/>
      <c r="U215" s="2066">
        <v>4</v>
      </c>
      <c r="V215" s="3455">
        <v>11</v>
      </c>
      <c r="W215" s="3475">
        <v>78</v>
      </c>
      <c r="X215" s="2067">
        <v>1</v>
      </c>
      <c r="Y215" s="2067">
        <v>2</v>
      </c>
      <c r="Z215" s="2067">
        <v>0</v>
      </c>
      <c r="AA215" s="2067">
        <v>2</v>
      </c>
      <c r="AB215" s="2067">
        <v>11</v>
      </c>
      <c r="AC215" s="2067">
        <v>1</v>
      </c>
      <c r="AD215" s="2067">
        <v>10</v>
      </c>
      <c r="AE215" s="2067">
        <v>3</v>
      </c>
      <c r="AF215" s="2067">
        <v>19</v>
      </c>
      <c r="AG215" s="2067">
        <v>1</v>
      </c>
      <c r="AH215" s="2067">
        <v>0</v>
      </c>
      <c r="AI215" s="2067">
        <v>0</v>
      </c>
      <c r="AJ215" s="2067">
        <v>1</v>
      </c>
      <c r="AK215" s="2067">
        <v>1</v>
      </c>
      <c r="AL215" s="2067">
        <v>0</v>
      </c>
      <c r="AM215" s="2067">
        <v>2</v>
      </c>
      <c r="AN215" s="2067">
        <v>0</v>
      </c>
      <c r="AO215" s="2067">
        <v>1</v>
      </c>
      <c r="AP215" s="2067">
        <v>0</v>
      </c>
      <c r="AQ215" s="2067">
        <v>0</v>
      </c>
      <c r="AR215" s="2068">
        <v>23</v>
      </c>
    </row>
    <row r="216" spans="1:47" customFormat="1" ht="36.75" customHeight="1" x14ac:dyDescent="0.15">
      <c r="A216" s="2120" t="s">
        <v>887</v>
      </c>
      <c r="B216" s="2118"/>
      <c r="C216" s="2118"/>
      <c r="D216" s="2118"/>
      <c r="V216" s="3239" t="s">
        <v>2258</v>
      </c>
      <c r="AR216" s="2139" t="s">
        <v>887</v>
      </c>
      <c r="AS216" s="2118"/>
      <c r="AT216" s="2118"/>
      <c r="AU216" s="2118"/>
    </row>
    <row r="217" spans="1:47" s="30" customFormat="1" ht="15" customHeight="1" thickBot="1" x14ac:dyDescent="0.2">
      <c r="A217" s="2138"/>
    </row>
    <row r="218" spans="1:47" customFormat="1" ht="36.75" customHeight="1" thickTop="1" thickBot="1" x14ac:dyDescent="0.2">
      <c r="A218" s="4093" t="s">
        <v>2015</v>
      </c>
      <c r="B218" s="4094"/>
      <c r="C218" s="4094"/>
      <c r="D218" s="4081" t="s">
        <v>852</v>
      </c>
      <c r="E218" s="4079" t="s">
        <v>1674</v>
      </c>
      <c r="F218" s="4079" t="s">
        <v>1712</v>
      </c>
      <c r="G218" s="4083" t="s">
        <v>1713</v>
      </c>
      <c r="H218" s="4098" t="s">
        <v>2003</v>
      </c>
      <c r="I218" s="4099"/>
      <c r="J218" s="4100"/>
      <c r="K218" s="4073" t="s">
        <v>2005</v>
      </c>
      <c r="L218" s="4074"/>
      <c r="M218" s="4074"/>
      <c r="N218" s="2112"/>
      <c r="O218" s="4071" t="s">
        <v>2004</v>
      </c>
      <c r="P218" s="4072"/>
      <c r="Q218" s="4072"/>
      <c r="R218" s="4072"/>
      <c r="S218" s="4072"/>
      <c r="T218" s="4072"/>
      <c r="U218" s="4097"/>
      <c r="V218" s="2113" t="s">
        <v>1673</v>
      </c>
      <c r="W218" s="4078" t="s">
        <v>1681</v>
      </c>
      <c r="X218" s="4067"/>
      <c r="Y218" s="4067"/>
      <c r="Z218" s="4067"/>
      <c r="AA218" s="4067"/>
      <c r="AB218" s="4067"/>
      <c r="AC218" s="4067"/>
      <c r="AD218" s="4067"/>
      <c r="AE218" s="4067"/>
      <c r="AF218" s="4067"/>
      <c r="AG218" s="4067"/>
      <c r="AH218" s="4067"/>
      <c r="AI218" s="4067"/>
      <c r="AJ218" s="4067"/>
      <c r="AK218" s="4067"/>
      <c r="AL218" s="4067"/>
      <c r="AM218" s="4067"/>
      <c r="AN218" s="4067"/>
      <c r="AO218" s="4067"/>
      <c r="AP218" s="4067"/>
      <c r="AQ218" s="4067"/>
      <c r="AR218" s="4068"/>
    </row>
    <row r="219" spans="1:47" customFormat="1" ht="175.5" customHeight="1" thickBot="1" x14ac:dyDescent="0.2">
      <c r="A219" s="4095"/>
      <c r="B219" s="4096"/>
      <c r="C219" s="4096"/>
      <c r="D219" s="4082"/>
      <c r="E219" s="4080"/>
      <c r="F219" s="4080"/>
      <c r="G219" s="4084"/>
      <c r="H219" s="2023" t="s">
        <v>2010</v>
      </c>
      <c r="I219" s="2014" t="s">
        <v>2259</v>
      </c>
      <c r="J219" s="2024" t="s">
        <v>2260</v>
      </c>
      <c r="K219" s="2015" t="s">
        <v>1682</v>
      </c>
      <c r="L219" s="2114" t="s">
        <v>1684</v>
      </c>
      <c r="M219" s="2114" t="s">
        <v>1685</v>
      </c>
      <c r="N219" s="2115" t="s">
        <v>2000</v>
      </c>
      <c r="O219" s="2015" t="s">
        <v>1683</v>
      </c>
      <c r="P219" s="2114" t="s">
        <v>1686</v>
      </c>
      <c r="Q219" s="2114" t="s">
        <v>1687</v>
      </c>
      <c r="R219" s="2114" t="s">
        <v>1999</v>
      </c>
      <c r="S219" s="2114" t="s">
        <v>1688</v>
      </c>
      <c r="T219" s="2114" t="s">
        <v>1998</v>
      </c>
      <c r="U219" s="2115" t="s">
        <v>1689</v>
      </c>
      <c r="V219" s="2016" t="s">
        <v>1706</v>
      </c>
      <c r="W219" s="2022" t="s">
        <v>1212</v>
      </c>
      <c r="X219" s="2116" t="s">
        <v>1690</v>
      </c>
      <c r="Y219" s="2116" t="s">
        <v>1691</v>
      </c>
      <c r="Z219" s="2116" t="s">
        <v>1692</v>
      </c>
      <c r="AA219" s="2116" t="s">
        <v>1693</v>
      </c>
      <c r="AB219" s="2116" t="s">
        <v>1694</v>
      </c>
      <c r="AC219" s="2116" t="s">
        <v>2006</v>
      </c>
      <c r="AD219" s="2116" t="s">
        <v>1696</v>
      </c>
      <c r="AE219" s="2116" t="s">
        <v>1697</v>
      </c>
      <c r="AF219" s="2116" t="s">
        <v>1698</v>
      </c>
      <c r="AG219" s="2116" t="s">
        <v>1699</v>
      </c>
      <c r="AH219" s="2116" t="s">
        <v>1711</v>
      </c>
      <c r="AI219" s="2116" t="s">
        <v>1700</v>
      </c>
      <c r="AJ219" s="2116" t="s">
        <v>1710</v>
      </c>
      <c r="AK219" s="2116" t="s">
        <v>1709</v>
      </c>
      <c r="AL219" s="2116" t="s">
        <v>1701</v>
      </c>
      <c r="AM219" s="2116" t="s">
        <v>1702</v>
      </c>
      <c r="AN219" s="2116" t="s">
        <v>1703</v>
      </c>
      <c r="AO219" s="2116" t="s">
        <v>1704</v>
      </c>
      <c r="AP219" s="2116" t="s">
        <v>1705</v>
      </c>
      <c r="AQ219" s="2116" t="s">
        <v>1707</v>
      </c>
      <c r="AR219" s="2117" t="s">
        <v>1708</v>
      </c>
    </row>
    <row r="220" spans="1:47" s="237" customFormat="1" ht="52.5" customHeight="1" x14ac:dyDescent="0.15">
      <c r="A220" s="2028" t="s">
        <v>1871</v>
      </c>
      <c r="B220" s="2029"/>
      <c r="C220" s="2029"/>
      <c r="D220" s="2069">
        <v>5</v>
      </c>
      <c r="E220" s="2062">
        <v>2.4557770551091537E-2</v>
      </c>
      <c r="F220" s="2063">
        <v>0.30195445580060964</v>
      </c>
      <c r="G220" s="2064" t="s">
        <v>163</v>
      </c>
      <c r="H220" s="2131">
        <v>1684</v>
      </c>
      <c r="I220" s="2043">
        <v>7.1928707829407967E-2</v>
      </c>
      <c r="J220" s="2044">
        <v>113</v>
      </c>
      <c r="K220" s="3440">
        <v>162</v>
      </c>
      <c r="L220" s="2071">
        <v>58</v>
      </c>
      <c r="M220" s="2071">
        <v>104</v>
      </c>
      <c r="N220" s="2072">
        <v>0</v>
      </c>
      <c r="O220" s="3440">
        <v>1518</v>
      </c>
      <c r="P220" s="2071">
        <v>710</v>
      </c>
      <c r="Q220" s="2071">
        <v>427</v>
      </c>
      <c r="R220" s="2071">
        <v>0</v>
      </c>
      <c r="S220" s="2071">
        <v>86</v>
      </c>
      <c r="T220" s="2071">
        <v>0</v>
      </c>
      <c r="U220" s="2072">
        <v>295</v>
      </c>
      <c r="V220" s="3468">
        <v>4</v>
      </c>
      <c r="W220" s="3474">
        <v>1684</v>
      </c>
      <c r="X220" s="2073">
        <v>1</v>
      </c>
      <c r="Y220" s="2073">
        <v>0</v>
      </c>
      <c r="Z220" s="2073">
        <v>0</v>
      </c>
      <c r="AA220" s="2073">
        <v>10</v>
      </c>
      <c r="AB220" s="2073">
        <v>527</v>
      </c>
      <c r="AC220" s="2073">
        <v>2</v>
      </c>
      <c r="AD220" s="2073">
        <v>65</v>
      </c>
      <c r="AE220" s="2073">
        <v>79</v>
      </c>
      <c r="AF220" s="2073">
        <v>511</v>
      </c>
      <c r="AG220" s="2073">
        <v>29</v>
      </c>
      <c r="AH220" s="2073">
        <v>10</v>
      </c>
      <c r="AI220" s="2073">
        <v>93</v>
      </c>
      <c r="AJ220" s="2073">
        <v>119</v>
      </c>
      <c r="AK220" s="2073">
        <v>35</v>
      </c>
      <c r="AL220" s="2073">
        <v>12</v>
      </c>
      <c r="AM220" s="2073">
        <v>14</v>
      </c>
      <c r="AN220" s="2073">
        <v>5</v>
      </c>
      <c r="AO220" s="2073">
        <v>31</v>
      </c>
      <c r="AP220" s="2073">
        <v>3</v>
      </c>
      <c r="AQ220" s="2073">
        <v>2</v>
      </c>
      <c r="AR220" s="2074">
        <v>136</v>
      </c>
    </row>
    <row r="221" spans="1:47" s="236" customFormat="1" ht="52.5" customHeight="1" x14ac:dyDescent="0.15">
      <c r="A221" s="3292"/>
      <c r="B221" s="3293" t="s">
        <v>1872</v>
      </c>
      <c r="C221" s="3293"/>
      <c r="D221" s="3294" t="s">
        <v>163</v>
      </c>
      <c r="E221" s="3295">
        <v>1.0499759380514196E-3</v>
      </c>
      <c r="F221" s="3296">
        <v>1.2910166756320602E-2</v>
      </c>
      <c r="G221" s="3297">
        <v>4.2755344418052253E-2</v>
      </c>
      <c r="H221" s="3298">
        <v>72</v>
      </c>
      <c r="I221" s="3299">
        <v>7.4626865671641784E-2</v>
      </c>
      <c r="J221" s="3300">
        <v>5</v>
      </c>
      <c r="K221" s="3464">
        <v>5</v>
      </c>
      <c r="L221" s="3301">
        <v>1</v>
      </c>
      <c r="M221" s="3301">
        <v>4</v>
      </c>
      <c r="N221" s="3302"/>
      <c r="O221" s="3464">
        <v>67</v>
      </c>
      <c r="P221" s="3301">
        <v>15</v>
      </c>
      <c r="Q221" s="3301">
        <v>34</v>
      </c>
      <c r="R221" s="3301"/>
      <c r="S221" s="3301">
        <v>9</v>
      </c>
      <c r="T221" s="3301"/>
      <c r="U221" s="3302">
        <v>9</v>
      </c>
      <c r="V221" s="3469">
        <v>0</v>
      </c>
      <c r="W221" s="3477">
        <v>72</v>
      </c>
      <c r="X221" s="3402">
        <v>0</v>
      </c>
      <c r="Y221" s="3402">
        <v>0</v>
      </c>
      <c r="Z221" s="3402">
        <v>0</v>
      </c>
      <c r="AA221" s="3402">
        <v>1</v>
      </c>
      <c r="AB221" s="3402">
        <v>47</v>
      </c>
      <c r="AC221" s="3402">
        <v>0</v>
      </c>
      <c r="AD221" s="3402">
        <v>2</v>
      </c>
      <c r="AE221" s="3402">
        <v>1</v>
      </c>
      <c r="AF221" s="3402">
        <v>4</v>
      </c>
      <c r="AG221" s="3402">
        <v>1</v>
      </c>
      <c r="AH221" s="3402">
        <v>0</v>
      </c>
      <c r="AI221" s="3402">
        <v>8</v>
      </c>
      <c r="AJ221" s="3402">
        <v>5</v>
      </c>
      <c r="AK221" s="3402">
        <v>2</v>
      </c>
      <c r="AL221" s="3402">
        <v>0</v>
      </c>
      <c r="AM221" s="3402">
        <v>0</v>
      </c>
      <c r="AN221" s="3402">
        <v>1</v>
      </c>
      <c r="AO221" s="3402">
        <v>0</v>
      </c>
      <c r="AP221" s="3402">
        <v>0</v>
      </c>
      <c r="AQ221" s="3402">
        <v>0</v>
      </c>
      <c r="AR221" s="3403">
        <v>0</v>
      </c>
    </row>
    <row r="222" spans="1:47" s="237" customFormat="1" ht="52.5" customHeight="1" x14ac:dyDescent="0.15">
      <c r="A222" s="3263"/>
      <c r="B222" s="3264"/>
      <c r="C222" s="3264" t="s">
        <v>1873</v>
      </c>
      <c r="D222" s="3265" t="s">
        <v>163</v>
      </c>
      <c r="E222" s="3266">
        <v>1.7937088941711752E-3</v>
      </c>
      <c r="F222" s="3267">
        <v>2.2054868208714364E-2</v>
      </c>
      <c r="G222" s="3268">
        <v>7.3040380047505932E-2</v>
      </c>
      <c r="H222" s="3269">
        <v>123</v>
      </c>
      <c r="I222" s="3289">
        <v>1.6528925619834656E-2</v>
      </c>
      <c r="J222" s="3290">
        <v>2</v>
      </c>
      <c r="K222" s="3437">
        <v>28</v>
      </c>
      <c r="L222" s="3249">
        <v>25</v>
      </c>
      <c r="M222" s="3249">
        <v>3</v>
      </c>
      <c r="N222" s="3250"/>
      <c r="O222" s="3437">
        <v>91</v>
      </c>
      <c r="P222" s="3249">
        <v>37</v>
      </c>
      <c r="Q222" s="3249">
        <v>32</v>
      </c>
      <c r="R222" s="3249"/>
      <c r="S222" s="3249">
        <v>3</v>
      </c>
      <c r="T222" s="3249"/>
      <c r="U222" s="3250">
        <v>19</v>
      </c>
      <c r="V222" s="3451">
        <v>4</v>
      </c>
      <c r="W222" s="3462">
        <v>123</v>
      </c>
      <c r="X222" s="3251">
        <v>0</v>
      </c>
      <c r="Y222" s="3251">
        <v>0</v>
      </c>
      <c r="Z222" s="3251">
        <v>0</v>
      </c>
      <c r="AA222" s="3251">
        <v>0</v>
      </c>
      <c r="AB222" s="3251">
        <v>21</v>
      </c>
      <c r="AC222" s="3251">
        <v>0</v>
      </c>
      <c r="AD222" s="3251">
        <v>1</v>
      </c>
      <c r="AE222" s="3251">
        <v>18</v>
      </c>
      <c r="AF222" s="3251">
        <v>53</v>
      </c>
      <c r="AG222" s="3251">
        <v>1</v>
      </c>
      <c r="AH222" s="3251">
        <v>1</v>
      </c>
      <c r="AI222" s="3251">
        <v>1</v>
      </c>
      <c r="AJ222" s="3251">
        <v>7</v>
      </c>
      <c r="AK222" s="3251">
        <v>4</v>
      </c>
      <c r="AL222" s="3251">
        <v>0</v>
      </c>
      <c r="AM222" s="3251">
        <v>3</v>
      </c>
      <c r="AN222" s="3251">
        <v>0</v>
      </c>
      <c r="AO222" s="3251">
        <v>6</v>
      </c>
      <c r="AP222" s="3251">
        <v>0</v>
      </c>
      <c r="AQ222" s="3251">
        <v>2</v>
      </c>
      <c r="AR222" s="3252">
        <v>5</v>
      </c>
    </row>
    <row r="223" spans="1:47" s="236" customFormat="1" ht="52.5" customHeight="1" x14ac:dyDescent="0.15">
      <c r="A223" s="3240"/>
      <c r="B223" s="4112" t="s">
        <v>1874</v>
      </c>
      <c r="C223" s="4113"/>
      <c r="D223" s="3242" t="s">
        <v>163</v>
      </c>
      <c r="E223" s="3243">
        <v>8.3123095095737395E-3</v>
      </c>
      <c r="F223" s="3244">
        <v>0.10220548682087144</v>
      </c>
      <c r="G223" s="3245">
        <v>0.33847980997624705</v>
      </c>
      <c r="H223" s="3246">
        <v>570</v>
      </c>
      <c r="I223" s="3247">
        <v>2.1505376344086002E-2</v>
      </c>
      <c r="J223" s="3248">
        <v>12</v>
      </c>
      <c r="K223" s="3436">
        <v>63</v>
      </c>
      <c r="L223" s="3249">
        <v>14</v>
      </c>
      <c r="M223" s="3249">
        <v>49</v>
      </c>
      <c r="N223" s="3250"/>
      <c r="O223" s="3436">
        <v>507</v>
      </c>
      <c r="P223" s="3249">
        <v>294</v>
      </c>
      <c r="Q223" s="3249">
        <v>60</v>
      </c>
      <c r="R223" s="3249"/>
      <c r="S223" s="3249">
        <v>13</v>
      </c>
      <c r="T223" s="3249"/>
      <c r="U223" s="3250">
        <v>140</v>
      </c>
      <c r="V223" s="3450">
        <v>0</v>
      </c>
      <c r="W223" s="3472">
        <v>570</v>
      </c>
      <c r="X223" s="3251">
        <v>0</v>
      </c>
      <c r="Y223" s="3251">
        <v>0</v>
      </c>
      <c r="Z223" s="3251">
        <v>0</v>
      </c>
      <c r="AA223" s="3251">
        <v>7</v>
      </c>
      <c r="AB223" s="3251">
        <v>307</v>
      </c>
      <c r="AC223" s="3251">
        <v>0</v>
      </c>
      <c r="AD223" s="3251">
        <v>20</v>
      </c>
      <c r="AE223" s="3251">
        <v>28</v>
      </c>
      <c r="AF223" s="3251">
        <v>69</v>
      </c>
      <c r="AG223" s="3251">
        <v>11</v>
      </c>
      <c r="AH223" s="3251">
        <v>4</v>
      </c>
      <c r="AI223" s="3251">
        <v>8</v>
      </c>
      <c r="AJ223" s="3251">
        <v>51</v>
      </c>
      <c r="AK223" s="3251">
        <v>14</v>
      </c>
      <c r="AL223" s="3251">
        <v>10</v>
      </c>
      <c r="AM223" s="3251">
        <v>9</v>
      </c>
      <c r="AN223" s="3251">
        <v>4</v>
      </c>
      <c r="AO223" s="3251">
        <v>19</v>
      </c>
      <c r="AP223" s="3251">
        <v>1</v>
      </c>
      <c r="AQ223" s="3251">
        <v>0</v>
      </c>
      <c r="AR223" s="3252">
        <v>8</v>
      </c>
    </row>
    <row r="224" spans="1:47" s="237" customFormat="1" ht="52.5" customHeight="1" x14ac:dyDescent="0.15">
      <c r="A224" s="3263"/>
      <c r="B224" s="3264" t="s">
        <v>1875</v>
      </c>
      <c r="C224" s="3264"/>
      <c r="D224" s="3265" t="s">
        <v>163</v>
      </c>
      <c r="E224" s="3266">
        <v>3.5290857917839383E-3</v>
      </c>
      <c r="F224" s="3267">
        <v>4.3392504930966469E-2</v>
      </c>
      <c r="G224" s="3268">
        <v>0.14370546318289787</v>
      </c>
      <c r="H224" s="3269">
        <v>242</v>
      </c>
      <c r="I224" s="3289">
        <v>0</v>
      </c>
      <c r="J224" s="3290">
        <v>0</v>
      </c>
      <c r="K224" s="3437">
        <v>35</v>
      </c>
      <c r="L224" s="3249">
        <v>8</v>
      </c>
      <c r="M224" s="3249">
        <v>27</v>
      </c>
      <c r="N224" s="3250"/>
      <c r="O224" s="3437">
        <v>207</v>
      </c>
      <c r="P224" s="3249">
        <v>113</v>
      </c>
      <c r="Q224" s="3249">
        <v>36</v>
      </c>
      <c r="R224" s="3249"/>
      <c r="S224" s="3249">
        <v>8</v>
      </c>
      <c r="T224" s="3249"/>
      <c r="U224" s="3250">
        <v>50</v>
      </c>
      <c r="V224" s="3451">
        <v>0</v>
      </c>
      <c r="W224" s="3462">
        <v>242</v>
      </c>
      <c r="X224" s="3251">
        <v>0</v>
      </c>
      <c r="Y224" s="3251">
        <v>0</v>
      </c>
      <c r="Z224" s="3251">
        <v>0</v>
      </c>
      <c r="AA224" s="3251">
        <v>0</v>
      </c>
      <c r="AB224" s="3251">
        <v>47</v>
      </c>
      <c r="AC224" s="3251">
        <v>0</v>
      </c>
      <c r="AD224" s="3251">
        <v>4</v>
      </c>
      <c r="AE224" s="3251">
        <v>11</v>
      </c>
      <c r="AF224" s="3251">
        <v>27</v>
      </c>
      <c r="AG224" s="3251">
        <v>10</v>
      </c>
      <c r="AH224" s="3251">
        <v>2</v>
      </c>
      <c r="AI224" s="3251">
        <v>1</v>
      </c>
      <c r="AJ224" s="3251">
        <v>20</v>
      </c>
      <c r="AK224" s="3251">
        <v>2</v>
      </c>
      <c r="AL224" s="3251">
        <v>1</v>
      </c>
      <c r="AM224" s="3251">
        <v>1</v>
      </c>
      <c r="AN224" s="3251">
        <v>0</v>
      </c>
      <c r="AO224" s="3251">
        <v>5</v>
      </c>
      <c r="AP224" s="3251">
        <v>2</v>
      </c>
      <c r="AQ224" s="3251">
        <v>0</v>
      </c>
      <c r="AR224" s="3252">
        <v>109</v>
      </c>
    </row>
    <row r="225" spans="1:44" s="236" customFormat="1" ht="52.5" customHeight="1" x14ac:dyDescent="0.15">
      <c r="A225" s="3272"/>
      <c r="B225" s="3273" t="s">
        <v>1876</v>
      </c>
      <c r="C225" s="3273"/>
      <c r="D225" s="3274" t="s">
        <v>163</v>
      </c>
      <c r="E225" s="3275">
        <v>9.8726904175112651E-3</v>
      </c>
      <c r="F225" s="3276">
        <v>0.12139142908373678</v>
      </c>
      <c r="G225" s="3277">
        <v>0.40201900237529692</v>
      </c>
      <c r="H225" s="3278">
        <v>677</v>
      </c>
      <c r="I225" s="3279">
        <v>0.16123499142367059</v>
      </c>
      <c r="J225" s="3280">
        <v>94</v>
      </c>
      <c r="K225" s="3438">
        <v>31</v>
      </c>
      <c r="L225" s="3281">
        <v>10</v>
      </c>
      <c r="M225" s="3281">
        <v>21</v>
      </c>
      <c r="N225" s="3282"/>
      <c r="O225" s="3438">
        <v>646</v>
      </c>
      <c r="P225" s="3281">
        <v>251</v>
      </c>
      <c r="Q225" s="3281">
        <v>265</v>
      </c>
      <c r="R225" s="3281"/>
      <c r="S225" s="3281">
        <v>53</v>
      </c>
      <c r="T225" s="3281"/>
      <c r="U225" s="3282">
        <v>77</v>
      </c>
      <c r="V225" s="3452">
        <v>0</v>
      </c>
      <c r="W225" s="3473">
        <v>677</v>
      </c>
      <c r="X225" s="3283">
        <v>1</v>
      </c>
      <c r="Y225" s="3283">
        <v>0</v>
      </c>
      <c r="Z225" s="3283">
        <v>0</v>
      </c>
      <c r="AA225" s="3283">
        <v>2</v>
      </c>
      <c r="AB225" s="3283">
        <v>105</v>
      </c>
      <c r="AC225" s="3283">
        <v>2</v>
      </c>
      <c r="AD225" s="3283">
        <v>38</v>
      </c>
      <c r="AE225" s="3283">
        <v>21</v>
      </c>
      <c r="AF225" s="3283">
        <v>358</v>
      </c>
      <c r="AG225" s="3283">
        <v>6</v>
      </c>
      <c r="AH225" s="3283">
        <v>3</v>
      </c>
      <c r="AI225" s="3283">
        <v>75</v>
      </c>
      <c r="AJ225" s="3283">
        <v>36</v>
      </c>
      <c r="AK225" s="3283">
        <v>13</v>
      </c>
      <c r="AL225" s="3283">
        <v>1</v>
      </c>
      <c r="AM225" s="3283">
        <v>1</v>
      </c>
      <c r="AN225" s="3283">
        <v>0</v>
      </c>
      <c r="AO225" s="3283">
        <v>1</v>
      </c>
      <c r="AP225" s="3283">
        <v>0</v>
      </c>
      <c r="AQ225" s="3283">
        <v>0</v>
      </c>
      <c r="AR225" s="3284">
        <v>14</v>
      </c>
    </row>
    <row r="226" spans="1:44" s="237" customFormat="1" ht="52.5" customHeight="1" x14ac:dyDescent="0.15">
      <c r="A226" s="2028" t="s">
        <v>1877</v>
      </c>
      <c r="B226" s="2029"/>
      <c r="C226" s="2029"/>
      <c r="D226" s="2069">
        <v>60</v>
      </c>
      <c r="E226" s="2062">
        <v>6.4165196214253418E-4</v>
      </c>
      <c r="F226" s="2063">
        <v>7.889546351084813E-3</v>
      </c>
      <c r="G226" s="2064" t="s">
        <v>163</v>
      </c>
      <c r="H226" s="2130">
        <v>44</v>
      </c>
      <c r="I226" s="2045">
        <v>2.3255813953488413E-2</v>
      </c>
      <c r="J226" s="2046">
        <v>1</v>
      </c>
      <c r="K226" s="3440">
        <v>12</v>
      </c>
      <c r="L226" s="2065">
        <v>7</v>
      </c>
      <c r="M226" s="2065">
        <v>5</v>
      </c>
      <c r="N226" s="2066"/>
      <c r="O226" s="3440">
        <v>32</v>
      </c>
      <c r="P226" s="2065">
        <v>9</v>
      </c>
      <c r="Q226" s="2065">
        <v>15</v>
      </c>
      <c r="R226" s="2065"/>
      <c r="S226" s="2065">
        <v>8</v>
      </c>
      <c r="T226" s="2065"/>
      <c r="U226" s="2066">
        <v>0</v>
      </c>
      <c r="V226" s="3454">
        <v>0</v>
      </c>
      <c r="W226" s="3474">
        <v>44</v>
      </c>
      <c r="X226" s="2067">
        <v>0</v>
      </c>
      <c r="Y226" s="2067">
        <v>0</v>
      </c>
      <c r="Z226" s="2067">
        <v>4</v>
      </c>
      <c r="AA226" s="2067">
        <v>0</v>
      </c>
      <c r="AB226" s="2067">
        <v>23</v>
      </c>
      <c r="AC226" s="2067">
        <v>3</v>
      </c>
      <c r="AD226" s="2067">
        <v>4</v>
      </c>
      <c r="AE226" s="2067">
        <v>6</v>
      </c>
      <c r="AF226" s="2067">
        <v>0</v>
      </c>
      <c r="AG226" s="2067">
        <v>0</v>
      </c>
      <c r="AH226" s="2067">
        <v>0</v>
      </c>
      <c r="AI226" s="2067">
        <v>0</v>
      </c>
      <c r="AJ226" s="2067">
        <v>0</v>
      </c>
      <c r="AK226" s="2067">
        <v>0</v>
      </c>
      <c r="AL226" s="2067">
        <v>0</v>
      </c>
      <c r="AM226" s="2067">
        <v>0</v>
      </c>
      <c r="AN226" s="2067">
        <v>4</v>
      </c>
      <c r="AO226" s="2067">
        <v>0</v>
      </c>
      <c r="AP226" s="2067">
        <v>0</v>
      </c>
      <c r="AQ226" s="2067">
        <v>0</v>
      </c>
      <c r="AR226" s="2068">
        <v>0</v>
      </c>
    </row>
    <row r="227" spans="1:44" s="236" customFormat="1" ht="52.5" customHeight="1" x14ac:dyDescent="0.15">
      <c r="A227" s="2026" t="s">
        <v>1878</v>
      </c>
      <c r="B227" s="2027"/>
      <c r="C227" s="2027"/>
      <c r="D227" s="2057">
        <v>165</v>
      </c>
      <c r="E227" s="2058">
        <v>0</v>
      </c>
      <c r="F227" s="2059">
        <v>0</v>
      </c>
      <c r="G227" s="2060" t="s">
        <v>163</v>
      </c>
      <c r="H227" s="2129">
        <v>0</v>
      </c>
      <c r="I227" s="2039" t="s">
        <v>163</v>
      </c>
      <c r="J227" s="2040">
        <v>0</v>
      </c>
      <c r="K227" s="3441">
        <v>0</v>
      </c>
      <c r="L227" s="2065">
        <v>0</v>
      </c>
      <c r="M227" s="2065">
        <v>0</v>
      </c>
      <c r="N227" s="2066"/>
      <c r="O227" s="3441">
        <v>0</v>
      </c>
      <c r="P227" s="2065">
        <v>0</v>
      </c>
      <c r="Q227" s="2065">
        <v>0</v>
      </c>
      <c r="R227" s="2065"/>
      <c r="S227" s="2065">
        <v>0</v>
      </c>
      <c r="T227" s="2065"/>
      <c r="U227" s="2066">
        <v>0</v>
      </c>
      <c r="V227" s="3455">
        <v>0</v>
      </c>
      <c r="W227" s="3475">
        <v>0</v>
      </c>
      <c r="X227" s="2067">
        <v>0</v>
      </c>
      <c r="Y227" s="2067">
        <v>0</v>
      </c>
      <c r="Z227" s="2067">
        <v>0</v>
      </c>
      <c r="AA227" s="2067">
        <v>0</v>
      </c>
      <c r="AB227" s="2067">
        <v>0</v>
      </c>
      <c r="AC227" s="2067">
        <v>0</v>
      </c>
      <c r="AD227" s="2067">
        <v>0</v>
      </c>
      <c r="AE227" s="2067">
        <v>0</v>
      </c>
      <c r="AF227" s="2067">
        <v>0</v>
      </c>
      <c r="AG227" s="2067">
        <v>0</v>
      </c>
      <c r="AH227" s="2067">
        <v>0</v>
      </c>
      <c r="AI227" s="2067">
        <v>0</v>
      </c>
      <c r="AJ227" s="2067">
        <v>0</v>
      </c>
      <c r="AK227" s="2067">
        <v>0</v>
      </c>
      <c r="AL227" s="2067">
        <v>0</v>
      </c>
      <c r="AM227" s="2067">
        <v>0</v>
      </c>
      <c r="AN227" s="2067">
        <v>0</v>
      </c>
      <c r="AO227" s="2067">
        <v>0</v>
      </c>
      <c r="AP227" s="2067">
        <v>0</v>
      </c>
      <c r="AQ227" s="2067">
        <v>0</v>
      </c>
      <c r="AR227" s="2068">
        <v>0</v>
      </c>
    </row>
    <row r="228" spans="1:44" s="237" customFormat="1" ht="52.5" customHeight="1" x14ac:dyDescent="0.15">
      <c r="A228" s="2028" t="s">
        <v>1879</v>
      </c>
      <c r="B228" s="2029"/>
      <c r="C228" s="2029"/>
      <c r="D228" s="2069">
        <v>35</v>
      </c>
      <c r="E228" s="2062">
        <v>2.0124538812652209E-3</v>
      </c>
      <c r="F228" s="2063">
        <v>2.4744486282947821E-2</v>
      </c>
      <c r="G228" s="2064" t="s">
        <v>163</v>
      </c>
      <c r="H228" s="2130">
        <v>138</v>
      </c>
      <c r="I228" s="2045">
        <v>0.68292682926829262</v>
      </c>
      <c r="J228" s="2046">
        <v>56</v>
      </c>
      <c r="K228" s="3440">
        <v>5</v>
      </c>
      <c r="L228" s="2065">
        <v>1</v>
      </c>
      <c r="M228" s="2065">
        <v>4</v>
      </c>
      <c r="N228" s="2066"/>
      <c r="O228" s="3440">
        <v>124</v>
      </c>
      <c r="P228" s="2065">
        <v>70</v>
      </c>
      <c r="Q228" s="2065">
        <v>31</v>
      </c>
      <c r="R228" s="2065"/>
      <c r="S228" s="2065">
        <v>4</v>
      </c>
      <c r="T228" s="2065"/>
      <c r="U228" s="2066">
        <v>19</v>
      </c>
      <c r="V228" s="3454">
        <v>9</v>
      </c>
      <c r="W228" s="3474">
        <v>138</v>
      </c>
      <c r="X228" s="2067">
        <v>1</v>
      </c>
      <c r="Y228" s="2067">
        <v>0</v>
      </c>
      <c r="Z228" s="2067">
        <v>1</v>
      </c>
      <c r="AA228" s="2067">
        <v>4</v>
      </c>
      <c r="AB228" s="2067">
        <v>70</v>
      </c>
      <c r="AC228" s="2067">
        <v>1</v>
      </c>
      <c r="AD228" s="2067">
        <v>10</v>
      </c>
      <c r="AE228" s="2067">
        <v>5</v>
      </c>
      <c r="AF228" s="2067">
        <v>8</v>
      </c>
      <c r="AG228" s="2067">
        <v>2</v>
      </c>
      <c r="AH228" s="2067">
        <v>0</v>
      </c>
      <c r="AI228" s="2067">
        <v>7</v>
      </c>
      <c r="AJ228" s="2067">
        <v>1</v>
      </c>
      <c r="AK228" s="2067">
        <v>9</v>
      </c>
      <c r="AL228" s="2067">
        <v>1</v>
      </c>
      <c r="AM228" s="2067">
        <v>6</v>
      </c>
      <c r="AN228" s="2067">
        <v>1</v>
      </c>
      <c r="AO228" s="2067">
        <v>9</v>
      </c>
      <c r="AP228" s="2067">
        <v>0</v>
      </c>
      <c r="AQ228" s="2067">
        <v>0</v>
      </c>
      <c r="AR228" s="2068">
        <v>2</v>
      </c>
    </row>
    <row r="229" spans="1:44" s="236" customFormat="1" ht="52.5" customHeight="1" x14ac:dyDescent="0.15">
      <c r="A229" s="2026" t="s">
        <v>888</v>
      </c>
      <c r="B229" s="2027"/>
      <c r="C229" s="2027"/>
      <c r="D229" s="2057">
        <v>165</v>
      </c>
      <c r="E229" s="2058">
        <v>0</v>
      </c>
      <c r="F229" s="2059">
        <v>0</v>
      </c>
      <c r="G229" s="2060" t="s">
        <v>163</v>
      </c>
      <c r="H229" s="2129">
        <v>0</v>
      </c>
      <c r="I229" s="2039" t="s">
        <v>163</v>
      </c>
      <c r="J229" s="2040">
        <v>0</v>
      </c>
      <c r="K229" s="3441">
        <v>0</v>
      </c>
      <c r="L229" s="2065">
        <v>0</v>
      </c>
      <c r="M229" s="2065">
        <v>0</v>
      </c>
      <c r="N229" s="2066"/>
      <c r="O229" s="3441">
        <v>0</v>
      </c>
      <c r="P229" s="2065">
        <v>0</v>
      </c>
      <c r="Q229" s="2065">
        <v>0</v>
      </c>
      <c r="R229" s="2065"/>
      <c r="S229" s="2065">
        <v>0</v>
      </c>
      <c r="T229" s="2065"/>
      <c r="U229" s="2066">
        <v>0</v>
      </c>
      <c r="V229" s="3455">
        <v>0</v>
      </c>
      <c r="W229" s="3475">
        <v>0</v>
      </c>
      <c r="X229" s="2067">
        <v>0</v>
      </c>
      <c r="Y229" s="2067">
        <v>0</v>
      </c>
      <c r="Z229" s="2067">
        <v>0</v>
      </c>
      <c r="AA229" s="2067">
        <v>0</v>
      </c>
      <c r="AB229" s="2067">
        <v>0</v>
      </c>
      <c r="AC229" s="2067">
        <v>0</v>
      </c>
      <c r="AD229" s="2067">
        <v>0</v>
      </c>
      <c r="AE229" s="2067">
        <v>0</v>
      </c>
      <c r="AF229" s="2067">
        <v>0</v>
      </c>
      <c r="AG229" s="2067">
        <v>0</v>
      </c>
      <c r="AH229" s="2067">
        <v>0</v>
      </c>
      <c r="AI229" s="2067">
        <v>0</v>
      </c>
      <c r="AJ229" s="2067">
        <v>0</v>
      </c>
      <c r="AK229" s="2067">
        <v>0</v>
      </c>
      <c r="AL229" s="2067">
        <v>0</v>
      </c>
      <c r="AM229" s="2067">
        <v>0</v>
      </c>
      <c r="AN229" s="2067">
        <v>0</v>
      </c>
      <c r="AO229" s="2067">
        <v>0</v>
      </c>
      <c r="AP229" s="2067">
        <v>0</v>
      </c>
      <c r="AQ229" s="2067">
        <v>0</v>
      </c>
      <c r="AR229" s="2068">
        <v>0</v>
      </c>
    </row>
    <row r="230" spans="1:44" s="237" customFormat="1" ht="52.5" customHeight="1" x14ac:dyDescent="0.15">
      <c r="A230" s="2028" t="s">
        <v>1880</v>
      </c>
      <c r="B230" s="2029"/>
      <c r="C230" s="2029"/>
      <c r="D230" s="2069">
        <v>18</v>
      </c>
      <c r="E230" s="2062">
        <v>9.6101964329984111E-3</v>
      </c>
      <c r="F230" s="2063">
        <v>0.11816388739465662</v>
      </c>
      <c r="G230" s="2064" t="s">
        <v>163</v>
      </c>
      <c r="H230" s="2131">
        <v>659</v>
      </c>
      <c r="I230" s="2043">
        <v>4.5731707317073766E-3</v>
      </c>
      <c r="J230" s="2044">
        <v>3</v>
      </c>
      <c r="K230" s="3440">
        <v>80</v>
      </c>
      <c r="L230" s="2071">
        <v>30</v>
      </c>
      <c r="M230" s="2071">
        <v>50</v>
      </c>
      <c r="N230" s="2072">
        <v>0</v>
      </c>
      <c r="O230" s="3440">
        <v>576</v>
      </c>
      <c r="P230" s="2071">
        <v>245</v>
      </c>
      <c r="Q230" s="2071">
        <v>203</v>
      </c>
      <c r="R230" s="2071">
        <v>0</v>
      </c>
      <c r="S230" s="2071">
        <v>42</v>
      </c>
      <c r="T230" s="2071">
        <v>0</v>
      </c>
      <c r="U230" s="2072">
        <v>86</v>
      </c>
      <c r="V230" s="3468">
        <v>3</v>
      </c>
      <c r="W230" s="3474">
        <v>659</v>
      </c>
      <c r="X230" s="2073">
        <v>3</v>
      </c>
      <c r="Y230" s="2073">
        <v>0</v>
      </c>
      <c r="Z230" s="2073">
        <v>1</v>
      </c>
      <c r="AA230" s="2073">
        <v>6</v>
      </c>
      <c r="AB230" s="2073">
        <v>247</v>
      </c>
      <c r="AC230" s="2073">
        <v>8</v>
      </c>
      <c r="AD230" s="2073">
        <v>25</v>
      </c>
      <c r="AE230" s="2073">
        <v>38</v>
      </c>
      <c r="AF230" s="2073">
        <v>135</v>
      </c>
      <c r="AG230" s="2073">
        <v>21</v>
      </c>
      <c r="AH230" s="2073">
        <v>3</v>
      </c>
      <c r="AI230" s="2073">
        <v>58</v>
      </c>
      <c r="AJ230" s="2073">
        <v>39</v>
      </c>
      <c r="AK230" s="2073">
        <v>10</v>
      </c>
      <c r="AL230" s="2073">
        <v>3</v>
      </c>
      <c r="AM230" s="2073">
        <v>13</v>
      </c>
      <c r="AN230" s="2073">
        <v>13</v>
      </c>
      <c r="AO230" s="2073">
        <v>16</v>
      </c>
      <c r="AP230" s="2073">
        <v>0</v>
      </c>
      <c r="AQ230" s="2073">
        <v>0</v>
      </c>
      <c r="AR230" s="2074">
        <v>20</v>
      </c>
    </row>
    <row r="231" spans="1:44" s="236" customFormat="1" ht="52.5" customHeight="1" x14ac:dyDescent="0.15">
      <c r="A231" s="3292"/>
      <c r="B231" s="3293" t="s">
        <v>1881</v>
      </c>
      <c r="C231" s="3293"/>
      <c r="D231" s="3294" t="s">
        <v>163</v>
      </c>
      <c r="E231" s="3295">
        <v>5.8915316523996328E-3</v>
      </c>
      <c r="F231" s="3296">
        <v>7.2440380132687832E-2</v>
      </c>
      <c r="G231" s="3297">
        <v>0.61305007587253413</v>
      </c>
      <c r="H231" s="3298">
        <v>404</v>
      </c>
      <c r="I231" s="3299">
        <v>-2.4691358024691024E-3</v>
      </c>
      <c r="J231" s="3300">
        <v>-1</v>
      </c>
      <c r="K231" s="3464">
        <v>63</v>
      </c>
      <c r="L231" s="3301">
        <v>22</v>
      </c>
      <c r="M231" s="3301">
        <v>41</v>
      </c>
      <c r="N231" s="3302"/>
      <c r="O231" s="3464">
        <v>338</v>
      </c>
      <c r="P231" s="3301">
        <v>174</v>
      </c>
      <c r="Q231" s="3301">
        <v>113</v>
      </c>
      <c r="R231" s="3301"/>
      <c r="S231" s="3301">
        <v>24</v>
      </c>
      <c r="T231" s="3301"/>
      <c r="U231" s="3302">
        <v>27</v>
      </c>
      <c r="V231" s="3469">
        <v>3</v>
      </c>
      <c r="W231" s="3477">
        <v>404</v>
      </c>
      <c r="X231" s="3402">
        <v>2</v>
      </c>
      <c r="Y231" s="3402">
        <v>0</v>
      </c>
      <c r="Z231" s="3402">
        <v>1</v>
      </c>
      <c r="AA231" s="3402">
        <v>6</v>
      </c>
      <c r="AB231" s="3402">
        <v>172</v>
      </c>
      <c r="AC231" s="3402">
        <v>2</v>
      </c>
      <c r="AD231" s="3402">
        <v>19</v>
      </c>
      <c r="AE231" s="3402">
        <v>23</v>
      </c>
      <c r="AF231" s="3402">
        <v>66</v>
      </c>
      <c r="AG231" s="3402">
        <v>18</v>
      </c>
      <c r="AH231" s="3402">
        <v>3</v>
      </c>
      <c r="AI231" s="3402">
        <v>24</v>
      </c>
      <c r="AJ231" s="3402">
        <v>11</v>
      </c>
      <c r="AK231" s="3402">
        <v>6</v>
      </c>
      <c r="AL231" s="3402">
        <v>0</v>
      </c>
      <c r="AM231" s="3402">
        <v>10</v>
      </c>
      <c r="AN231" s="3402">
        <v>9</v>
      </c>
      <c r="AO231" s="3402">
        <v>14</v>
      </c>
      <c r="AP231" s="3402">
        <v>0</v>
      </c>
      <c r="AQ231" s="3402">
        <v>0</v>
      </c>
      <c r="AR231" s="3403">
        <v>18</v>
      </c>
    </row>
    <row r="232" spans="1:44" s="237" customFormat="1" ht="52.5" customHeight="1" x14ac:dyDescent="0.15">
      <c r="A232" s="3263"/>
      <c r="B232" s="3264" t="s">
        <v>1882</v>
      </c>
      <c r="C232" s="3264"/>
      <c r="D232" s="3265" t="s">
        <v>163</v>
      </c>
      <c r="E232" s="3266">
        <v>4.5207297332769457E-4</v>
      </c>
      <c r="F232" s="3267">
        <v>5.558544020082482E-3</v>
      </c>
      <c r="G232" s="3268">
        <v>4.7040971168437029E-2</v>
      </c>
      <c r="H232" s="3269">
        <v>31</v>
      </c>
      <c r="I232" s="3289">
        <v>-3.125E-2</v>
      </c>
      <c r="J232" s="3290">
        <v>-1</v>
      </c>
      <c r="K232" s="3437">
        <v>5</v>
      </c>
      <c r="L232" s="3249">
        <v>4</v>
      </c>
      <c r="M232" s="3249">
        <v>1</v>
      </c>
      <c r="N232" s="3250"/>
      <c r="O232" s="3437">
        <v>26</v>
      </c>
      <c r="P232" s="3249">
        <v>12</v>
      </c>
      <c r="Q232" s="3249">
        <v>11</v>
      </c>
      <c r="R232" s="3249"/>
      <c r="S232" s="3249">
        <v>2</v>
      </c>
      <c r="T232" s="3249"/>
      <c r="U232" s="3250">
        <v>1</v>
      </c>
      <c r="V232" s="3451">
        <v>0</v>
      </c>
      <c r="W232" s="3462">
        <v>31</v>
      </c>
      <c r="X232" s="3251">
        <v>0</v>
      </c>
      <c r="Y232" s="3251">
        <v>0</v>
      </c>
      <c r="Z232" s="3251">
        <v>0</v>
      </c>
      <c r="AA232" s="3251">
        <v>0</v>
      </c>
      <c r="AB232" s="3251">
        <v>20</v>
      </c>
      <c r="AC232" s="3251">
        <v>0</v>
      </c>
      <c r="AD232" s="3251">
        <v>0</v>
      </c>
      <c r="AE232" s="3251">
        <v>3</v>
      </c>
      <c r="AF232" s="3251">
        <v>4</v>
      </c>
      <c r="AG232" s="3251">
        <v>1</v>
      </c>
      <c r="AH232" s="3251">
        <v>0</v>
      </c>
      <c r="AI232" s="3251">
        <v>1</v>
      </c>
      <c r="AJ232" s="3251">
        <v>0</v>
      </c>
      <c r="AK232" s="3251">
        <v>0</v>
      </c>
      <c r="AL232" s="3251">
        <v>0</v>
      </c>
      <c r="AM232" s="3251">
        <v>0</v>
      </c>
      <c r="AN232" s="3251">
        <v>0</v>
      </c>
      <c r="AO232" s="3251">
        <v>0</v>
      </c>
      <c r="AP232" s="3251">
        <v>0</v>
      </c>
      <c r="AQ232" s="3251">
        <v>0</v>
      </c>
      <c r="AR232" s="3252">
        <v>2</v>
      </c>
    </row>
    <row r="233" spans="1:44" s="236" customFormat="1" ht="52.5" customHeight="1" x14ac:dyDescent="0.15">
      <c r="A233" s="3240"/>
      <c r="B233" s="3241" t="s">
        <v>1883</v>
      </c>
      <c r="C233" s="3241"/>
      <c r="D233" s="3242" t="s">
        <v>163</v>
      </c>
      <c r="E233" s="3243">
        <v>1.1228909337494348E-3</v>
      </c>
      <c r="F233" s="3244">
        <v>1.3806706114398421E-2</v>
      </c>
      <c r="G233" s="3245">
        <v>0.11684370257966616</v>
      </c>
      <c r="H233" s="3246">
        <v>77</v>
      </c>
      <c r="I233" s="3247">
        <v>-1.2820512820512775E-2</v>
      </c>
      <c r="J233" s="3248">
        <v>-1</v>
      </c>
      <c r="K233" s="3436">
        <v>7</v>
      </c>
      <c r="L233" s="3249">
        <v>0</v>
      </c>
      <c r="M233" s="3249">
        <v>7</v>
      </c>
      <c r="N233" s="3250"/>
      <c r="O233" s="3436">
        <v>70</v>
      </c>
      <c r="P233" s="3249">
        <v>18</v>
      </c>
      <c r="Q233" s="3249">
        <v>22</v>
      </c>
      <c r="R233" s="3249"/>
      <c r="S233" s="3249">
        <v>10</v>
      </c>
      <c r="T233" s="3249"/>
      <c r="U233" s="3250">
        <v>20</v>
      </c>
      <c r="V233" s="3450">
        <v>0</v>
      </c>
      <c r="W233" s="3472">
        <v>77</v>
      </c>
      <c r="X233" s="3251">
        <v>1</v>
      </c>
      <c r="Y233" s="3251">
        <v>0</v>
      </c>
      <c r="Z233" s="3251">
        <v>0</v>
      </c>
      <c r="AA233" s="3251">
        <v>0</v>
      </c>
      <c r="AB233" s="3251">
        <v>14</v>
      </c>
      <c r="AC233" s="3251">
        <v>6</v>
      </c>
      <c r="AD233" s="3251">
        <v>3</v>
      </c>
      <c r="AE233" s="3251">
        <v>7</v>
      </c>
      <c r="AF233" s="3251">
        <v>17</v>
      </c>
      <c r="AG233" s="3251">
        <v>0</v>
      </c>
      <c r="AH233" s="3251">
        <v>0</v>
      </c>
      <c r="AI233" s="3251">
        <v>10</v>
      </c>
      <c r="AJ233" s="3251">
        <v>12</v>
      </c>
      <c r="AK233" s="3251">
        <v>4</v>
      </c>
      <c r="AL233" s="3251">
        <v>1</v>
      </c>
      <c r="AM233" s="3251">
        <v>0</v>
      </c>
      <c r="AN233" s="3251">
        <v>0</v>
      </c>
      <c r="AO233" s="3251">
        <v>2</v>
      </c>
      <c r="AP233" s="3251">
        <v>0</v>
      </c>
      <c r="AQ233" s="3251">
        <v>0</v>
      </c>
      <c r="AR233" s="3252">
        <v>0</v>
      </c>
    </row>
    <row r="234" spans="1:44" s="237" customFormat="1" ht="52.5" customHeight="1" x14ac:dyDescent="0.15">
      <c r="A234" s="3304"/>
      <c r="B234" s="3305"/>
      <c r="C234" s="3305" t="s">
        <v>1884</v>
      </c>
      <c r="D234" s="3306" t="s">
        <v>163</v>
      </c>
      <c r="E234" s="3307">
        <v>2.1437008735216484E-3</v>
      </c>
      <c r="F234" s="3308">
        <v>2.6358257127487898E-2</v>
      </c>
      <c r="G234" s="3309">
        <v>0.22306525037936267</v>
      </c>
      <c r="H234" s="3310">
        <v>147</v>
      </c>
      <c r="I234" s="3311">
        <v>4.2553191489361764E-2</v>
      </c>
      <c r="J234" s="3312">
        <v>6</v>
      </c>
      <c r="K234" s="3444">
        <v>5</v>
      </c>
      <c r="L234" s="3281">
        <v>4</v>
      </c>
      <c r="M234" s="3281">
        <v>1</v>
      </c>
      <c r="N234" s="3282"/>
      <c r="O234" s="3444">
        <v>142</v>
      </c>
      <c r="P234" s="3281">
        <v>41</v>
      </c>
      <c r="Q234" s="3281">
        <v>57</v>
      </c>
      <c r="R234" s="3281"/>
      <c r="S234" s="3281">
        <v>6</v>
      </c>
      <c r="T234" s="3281"/>
      <c r="U234" s="3282">
        <v>38</v>
      </c>
      <c r="V234" s="3458">
        <v>0</v>
      </c>
      <c r="W234" s="3478">
        <v>147</v>
      </c>
      <c r="X234" s="3283">
        <v>0</v>
      </c>
      <c r="Y234" s="3283">
        <v>0</v>
      </c>
      <c r="Z234" s="3283">
        <v>0</v>
      </c>
      <c r="AA234" s="3283">
        <v>0</v>
      </c>
      <c r="AB234" s="3283">
        <v>41</v>
      </c>
      <c r="AC234" s="3283">
        <v>0</v>
      </c>
      <c r="AD234" s="3283">
        <v>3</v>
      </c>
      <c r="AE234" s="3283">
        <v>5</v>
      </c>
      <c r="AF234" s="3283">
        <v>48</v>
      </c>
      <c r="AG234" s="3283">
        <v>2</v>
      </c>
      <c r="AH234" s="3283">
        <v>0</v>
      </c>
      <c r="AI234" s="3283">
        <v>23</v>
      </c>
      <c r="AJ234" s="3283">
        <v>16</v>
      </c>
      <c r="AK234" s="3283">
        <v>0</v>
      </c>
      <c r="AL234" s="3283">
        <v>2</v>
      </c>
      <c r="AM234" s="3283">
        <v>3</v>
      </c>
      <c r="AN234" s="3283">
        <v>4</v>
      </c>
      <c r="AO234" s="3283">
        <v>0</v>
      </c>
      <c r="AP234" s="3283">
        <v>0</v>
      </c>
      <c r="AQ234" s="3283">
        <v>0</v>
      </c>
      <c r="AR234" s="3284">
        <v>0</v>
      </c>
    </row>
    <row r="235" spans="1:44" s="236" customFormat="1" ht="52.5" customHeight="1" x14ac:dyDescent="0.15">
      <c r="A235" s="2026" t="s">
        <v>1885</v>
      </c>
      <c r="B235" s="2027"/>
      <c r="C235" s="2027"/>
      <c r="D235" s="2057">
        <v>28</v>
      </c>
      <c r="E235" s="2058">
        <v>3.3249238038294956E-3</v>
      </c>
      <c r="F235" s="2059">
        <v>4.0882194728348573E-2</v>
      </c>
      <c r="G235" s="2060" t="s">
        <v>163</v>
      </c>
      <c r="H235" s="2129">
        <v>228</v>
      </c>
      <c r="I235" s="2039">
        <v>-5.3941908713692976E-2</v>
      </c>
      <c r="J235" s="2040">
        <v>-13</v>
      </c>
      <c r="K235" s="3441">
        <v>33</v>
      </c>
      <c r="L235" s="2065">
        <v>19</v>
      </c>
      <c r="M235" s="2065">
        <v>14</v>
      </c>
      <c r="N235" s="2066"/>
      <c r="O235" s="3441">
        <v>195</v>
      </c>
      <c r="P235" s="2065">
        <v>82</v>
      </c>
      <c r="Q235" s="2065">
        <v>51</v>
      </c>
      <c r="R235" s="2065"/>
      <c r="S235" s="2065">
        <v>20</v>
      </c>
      <c r="T235" s="2065"/>
      <c r="U235" s="2066">
        <v>42</v>
      </c>
      <c r="V235" s="3455">
        <v>0</v>
      </c>
      <c r="W235" s="3475">
        <v>228</v>
      </c>
      <c r="X235" s="2067">
        <v>0</v>
      </c>
      <c r="Y235" s="2067">
        <v>0</v>
      </c>
      <c r="Z235" s="2067">
        <v>0</v>
      </c>
      <c r="AA235" s="2067">
        <v>1</v>
      </c>
      <c r="AB235" s="2067">
        <v>58</v>
      </c>
      <c r="AC235" s="2067">
        <v>0</v>
      </c>
      <c r="AD235" s="2067">
        <v>9</v>
      </c>
      <c r="AE235" s="2067">
        <v>13</v>
      </c>
      <c r="AF235" s="2067">
        <v>8</v>
      </c>
      <c r="AG235" s="2067">
        <v>10</v>
      </c>
      <c r="AH235" s="2067">
        <v>0</v>
      </c>
      <c r="AI235" s="2067">
        <v>1</v>
      </c>
      <c r="AJ235" s="2067">
        <v>5</v>
      </c>
      <c r="AK235" s="2067">
        <v>1</v>
      </c>
      <c r="AL235" s="2067">
        <v>0</v>
      </c>
      <c r="AM235" s="2067">
        <v>0</v>
      </c>
      <c r="AN235" s="2067">
        <v>0</v>
      </c>
      <c r="AO235" s="2067">
        <v>6</v>
      </c>
      <c r="AP235" s="2067">
        <v>0</v>
      </c>
      <c r="AQ235" s="2067">
        <v>0</v>
      </c>
      <c r="AR235" s="2068">
        <v>116</v>
      </c>
    </row>
    <row r="236" spans="1:44" s="237" customFormat="1" ht="52.5" customHeight="1" x14ac:dyDescent="0.15">
      <c r="A236" s="2028" t="s">
        <v>1886</v>
      </c>
      <c r="B236" s="2029"/>
      <c r="C236" s="2029"/>
      <c r="D236" s="2069">
        <v>50</v>
      </c>
      <c r="E236" s="2062">
        <v>9.4789494407419828E-4</v>
      </c>
      <c r="F236" s="2063">
        <v>1.1655011655011656E-2</v>
      </c>
      <c r="G236" s="2064" t="s">
        <v>163</v>
      </c>
      <c r="H236" s="2130">
        <v>65</v>
      </c>
      <c r="I236" s="2041">
        <v>-4.4117647058823484E-2</v>
      </c>
      <c r="J236" s="2042">
        <v>-3</v>
      </c>
      <c r="K236" s="3440">
        <v>2</v>
      </c>
      <c r="L236" s="2065">
        <v>0</v>
      </c>
      <c r="M236" s="2065">
        <v>2</v>
      </c>
      <c r="N236" s="2066"/>
      <c r="O236" s="3440">
        <v>63</v>
      </c>
      <c r="P236" s="2065">
        <v>34</v>
      </c>
      <c r="Q236" s="2065">
        <v>15</v>
      </c>
      <c r="R236" s="2065"/>
      <c r="S236" s="2065">
        <v>6</v>
      </c>
      <c r="T236" s="2065"/>
      <c r="U236" s="2066">
        <v>8</v>
      </c>
      <c r="V236" s="3454">
        <v>0</v>
      </c>
      <c r="W236" s="3474">
        <v>65</v>
      </c>
      <c r="X236" s="2067">
        <v>0</v>
      </c>
      <c r="Y236" s="2067">
        <v>1</v>
      </c>
      <c r="Z236" s="2067">
        <v>2</v>
      </c>
      <c r="AA236" s="2067">
        <v>0</v>
      </c>
      <c r="AB236" s="2067">
        <v>41</v>
      </c>
      <c r="AC236" s="2067">
        <v>4</v>
      </c>
      <c r="AD236" s="2067">
        <v>2</v>
      </c>
      <c r="AE236" s="2067">
        <v>2</v>
      </c>
      <c r="AF236" s="2067">
        <v>1</v>
      </c>
      <c r="AG236" s="2067">
        <v>1</v>
      </c>
      <c r="AH236" s="2067">
        <v>0</v>
      </c>
      <c r="AI236" s="2067">
        <v>2</v>
      </c>
      <c r="AJ236" s="2067">
        <v>3</v>
      </c>
      <c r="AK236" s="2067">
        <v>4</v>
      </c>
      <c r="AL236" s="2067">
        <v>0</v>
      </c>
      <c r="AM236" s="2067">
        <v>2</v>
      </c>
      <c r="AN236" s="2067">
        <v>0</v>
      </c>
      <c r="AO236" s="2067">
        <v>0</v>
      </c>
      <c r="AP236" s="2067">
        <v>0</v>
      </c>
      <c r="AQ236" s="2067">
        <v>0</v>
      </c>
      <c r="AR236" s="2068">
        <v>0</v>
      </c>
    </row>
    <row r="237" spans="1:44" s="236" customFormat="1" ht="52.5" customHeight="1" x14ac:dyDescent="0.15">
      <c r="A237" s="2026" t="s">
        <v>1887</v>
      </c>
      <c r="B237" s="2027"/>
      <c r="C237" s="2027"/>
      <c r="D237" s="2057">
        <v>165</v>
      </c>
      <c r="E237" s="2058">
        <v>0</v>
      </c>
      <c r="F237" s="2059">
        <v>0</v>
      </c>
      <c r="G237" s="2060" t="s">
        <v>163</v>
      </c>
      <c r="H237" s="2129">
        <v>0</v>
      </c>
      <c r="I237" s="2039" t="s">
        <v>163</v>
      </c>
      <c r="J237" s="2040">
        <v>0</v>
      </c>
      <c r="K237" s="3441">
        <v>0</v>
      </c>
      <c r="L237" s="2065">
        <v>0</v>
      </c>
      <c r="M237" s="2065">
        <v>0</v>
      </c>
      <c r="N237" s="2066"/>
      <c r="O237" s="3441">
        <v>0</v>
      </c>
      <c r="P237" s="2065">
        <v>0</v>
      </c>
      <c r="Q237" s="2065">
        <v>0</v>
      </c>
      <c r="R237" s="2065"/>
      <c r="S237" s="2065">
        <v>0</v>
      </c>
      <c r="T237" s="2065"/>
      <c r="U237" s="2066">
        <v>0</v>
      </c>
      <c r="V237" s="3455">
        <v>0</v>
      </c>
      <c r="W237" s="3475">
        <v>0</v>
      </c>
      <c r="X237" s="2067">
        <v>0</v>
      </c>
      <c r="Y237" s="2067">
        <v>0</v>
      </c>
      <c r="Z237" s="2067">
        <v>0</v>
      </c>
      <c r="AA237" s="2067">
        <v>0</v>
      </c>
      <c r="AB237" s="2067">
        <v>0</v>
      </c>
      <c r="AC237" s="2067">
        <v>0</v>
      </c>
      <c r="AD237" s="2067">
        <v>0</v>
      </c>
      <c r="AE237" s="2067">
        <v>0</v>
      </c>
      <c r="AF237" s="2067">
        <v>0</v>
      </c>
      <c r="AG237" s="2067">
        <v>0</v>
      </c>
      <c r="AH237" s="2067">
        <v>0</v>
      </c>
      <c r="AI237" s="2067">
        <v>0</v>
      </c>
      <c r="AJ237" s="2067">
        <v>0</v>
      </c>
      <c r="AK237" s="2067">
        <v>0</v>
      </c>
      <c r="AL237" s="2067">
        <v>0</v>
      </c>
      <c r="AM237" s="2067">
        <v>0</v>
      </c>
      <c r="AN237" s="2067">
        <v>0</v>
      </c>
      <c r="AO237" s="2067">
        <v>0</v>
      </c>
      <c r="AP237" s="2067">
        <v>0</v>
      </c>
      <c r="AQ237" s="2067">
        <v>0</v>
      </c>
      <c r="AR237" s="2068">
        <v>0</v>
      </c>
    </row>
    <row r="238" spans="1:44" s="237" customFormat="1" ht="52.5" customHeight="1" x14ac:dyDescent="0.15">
      <c r="A238" s="2028" t="s">
        <v>1888</v>
      </c>
      <c r="B238" s="2029"/>
      <c r="C238" s="2029"/>
      <c r="D238" s="2069">
        <v>165</v>
      </c>
      <c r="E238" s="2062">
        <v>0</v>
      </c>
      <c r="F238" s="2063">
        <v>0</v>
      </c>
      <c r="G238" s="2064" t="s">
        <v>163</v>
      </c>
      <c r="H238" s="2130">
        <v>0</v>
      </c>
      <c r="I238" s="2045" t="s">
        <v>163</v>
      </c>
      <c r="J238" s="2046">
        <v>0</v>
      </c>
      <c r="K238" s="3440">
        <v>0</v>
      </c>
      <c r="L238" s="2065">
        <v>0</v>
      </c>
      <c r="M238" s="2065">
        <v>0</v>
      </c>
      <c r="N238" s="2066"/>
      <c r="O238" s="3440">
        <v>0</v>
      </c>
      <c r="P238" s="2065">
        <v>0</v>
      </c>
      <c r="Q238" s="2065">
        <v>0</v>
      </c>
      <c r="R238" s="2065"/>
      <c r="S238" s="2065">
        <v>0</v>
      </c>
      <c r="T238" s="2065"/>
      <c r="U238" s="2066">
        <v>0</v>
      </c>
      <c r="V238" s="3454">
        <v>0</v>
      </c>
      <c r="W238" s="3474">
        <v>0</v>
      </c>
      <c r="X238" s="2067">
        <v>0</v>
      </c>
      <c r="Y238" s="2067">
        <v>0</v>
      </c>
      <c r="Z238" s="2067">
        <v>0</v>
      </c>
      <c r="AA238" s="2067">
        <v>0</v>
      </c>
      <c r="AB238" s="2067">
        <v>0</v>
      </c>
      <c r="AC238" s="2067">
        <v>0</v>
      </c>
      <c r="AD238" s="2067">
        <v>0</v>
      </c>
      <c r="AE238" s="2067">
        <v>0</v>
      </c>
      <c r="AF238" s="2067">
        <v>0</v>
      </c>
      <c r="AG238" s="2067">
        <v>0</v>
      </c>
      <c r="AH238" s="2067">
        <v>0</v>
      </c>
      <c r="AI238" s="2067">
        <v>0</v>
      </c>
      <c r="AJ238" s="2067">
        <v>0</v>
      </c>
      <c r="AK238" s="2067">
        <v>0</v>
      </c>
      <c r="AL238" s="2067">
        <v>0</v>
      </c>
      <c r="AM238" s="2067">
        <v>0</v>
      </c>
      <c r="AN238" s="2067">
        <v>0</v>
      </c>
      <c r="AO238" s="2067">
        <v>0</v>
      </c>
      <c r="AP238" s="2067">
        <v>0</v>
      </c>
      <c r="AQ238" s="2067">
        <v>0</v>
      </c>
      <c r="AR238" s="2068">
        <v>0</v>
      </c>
    </row>
    <row r="239" spans="1:44" s="236" customFormat="1" ht="52.5" customHeight="1" x14ac:dyDescent="0.15">
      <c r="A239" s="2026" t="s">
        <v>1889</v>
      </c>
      <c r="B239" s="2027"/>
      <c r="C239" s="2027"/>
      <c r="D239" s="2057">
        <v>112</v>
      </c>
      <c r="E239" s="2058">
        <v>8.749799483761831E-5</v>
      </c>
      <c r="F239" s="2059">
        <v>4.1350792556857337E-3</v>
      </c>
      <c r="G239" s="2060" t="s">
        <v>163</v>
      </c>
      <c r="H239" s="2129">
        <v>6</v>
      </c>
      <c r="I239" s="2039">
        <v>0.19999999999999996</v>
      </c>
      <c r="J239" s="2040">
        <v>1</v>
      </c>
      <c r="K239" s="3441">
        <v>0</v>
      </c>
      <c r="L239" s="2065">
        <v>0</v>
      </c>
      <c r="M239" s="2065">
        <v>0</v>
      </c>
      <c r="N239" s="2066"/>
      <c r="O239" s="3441">
        <v>6</v>
      </c>
      <c r="P239" s="2065">
        <v>6</v>
      </c>
      <c r="Q239" s="2065">
        <v>0</v>
      </c>
      <c r="R239" s="2065"/>
      <c r="S239" s="2065">
        <v>0</v>
      </c>
      <c r="T239" s="2065"/>
      <c r="U239" s="2066">
        <v>0</v>
      </c>
      <c r="V239" s="3455">
        <v>0</v>
      </c>
      <c r="W239" s="3475">
        <v>6</v>
      </c>
      <c r="X239" s="2067">
        <v>0</v>
      </c>
      <c r="Y239" s="2067">
        <v>0</v>
      </c>
      <c r="Z239" s="2067">
        <v>0</v>
      </c>
      <c r="AA239" s="2067">
        <v>0</v>
      </c>
      <c r="AB239" s="2067">
        <v>0</v>
      </c>
      <c r="AC239" s="2067">
        <v>0</v>
      </c>
      <c r="AD239" s="2067">
        <v>1</v>
      </c>
      <c r="AE239" s="2067">
        <v>1</v>
      </c>
      <c r="AF239" s="2067">
        <v>4</v>
      </c>
      <c r="AG239" s="2067">
        <v>0</v>
      </c>
      <c r="AH239" s="2067">
        <v>0</v>
      </c>
      <c r="AI239" s="2067">
        <v>0</v>
      </c>
      <c r="AJ239" s="2067">
        <v>0</v>
      </c>
      <c r="AK239" s="2067">
        <v>0</v>
      </c>
      <c r="AL239" s="2067">
        <v>0</v>
      </c>
      <c r="AM239" s="2067">
        <v>0</v>
      </c>
      <c r="AN239" s="2067">
        <v>0</v>
      </c>
      <c r="AO239" s="2067">
        <v>0</v>
      </c>
      <c r="AP239" s="2067">
        <v>0</v>
      </c>
      <c r="AQ239" s="2067">
        <v>0</v>
      </c>
      <c r="AR239" s="2068">
        <v>0</v>
      </c>
    </row>
    <row r="240" spans="1:44" s="237" customFormat="1" ht="52.5" customHeight="1" x14ac:dyDescent="0.15">
      <c r="A240" s="2028" t="s">
        <v>1890</v>
      </c>
      <c r="B240" s="2029"/>
      <c r="C240" s="2029"/>
      <c r="D240" s="2088">
        <v>100</v>
      </c>
      <c r="E240" s="2062">
        <v>1.6041299053563355E-4</v>
      </c>
      <c r="F240" s="2063">
        <v>7.5809786354238459E-3</v>
      </c>
      <c r="G240" s="2064" t="s">
        <v>163</v>
      </c>
      <c r="H240" s="2130">
        <v>11</v>
      </c>
      <c r="I240" s="2045">
        <v>0.22222222222222232</v>
      </c>
      <c r="J240" s="2046">
        <v>2</v>
      </c>
      <c r="K240" s="3440">
        <v>1</v>
      </c>
      <c r="L240" s="2065">
        <v>0</v>
      </c>
      <c r="M240" s="2065">
        <v>1</v>
      </c>
      <c r="N240" s="2066"/>
      <c r="O240" s="3440">
        <v>10</v>
      </c>
      <c r="P240" s="2065">
        <v>7</v>
      </c>
      <c r="Q240" s="2065">
        <v>0</v>
      </c>
      <c r="R240" s="2065"/>
      <c r="S240" s="2065">
        <v>0</v>
      </c>
      <c r="T240" s="2065"/>
      <c r="U240" s="2066">
        <v>3</v>
      </c>
      <c r="V240" s="3454">
        <v>0</v>
      </c>
      <c r="W240" s="3474">
        <v>11</v>
      </c>
      <c r="X240" s="2067">
        <v>0</v>
      </c>
      <c r="Y240" s="2067">
        <v>0</v>
      </c>
      <c r="Z240" s="2067">
        <v>0</v>
      </c>
      <c r="AA240" s="2067">
        <v>0</v>
      </c>
      <c r="AB240" s="2067">
        <v>8</v>
      </c>
      <c r="AC240" s="2067">
        <v>0</v>
      </c>
      <c r="AD240" s="2067">
        <v>0</v>
      </c>
      <c r="AE240" s="2067">
        <v>0</v>
      </c>
      <c r="AF240" s="2067">
        <v>0</v>
      </c>
      <c r="AG240" s="2067">
        <v>0</v>
      </c>
      <c r="AH240" s="2067">
        <v>0</v>
      </c>
      <c r="AI240" s="2067">
        <v>0</v>
      </c>
      <c r="AJ240" s="2067">
        <v>1</v>
      </c>
      <c r="AK240" s="2067">
        <v>0</v>
      </c>
      <c r="AL240" s="2067">
        <v>0</v>
      </c>
      <c r="AM240" s="2067">
        <v>0</v>
      </c>
      <c r="AN240" s="2067">
        <v>0</v>
      </c>
      <c r="AO240" s="2067">
        <v>2</v>
      </c>
      <c r="AP240" s="2067">
        <v>0</v>
      </c>
      <c r="AQ240" s="2067">
        <v>0</v>
      </c>
      <c r="AR240" s="2068">
        <v>0</v>
      </c>
    </row>
    <row r="241" spans="1:47" s="236" customFormat="1" ht="52.5" customHeight="1" x14ac:dyDescent="0.15">
      <c r="A241" s="2026" t="s">
        <v>1891</v>
      </c>
      <c r="B241" s="2027"/>
      <c r="C241" s="2027"/>
      <c r="D241" s="2057">
        <v>165</v>
      </c>
      <c r="E241" s="2058">
        <v>0</v>
      </c>
      <c r="F241" s="2059">
        <v>0</v>
      </c>
      <c r="G241" s="2060" t="s">
        <v>163</v>
      </c>
      <c r="H241" s="2129">
        <v>0</v>
      </c>
      <c r="I241" s="2039" t="s">
        <v>163</v>
      </c>
      <c r="J241" s="2040">
        <v>0</v>
      </c>
      <c r="K241" s="3441">
        <v>0</v>
      </c>
      <c r="L241" s="2065">
        <v>0</v>
      </c>
      <c r="M241" s="2065">
        <v>0</v>
      </c>
      <c r="N241" s="2066"/>
      <c r="O241" s="3441">
        <v>0</v>
      </c>
      <c r="P241" s="2065">
        <v>0</v>
      </c>
      <c r="Q241" s="2065">
        <v>0</v>
      </c>
      <c r="R241" s="2065"/>
      <c r="S241" s="2065">
        <v>0</v>
      </c>
      <c r="T241" s="2065"/>
      <c r="U241" s="2066">
        <v>0</v>
      </c>
      <c r="V241" s="3455">
        <v>0</v>
      </c>
      <c r="W241" s="3475">
        <v>0</v>
      </c>
      <c r="X241" s="2067">
        <v>0</v>
      </c>
      <c r="Y241" s="2067">
        <v>0</v>
      </c>
      <c r="Z241" s="2067">
        <v>0</v>
      </c>
      <c r="AA241" s="2067">
        <v>0</v>
      </c>
      <c r="AB241" s="2067">
        <v>0</v>
      </c>
      <c r="AC241" s="2067">
        <v>0</v>
      </c>
      <c r="AD241" s="2067">
        <v>0</v>
      </c>
      <c r="AE241" s="2067">
        <v>0</v>
      </c>
      <c r="AF241" s="2067">
        <v>0</v>
      </c>
      <c r="AG241" s="2067">
        <v>0</v>
      </c>
      <c r="AH241" s="2067">
        <v>0</v>
      </c>
      <c r="AI241" s="2067">
        <v>0</v>
      </c>
      <c r="AJ241" s="2067">
        <v>0</v>
      </c>
      <c r="AK241" s="2067">
        <v>0</v>
      </c>
      <c r="AL241" s="2067">
        <v>0</v>
      </c>
      <c r="AM241" s="2067">
        <v>0</v>
      </c>
      <c r="AN241" s="2067">
        <v>0</v>
      </c>
      <c r="AO241" s="2067">
        <v>0</v>
      </c>
      <c r="AP241" s="2067">
        <v>0</v>
      </c>
      <c r="AQ241" s="2067">
        <v>0</v>
      </c>
      <c r="AR241" s="2068">
        <v>0</v>
      </c>
    </row>
    <row r="242" spans="1:47" s="237" customFormat="1" ht="52.5" customHeight="1" thickBot="1" x14ac:dyDescent="0.2">
      <c r="A242" s="2034" t="s">
        <v>1892</v>
      </c>
      <c r="B242" s="2035"/>
      <c r="C242" s="2035"/>
      <c r="D242" s="2089">
        <v>78</v>
      </c>
      <c r="E242" s="2090">
        <v>2.7707698365245795E-4</v>
      </c>
      <c r="F242" s="2091">
        <v>3.4068495606957147E-3</v>
      </c>
      <c r="G242" s="2092" t="s">
        <v>163</v>
      </c>
      <c r="H242" s="2134">
        <v>19</v>
      </c>
      <c r="I242" s="2051">
        <v>-0.17391304347826086</v>
      </c>
      <c r="J242" s="2052">
        <v>-4</v>
      </c>
      <c r="K242" s="3487">
        <v>0</v>
      </c>
      <c r="L242" s="2093">
        <v>0</v>
      </c>
      <c r="M242" s="2093">
        <v>0</v>
      </c>
      <c r="N242" s="2094"/>
      <c r="O242" s="3487">
        <v>19</v>
      </c>
      <c r="P242" s="2093">
        <v>11</v>
      </c>
      <c r="Q242" s="2093">
        <v>2</v>
      </c>
      <c r="R242" s="2093"/>
      <c r="S242" s="2093">
        <v>1</v>
      </c>
      <c r="T242" s="2093"/>
      <c r="U242" s="2094">
        <v>5</v>
      </c>
      <c r="V242" s="3489">
        <v>0</v>
      </c>
      <c r="W242" s="3490">
        <v>19</v>
      </c>
      <c r="X242" s="2095">
        <v>0</v>
      </c>
      <c r="Y242" s="2095">
        <v>0</v>
      </c>
      <c r="Z242" s="2095">
        <v>0</v>
      </c>
      <c r="AA242" s="2095">
        <v>0</v>
      </c>
      <c r="AB242" s="2095">
        <v>2</v>
      </c>
      <c r="AC242" s="2095">
        <v>0</v>
      </c>
      <c r="AD242" s="2095">
        <v>2</v>
      </c>
      <c r="AE242" s="2095">
        <v>2</v>
      </c>
      <c r="AF242" s="2095">
        <v>1</v>
      </c>
      <c r="AG242" s="2095">
        <v>6</v>
      </c>
      <c r="AH242" s="2095">
        <v>0</v>
      </c>
      <c r="AI242" s="2095">
        <v>1</v>
      </c>
      <c r="AJ242" s="2095">
        <v>3</v>
      </c>
      <c r="AK242" s="2095">
        <v>1</v>
      </c>
      <c r="AL242" s="2095">
        <v>0</v>
      </c>
      <c r="AM242" s="2095">
        <v>0</v>
      </c>
      <c r="AN242" s="2095">
        <v>0</v>
      </c>
      <c r="AO242" s="2095">
        <v>1</v>
      </c>
      <c r="AP242" s="2095">
        <v>0</v>
      </c>
      <c r="AQ242" s="2095">
        <v>0</v>
      </c>
      <c r="AR242" s="2096">
        <v>0</v>
      </c>
    </row>
    <row r="243" spans="1:47" customFormat="1" ht="36.75" customHeight="1" x14ac:dyDescent="0.15">
      <c r="A243" s="2120" t="s">
        <v>1656</v>
      </c>
      <c r="B243" s="2118"/>
      <c r="C243" s="2118"/>
      <c r="D243" s="2118"/>
      <c r="V243" s="3239" t="s">
        <v>2258</v>
      </c>
      <c r="AR243" s="2139" t="s">
        <v>2276</v>
      </c>
      <c r="AS243" s="2118"/>
      <c r="AT243" s="2118"/>
      <c r="AU243" s="2118"/>
    </row>
    <row r="244" spans="1:47" s="30" customFormat="1" ht="15" customHeight="1" thickBot="1" x14ac:dyDescent="0.2">
      <c r="A244" s="2138"/>
    </row>
    <row r="245" spans="1:47" customFormat="1" ht="36.75" customHeight="1" thickTop="1" thickBot="1" x14ac:dyDescent="0.2">
      <c r="A245" s="4093" t="s">
        <v>2016</v>
      </c>
      <c r="B245" s="4094"/>
      <c r="C245" s="4094"/>
      <c r="D245" s="4081" t="s">
        <v>852</v>
      </c>
      <c r="E245" s="4079" t="s">
        <v>1674</v>
      </c>
      <c r="F245" s="4079" t="s">
        <v>1712</v>
      </c>
      <c r="G245" s="4083" t="s">
        <v>1713</v>
      </c>
      <c r="H245" s="4098" t="s">
        <v>2003</v>
      </c>
      <c r="I245" s="4099"/>
      <c r="J245" s="4100"/>
      <c r="K245" s="4073" t="s">
        <v>2005</v>
      </c>
      <c r="L245" s="4074"/>
      <c r="M245" s="4074"/>
      <c r="N245" s="2112"/>
      <c r="O245" s="4071" t="s">
        <v>2004</v>
      </c>
      <c r="P245" s="4072"/>
      <c r="Q245" s="4072"/>
      <c r="R245" s="4072"/>
      <c r="S245" s="4072"/>
      <c r="T245" s="4072"/>
      <c r="U245" s="4097"/>
      <c r="V245" s="2113" t="s">
        <v>1673</v>
      </c>
      <c r="W245" s="4078" t="s">
        <v>1681</v>
      </c>
      <c r="X245" s="4067"/>
      <c r="Y245" s="4067"/>
      <c r="Z245" s="4067"/>
      <c r="AA245" s="4067"/>
      <c r="AB245" s="4067"/>
      <c r="AC245" s="4067"/>
      <c r="AD245" s="4067"/>
      <c r="AE245" s="4067"/>
      <c r="AF245" s="4067"/>
      <c r="AG245" s="4067"/>
      <c r="AH245" s="4067"/>
      <c r="AI245" s="4067"/>
      <c r="AJ245" s="4067"/>
      <c r="AK245" s="4067"/>
      <c r="AL245" s="4067"/>
      <c r="AM245" s="4067"/>
      <c r="AN245" s="4067"/>
      <c r="AO245" s="4067"/>
      <c r="AP245" s="4067"/>
      <c r="AQ245" s="4067"/>
      <c r="AR245" s="4068"/>
    </row>
    <row r="246" spans="1:47" customFormat="1" ht="175.5" customHeight="1" thickBot="1" x14ac:dyDescent="0.2">
      <c r="A246" s="4095"/>
      <c r="B246" s="4096"/>
      <c r="C246" s="4096"/>
      <c r="D246" s="4082"/>
      <c r="E246" s="4080"/>
      <c r="F246" s="4080"/>
      <c r="G246" s="4084"/>
      <c r="H246" s="2023" t="s">
        <v>2010</v>
      </c>
      <c r="I246" s="2014" t="s">
        <v>2259</v>
      </c>
      <c r="J246" s="2024" t="s">
        <v>2260</v>
      </c>
      <c r="K246" s="2015" t="s">
        <v>1682</v>
      </c>
      <c r="L246" s="2114" t="s">
        <v>1684</v>
      </c>
      <c r="M246" s="2114" t="s">
        <v>1685</v>
      </c>
      <c r="N246" s="2115" t="s">
        <v>2000</v>
      </c>
      <c r="O246" s="2015" t="s">
        <v>1683</v>
      </c>
      <c r="P246" s="2114" t="s">
        <v>1686</v>
      </c>
      <c r="Q246" s="2114" t="s">
        <v>1687</v>
      </c>
      <c r="R246" s="2114" t="s">
        <v>1999</v>
      </c>
      <c r="S246" s="2114" t="s">
        <v>1688</v>
      </c>
      <c r="T246" s="2114" t="s">
        <v>1998</v>
      </c>
      <c r="U246" s="2115" t="s">
        <v>1689</v>
      </c>
      <c r="V246" s="2016" t="s">
        <v>1706</v>
      </c>
      <c r="W246" s="2022" t="s">
        <v>1212</v>
      </c>
      <c r="X246" s="2116" t="s">
        <v>1690</v>
      </c>
      <c r="Y246" s="2116" t="s">
        <v>1691</v>
      </c>
      <c r="Z246" s="2116" t="s">
        <v>1692</v>
      </c>
      <c r="AA246" s="2116" t="s">
        <v>1693</v>
      </c>
      <c r="AB246" s="2116" t="s">
        <v>1694</v>
      </c>
      <c r="AC246" s="2116" t="s">
        <v>2006</v>
      </c>
      <c r="AD246" s="2116" t="s">
        <v>1696</v>
      </c>
      <c r="AE246" s="2116" t="s">
        <v>1697</v>
      </c>
      <c r="AF246" s="2116" t="s">
        <v>1698</v>
      </c>
      <c r="AG246" s="2116" t="s">
        <v>1699</v>
      </c>
      <c r="AH246" s="2116" t="s">
        <v>1711</v>
      </c>
      <c r="AI246" s="2116" t="s">
        <v>1700</v>
      </c>
      <c r="AJ246" s="2116" t="s">
        <v>1710</v>
      </c>
      <c r="AK246" s="2116" t="s">
        <v>1709</v>
      </c>
      <c r="AL246" s="2116" t="s">
        <v>1701</v>
      </c>
      <c r="AM246" s="2116" t="s">
        <v>1702</v>
      </c>
      <c r="AN246" s="2116" t="s">
        <v>1703</v>
      </c>
      <c r="AO246" s="2116" t="s">
        <v>1704</v>
      </c>
      <c r="AP246" s="2116" t="s">
        <v>1705</v>
      </c>
      <c r="AQ246" s="2116" t="s">
        <v>1707</v>
      </c>
      <c r="AR246" s="2117" t="s">
        <v>1708</v>
      </c>
    </row>
    <row r="247" spans="1:47" s="236" customFormat="1" ht="38.450000000000003" customHeight="1" x14ac:dyDescent="0.15">
      <c r="A247" s="2036" t="s">
        <v>1893</v>
      </c>
      <c r="B247" s="2037"/>
      <c r="C247" s="2037"/>
      <c r="D247" s="2097">
        <v>105</v>
      </c>
      <c r="E247" s="2098">
        <v>1.3124699225642745E-4</v>
      </c>
      <c r="F247" s="2099">
        <v>6.202618883528601E-3</v>
      </c>
      <c r="G247" s="2100" t="s">
        <v>163</v>
      </c>
      <c r="H247" s="2135">
        <v>9</v>
      </c>
      <c r="I247" s="2053">
        <v>0.28571428571428581</v>
      </c>
      <c r="J247" s="2054">
        <v>2</v>
      </c>
      <c r="K247" s="3491">
        <v>9</v>
      </c>
      <c r="L247" s="2102">
        <v>0</v>
      </c>
      <c r="M247" s="2102">
        <v>9</v>
      </c>
      <c r="N247" s="2103"/>
      <c r="O247" s="3491">
        <v>0</v>
      </c>
      <c r="P247" s="2102">
        <v>0</v>
      </c>
      <c r="Q247" s="2102">
        <v>0</v>
      </c>
      <c r="R247" s="2102"/>
      <c r="S247" s="2102">
        <v>0</v>
      </c>
      <c r="T247" s="2102"/>
      <c r="U247" s="2103">
        <v>0</v>
      </c>
      <c r="V247" s="3492">
        <v>0</v>
      </c>
      <c r="W247" s="3493">
        <v>9</v>
      </c>
      <c r="X247" s="2104">
        <v>0</v>
      </c>
      <c r="Y247" s="2104">
        <v>0</v>
      </c>
      <c r="Z247" s="2104">
        <v>1</v>
      </c>
      <c r="AA247" s="2104">
        <v>0</v>
      </c>
      <c r="AB247" s="2104">
        <v>1</v>
      </c>
      <c r="AC247" s="2104">
        <v>3</v>
      </c>
      <c r="AD247" s="2104">
        <v>0</v>
      </c>
      <c r="AE247" s="2104">
        <v>0</v>
      </c>
      <c r="AF247" s="2104">
        <v>0</v>
      </c>
      <c r="AG247" s="2104">
        <v>0</v>
      </c>
      <c r="AH247" s="2104">
        <v>0</v>
      </c>
      <c r="AI247" s="2104">
        <v>0</v>
      </c>
      <c r="AJ247" s="2104">
        <v>0</v>
      </c>
      <c r="AK247" s="2104">
        <v>0</v>
      </c>
      <c r="AL247" s="2104">
        <v>0</v>
      </c>
      <c r="AM247" s="2104">
        <v>0</v>
      </c>
      <c r="AN247" s="2104">
        <v>0</v>
      </c>
      <c r="AO247" s="2104">
        <v>4</v>
      </c>
      <c r="AP247" s="2104">
        <v>0</v>
      </c>
      <c r="AQ247" s="2104">
        <v>0</v>
      </c>
      <c r="AR247" s="2105">
        <v>0</v>
      </c>
    </row>
    <row r="248" spans="1:47" s="237" customFormat="1" ht="38.450000000000003" customHeight="1" x14ac:dyDescent="0.15">
      <c r="A248" s="2028" t="s">
        <v>1894</v>
      </c>
      <c r="B248" s="2029"/>
      <c r="C248" s="2029"/>
      <c r="D248" s="2069">
        <v>138</v>
      </c>
      <c r="E248" s="2062">
        <v>2.9165998279206101E-5</v>
      </c>
      <c r="F248" s="2063">
        <v>1.3783597518952446E-3</v>
      </c>
      <c r="G248" s="2064" t="s">
        <v>163</v>
      </c>
      <c r="H248" s="2130">
        <v>2</v>
      </c>
      <c r="I248" s="2045">
        <v>0</v>
      </c>
      <c r="J248" s="2046">
        <v>0</v>
      </c>
      <c r="K248" s="3440">
        <v>0</v>
      </c>
      <c r="L248" s="2065">
        <v>0</v>
      </c>
      <c r="M248" s="2065">
        <v>0</v>
      </c>
      <c r="N248" s="2066"/>
      <c r="O248" s="3440">
        <v>2</v>
      </c>
      <c r="P248" s="2065">
        <v>0</v>
      </c>
      <c r="Q248" s="2065">
        <v>2</v>
      </c>
      <c r="R248" s="2065"/>
      <c r="S248" s="2065">
        <v>0</v>
      </c>
      <c r="T248" s="2065"/>
      <c r="U248" s="2066">
        <v>0</v>
      </c>
      <c r="V248" s="3454">
        <v>0</v>
      </c>
      <c r="W248" s="3474">
        <v>2</v>
      </c>
      <c r="X248" s="2067">
        <v>0</v>
      </c>
      <c r="Y248" s="2067">
        <v>0</v>
      </c>
      <c r="Z248" s="2067">
        <v>0</v>
      </c>
      <c r="AA248" s="2067">
        <v>0</v>
      </c>
      <c r="AB248" s="2067">
        <v>1</v>
      </c>
      <c r="AC248" s="2067">
        <v>0</v>
      </c>
      <c r="AD248" s="2067">
        <v>0</v>
      </c>
      <c r="AE248" s="2067">
        <v>0</v>
      </c>
      <c r="AF248" s="2067">
        <v>0</v>
      </c>
      <c r="AG248" s="2067">
        <v>0</v>
      </c>
      <c r="AH248" s="2067">
        <v>0</v>
      </c>
      <c r="AI248" s="2067">
        <v>1</v>
      </c>
      <c r="AJ248" s="2067">
        <v>0</v>
      </c>
      <c r="AK248" s="2067">
        <v>0</v>
      </c>
      <c r="AL248" s="2067">
        <v>0</v>
      </c>
      <c r="AM248" s="2067">
        <v>0</v>
      </c>
      <c r="AN248" s="2067">
        <v>0</v>
      </c>
      <c r="AO248" s="2067">
        <v>0</v>
      </c>
      <c r="AP248" s="2067">
        <v>0</v>
      </c>
      <c r="AQ248" s="2067">
        <v>0</v>
      </c>
      <c r="AR248" s="2068">
        <v>0</v>
      </c>
    </row>
    <row r="249" spans="1:47" s="236" customFormat="1" ht="38.450000000000003" customHeight="1" x14ac:dyDescent="0.15">
      <c r="A249" s="2026" t="s">
        <v>1895</v>
      </c>
      <c r="B249" s="2027"/>
      <c r="C249" s="2027"/>
      <c r="D249" s="2057">
        <v>138</v>
      </c>
      <c r="E249" s="2058">
        <v>1.4582999139603051E-5</v>
      </c>
      <c r="F249" s="2059">
        <v>6.8917987594762232E-4</v>
      </c>
      <c r="G249" s="2060" t="s">
        <v>163</v>
      </c>
      <c r="H249" s="2129">
        <v>1</v>
      </c>
      <c r="I249" s="2039">
        <v>0</v>
      </c>
      <c r="J249" s="2040">
        <v>0</v>
      </c>
      <c r="K249" s="3441">
        <v>1</v>
      </c>
      <c r="L249" s="2065">
        <v>0</v>
      </c>
      <c r="M249" s="2065">
        <v>1</v>
      </c>
      <c r="N249" s="2066"/>
      <c r="O249" s="3441">
        <v>0</v>
      </c>
      <c r="P249" s="2065">
        <v>0</v>
      </c>
      <c r="Q249" s="2065">
        <v>0</v>
      </c>
      <c r="R249" s="2065"/>
      <c r="S249" s="2065">
        <v>0</v>
      </c>
      <c r="T249" s="2065"/>
      <c r="U249" s="2066">
        <v>0</v>
      </c>
      <c r="V249" s="3455">
        <v>0</v>
      </c>
      <c r="W249" s="3475">
        <v>1</v>
      </c>
      <c r="X249" s="2067">
        <v>0</v>
      </c>
      <c r="Y249" s="2067">
        <v>0</v>
      </c>
      <c r="Z249" s="2067">
        <v>0</v>
      </c>
      <c r="AA249" s="2067">
        <v>0</v>
      </c>
      <c r="AB249" s="2067">
        <v>0</v>
      </c>
      <c r="AC249" s="2067">
        <v>0</v>
      </c>
      <c r="AD249" s="2067">
        <v>0</v>
      </c>
      <c r="AE249" s="2067">
        <v>0</v>
      </c>
      <c r="AF249" s="2067">
        <v>1</v>
      </c>
      <c r="AG249" s="2067">
        <v>0</v>
      </c>
      <c r="AH249" s="2067">
        <v>0</v>
      </c>
      <c r="AI249" s="2067">
        <v>0</v>
      </c>
      <c r="AJ249" s="2067">
        <v>0</v>
      </c>
      <c r="AK249" s="2067">
        <v>0</v>
      </c>
      <c r="AL249" s="2067">
        <v>0</v>
      </c>
      <c r="AM249" s="2067">
        <v>0</v>
      </c>
      <c r="AN249" s="2067">
        <v>0</v>
      </c>
      <c r="AO249" s="2067">
        <v>0</v>
      </c>
      <c r="AP249" s="2067">
        <v>0</v>
      </c>
      <c r="AQ249" s="2067">
        <v>0</v>
      </c>
      <c r="AR249" s="2068">
        <v>0</v>
      </c>
    </row>
    <row r="250" spans="1:47" s="237" customFormat="1" ht="38.450000000000003" customHeight="1" x14ac:dyDescent="0.15">
      <c r="A250" s="2028" t="s">
        <v>616</v>
      </c>
      <c r="B250" s="2029"/>
      <c r="C250" s="2029"/>
      <c r="D250" s="2069">
        <v>62</v>
      </c>
      <c r="E250" s="2062">
        <v>6.1248596386332809E-4</v>
      </c>
      <c r="F250" s="2063">
        <v>2.8945554789800137E-2</v>
      </c>
      <c r="G250" s="2064" t="s">
        <v>163</v>
      </c>
      <c r="H250" s="2130">
        <v>42</v>
      </c>
      <c r="I250" s="2045">
        <v>2.4390243902439046E-2</v>
      </c>
      <c r="J250" s="2046">
        <v>1</v>
      </c>
      <c r="K250" s="3440">
        <v>16</v>
      </c>
      <c r="L250" s="2065">
        <v>0</v>
      </c>
      <c r="M250" s="2065">
        <v>16</v>
      </c>
      <c r="N250" s="2066"/>
      <c r="O250" s="3440">
        <v>26</v>
      </c>
      <c r="P250" s="2065">
        <v>23</v>
      </c>
      <c r="Q250" s="2065">
        <v>0</v>
      </c>
      <c r="R250" s="2065"/>
      <c r="S250" s="2065">
        <v>3</v>
      </c>
      <c r="T250" s="2065"/>
      <c r="U250" s="2066">
        <v>0</v>
      </c>
      <c r="V250" s="3454">
        <v>0</v>
      </c>
      <c r="W250" s="3474">
        <v>42</v>
      </c>
      <c r="X250" s="2067">
        <v>0</v>
      </c>
      <c r="Y250" s="2067">
        <v>0</v>
      </c>
      <c r="Z250" s="2067">
        <v>0</v>
      </c>
      <c r="AA250" s="2067">
        <v>0</v>
      </c>
      <c r="AB250" s="2067">
        <v>2</v>
      </c>
      <c r="AC250" s="2067">
        <v>0</v>
      </c>
      <c r="AD250" s="2067">
        <v>1</v>
      </c>
      <c r="AE250" s="2067">
        <v>1</v>
      </c>
      <c r="AF250" s="2067">
        <v>29</v>
      </c>
      <c r="AG250" s="2067">
        <v>0</v>
      </c>
      <c r="AH250" s="2067">
        <v>0</v>
      </c>
      <c r="AI250" s="2067">
        <v>0</v>
      </c>
      <c r="AJ250" s="2067">
        <v>0</v>
      </c>
      <c r="AK250" s="2067">
        <v>0</v>
      </c>
      <c r="AL250" s="2067">
        <v>0</v>
      </c>
      <c r="AM250" s="2067">
        <v>0</v>
      </c>
      <c r="AN250" s="2067">
        <v>1</v>
      </c>
      <c r="AO250" s="2067">
        <v>0</v>
      </c>
      <c r="AP250" s="2067">
        <v>0</v>
      </c>
      <c r="AQ250" s="2067">
        <v>0</v>
      </c>
      <c r="AR250" s="2068">
        <v>8</v>
      </c>
    </row>
    <row r="251" spans="1:47" s="236" customFormat="1" ht="38.450000000000003" customHeight="1" x14ac:dyDescent="0.15">
      <c r="A251" s="2026" t="s">
        <v>1896</v>
      </c>
      <c r="B251" s="2027"/>
      <c r="C251" s="2027"/>
      <c r="D251" s="2057">
        <v>85</v>
      </c>
      <c r="E251" s="2058">
        <v>2.4791098537325186E-4</v>
      </c>
      <c r="F251" s="2059">
        <v>1.171605789110958E-2</v>
      </c>
      <c r="G251" s="2060" t="s">
        <v>163</v>
      </c>
      <c r="H251" s="2129">
        <v>17</v>
      </c>
      <c r="I251" s="2039">
        <v>0.1333333333333333</v>
      </c>
      <c r="J251" s="2040">
        <v>2</v>
      </c>
      <c r="K251" s="3441">
        <v>12</v>
      </c>
      <c r="L251" s="2065">
        <v>1</v>
      </c>
      <c r="M251" s="2065">
        <v>11</v>
      </c>
      <c r="N251" s="2066"/>
      <c r="O251" s="3441">
        <v>5</v>
      </c>
      <c r="P251" s="2065">
        <v>2</v>
      </c>
      <c r="Q251" s="2065">
        <v>1</v>
      </c>
      <c r="R251" s="2065"/>
      <c r="S251" s="2065">
        <v>2</v>
      </c>
      <c r="T251" s="2065"/>
      <c r="U251" s="2066">
        <v>0</v>
      </c>
      <c r="V251" s="3455">
        <v>0</v>
      </c>
      <c r="W251" s="3475">
        <v>17</v>
      </c>
      <c r="X251" s="2067">
        <v>0</v>
      </c>
      <c r="Y251" s="2067">
        <v>0</v>
      </c>
      <c r="Z251" s="2067">
        <v>0</v>
      </c>
      <c r="AA251" s="2067">
        <v>1</v>
      </c>
      <c r="AB251" s="2067">
        <v>2</v>
      </c>
      <c r="AC251" s="2067">
        <v>0</v>
      </c>
      <c r="AD251" s="2067">
        <v>2</v>
      </c>
      <c r="AE251" s="2067">
        <v>3</v>
      </c>
      <c r="AF251" s="2067">
        <v>7</v>
      </c>
      <c r="AG251" s="2067">
        <v>0</v>
      </c>
      <c r="AH251" s="2067">
        <v>0</v>
      </c>
      <c r="AI251" s="2067">
        <v>1</v>
      </c>
      <c r="AJ251" s="2067">
        <v>0</v>
      </c>
      <c r="AK251" s="2067">
        <v>0</v>
      </c>
      <c r="AL251" s="2067">
        <v>0</v>
      </c>
      <c r="AM251" s="2067">
        <v>0</v>
      </c>
      <c r="AN251" s="2067">
        <v>0</v>
      </c>
      <c r="AO251" s="2067">
        <v>1</v>
      </c>
      <c r="AP251" s="2067">
        <v>0</v>
      </c>
      <c r="AQ251" s="2067">
        <v>0</v>
      </c>
      <c r="AR251" s="2068">
        <v>0</v>
      </c>
    </row>
    <row r="252" spans="1:47" s="237" customFormat="1" ht="38.450000000000003" customHeight="1" x14ac:dyDescent="0.15">
      <c r="A252" s="2028" t="s">
        <v>1897</v>
      </c>
      <c r="B252" s="2029"/>
      <c r="C252" s="2029"/>
      <c r="D252" s="2061">
        <v>61</v>
      </c>
      <c r="E252" s="2062">
        <v>6.2706896300293114E-4</v>
      </c>
      <c r="F252" s="2063">
        <v>2.9634734665747762E-2</v>
      </c>
      <c r="G252" s="2064" t="s">
        <v>163</v>
      </c>
      <c r="H252" s="2130">
        <v>43</v>
      </c>
      <c r="I252" s="2045">
        <v>-0.20370370370370372</v>
      </c>
      <c r="J252" s="2046">
        <v>-11</v>
      </c>
      <c r="K252" s="3440">
        <v>24</v>
      </c>
      <c r="L252" s="2065">
        <v>2</v>
      </c>
      <c r="M252" s="2065">
        <v>22</v>
      </c>
      <c r="N252" s="2066">
        <v>0</v>
      </c>
      <c r="O252" s="3440">
        <v>19</v>
      </c>
      <c r="P252" s="2065">
        <v>2</v>
      </c>
      <c r="Q252" s="2065">
        <v>3</v>
      </c>
      <c r="R252" s="2065">
        <v>0</v>
      </c>
      <c r="S252" s="2065">
        <v>10</v>
      </c>
      <c r="T252" s="2065">
        <v>0</v>
      </c>
      <c r="U252" s="2066">
        <v>4</v>
      </c>
      <c r="V252" s="3454">
        <v>0</v>
      </c>
      <c r="W252" s="3474">
        <v>43</v>
      </c>
      <c r="X252" s="2073">
        <v>0</v>
      </c>
      <c r="Y252" s="2073">
        <v>0</v>
      </c>
      <c r="Z252" s="2073">
        <v>4</v>
      </c>
      <c r="AA252" s="2073">
        <v>2</v>
      </c>
      <c r="AB252" s="2073">
        <v>6</v>
      </c>
      <c r="AC252" s="2073">
        <v>0</v>
      </c>
      <c r="AD252" s="2073">
        <v>1</v>
      </c>
      <c r="AE252" s="2073">
        <v>5</v>
      </c>
      <c r="AF252" s="2073">
        <v>7</v>
      </c>
      <c r="AG252" s="2073">
        <v>2</v>
      </c>
      <c r="AH252" s="2073">
        <v>0</v>
      </c>
      <c r="AI252" s="2073">
        <v>0</v>
      </c>
      <c r="AJ252" s="2073">
        <v>0</v>
      </c>
      <c r="AK252" s="2073">
        <v>0</v>
      </c>
      <c r="AL252" s="2073">
        <v>0</v>
      </c>
      <c r="AM252" s="2073">
        <v>0</v>
      </c>
      <c r="AN252" s="2073">
        <v>13</v>
      </c>
      <c r="AO252" s="2073">
        <v>0</v>
      </c>
      <c r="AP252" s="2073">
        <v>0</v>
      </c>
      <c r="AQ252" s="2073">
        <v>3</v>
      </c>
      <c r="AR252" s="2074">
        <v>0</v>
      </c>
    </row>
    <row r="253" spans="1:47" s="236" customFormat="1" ht="38.450000000000003" customHeight="1" x14ac:dyDescent="0.15">
      <c r="A253" s="2026" t="s">
        <v>1899</v>
      </c>
      <c r="B253" s="2027"/>
      <c r="C253" s="2027"/>
      <c r="D253" s="2057">
        <v>112</v>
      </c>
      <c r="E253" s="2058">
        <v>8.749799483761831E-5</v>
      </c>
      <c r="F253" s="2059">
        <v>4.1350792556857337E-3</v>
      </c>
      <c r="G253" s="2060" t="s">
        <v>163</v>
      </c>
      <c r="H253" s="2129">
        <v>6</v>
      </c>
      <c r="I253" s="2039">
        <v>0.19999999999999996</v>
      </c>
      <c r="J253" s="2040">
        <v>1</v>
      </c>
      <c r="K253" s="3441">
        <v>0</v>
      </c>
      <c r="L253" s="2065">
        <v>0</v>
      </c>
      <c r="M253" s="2065">
        <v>0</v>
      </c>
      <c r="N253" s="2066"/>
      <c r="O253" s="3441">
        <v>6</v>
      </c>
      <c r="P253" s="2065">
        <v>2</v>
      </c>
      <c r="Q253" s="2065">
        <v>1</v>
      </c>
      <c r="R253" s="2065"/>
      <c r="S253" s="2065">
        <v>1</v>
      </c>
      <c r="T253" s="2065"/>
      <c r="U253" s="2066">
        <v>2</v>
      </c>
      <c r="V253" s="3455">
        <v>0</v>
      </c>
      <c r="W253" s="3475">
        <v>6</v>
      </c>
      <c r="X253" s="2067">
        <v>0</v>
      </c>
      <c r="Y253" s="2067">
        <v>0</v>
      </c>
      <c r="Z253" s="2067">
        <v>0</v>
      </c>
      <c r="AA253" s="2067">
        <v>0</v>
      </c>
      <c r="AB253" s="2067">
        <v>0</v>
      </c>
      <c r="AC253" s="2067">
        <v>0</v>
      </c>
      <c r="AD253" s="2067">
        <v>0</v>
      </c>
      <c r="AE253" s="2067">
        <v>0</v>
      </c>
      <c r="AF253" s="2067">
        <v>3</v>
      </c>
      <c r="AG253" s="2067">
        <v>0</v>
      </c>
      <c r="AH253" s="2067">
        <v>0</v>
      </c>
      <c r="AI253" s="2067">
        <v>0</v>
      </c>
      <c r="AJ253" s="2067">
        <v>1</v>
      </c>
      <c r="AK253" s="2067">
        <v>0</v>
      </c>
      <c r="AL253" s="2067">
        <v>0</v>
      </c>
      <c r="AM253" s="2067">
        <v>0</v>
      </c>
      <c r="AN253" s="2067">
        <v>1</v>
      </c>
      <c r="AO253" s="2067">
        <v>0</v>
      </c>
      <c r="AP253" s="2067">
        <v>0</v>
      </c>
      <c r="AQ253" s="2067">
        <v>1</v>
      </c>
      <c r="AR253" s="2068">
        <v>0</v>
      </c>
    </row>
    <row r="254" spans="1:47" s="237" customFormat="1" ht="38.450000000000003" customHeight="1" x14ac:dyDescent="0.15">
      <c r="A254" s="2028" t="s">
        <v>1900</v>
      </c>
      <c r="B254" s="2029"/>
      <c r="C254" s="2029"/>
      <c r="D254" s="2088">
        <v>81</v>
      </c>
      <c r="E254" s="2062">
        <v>2.624939845128549E-4</v>
      </c>
      <c r="F254" s="2063">
        <v>1.2405237767057202E-2</v>
      </c>
      <c r="G254" s="2064" t="s">
        <v>163</v>
      </c>
      <c r="H254" s="2130">
        <v>18</v>
      </c>
      <c r="I254" s="2045">
        <v>0.19999999999999996</v>
      </c>
      <c r="J254" s="2046">
        <v>3</v>
      </c>
      <c r="K254" s="3440">
        <v>0</v>
      </c>
      <c r="L254" s="2065">
        <v>0</v>
      </c>
      <c r="M254" s="2065">
        <v>0</v>
      </c>
      <c r="N254" s="2066"/>
      <c r="O254" s="3440">
        <v>18</v>
      </c>
      <c r="P254" s="2065">
        <v>8</v>
      </c>
      <c r="Q254" s="2065">
        <v>9</v>
      </c>
      <c r="R254" s="2065"/>
      <c r="S254" s="2065">
        <v>0</v>
      </c>
      <c r="T254" s="2065"/>
      <c r="U254" s="2066">
        <v>1</v>
      </c>
      <c r="V254" s="3454">
        <v>0</v>
      </c>
      <c r="W254" s="3474">
        <v>18</v>
      </c>
      <c r="X254" s="2067">
        <v>0</v>
      </c>
      <c r="Y254" s="2067">
        <v>0</v>
      </c>
      <c r="Z254" s="2067">
        <v>0</v>
      </c>
      <c r="AA254" s="2067">
        <v>0</v>
      </c>
      <c r="AB254" s="2067">
        <v>1</v>
      </c>
      <c r="AC254" s="2067">
        <v>0</v>
      </c>
      <c r="AD254" s="2067">
        <v>1</v>
      </c>
      <c r="AE254" s="2067">
        <v>1</v>
      </c>
      <c r="AF254" s="2067">
        <v>14</v>
      </c>
      <c r="AG254" s="2067">
        <v>0</v>
      </c>
      <c r="AH254" s="2067">
        <v>0</v>
      </c>
      <c r="AI254" s="2067">
        <v>0</v>
      </c>
      <c r="AJ254" s="2067">
        <v>0</v>
      </c>
      <c r="AK254" s="2067">
        <v>0</v>
      </c>
      <c r="AL254" s="2067">
        <v>0</v>
      </c>
      <c r="AM254" s="2067">
        <v>0</v>
      </c>
      <c r="AN254" s="2067">
        <v>0</v>
      </c>
      <c r="AO254" s="2067">
        <v>1</v>
      </c>
      <c r="AP254" s="2067">
        <v>0</v>
      </c>
      <c r="AQ254" s="2067">
        <v>0</v>
      </c>
      <c r="AR254" s="2068">
        <v>0</v>
      </c>
    </row>
    <row r="255" spans="1:47" s="236" customFormat="1" ht="38.450000000000003" customHeight="1" x14ac:dyDescent="0.15">
      <c r="A255" s="2026" t="s">
        <v>1901</v>
      </c>
      <c r="B255" s="2027"/>
      <c r="C255" s="2027"/>
      <c r="D255" s="2057">
        <v>149</v>
      </c>
      <c r="E255" s="2058">
        <v>1.4582999139603051E-5</v>
      </c>
      <c r="F255" s="2059">
        <v>6.8917987594762232E-4</v>
      </c>
      <c r="G255" s="2060" t="s">
        <v>163</v>
      </c>
      <c r="H255" s="2129">
        <v>1</v>
      </c>
      <c r="I255" s="2039">
        <v>0</v>
      </c>
      <c r="J255" s="2040">
        <v>0</v>
      </c>
      <c r="K255" s="3441">
        <v>1</v>
      </c>
      <c r="L255" s="2065">
        <v>0</v>
      </c>
      <c r="M255" s="2065">
        <v>1</v>
      </c>
      <c r="N255" s="2066"/>
      <c r="O255" s="3441">
        <v>0</v>
      </c>
      <c r="P255" s="2065">
        <v>0</v>
      </c>
      <c r="Q255" s="2065">
        <v>0</v>
      </c>
      <c r="R255" s="2065"/>
      <c r="S255" s="2065">
        <v>0</v>
      </c>
      <c r="T255" s="2065"/>
      <c r="U255" s="2066">
        <v>0</v>
      </c>
      <c r="V255" s="3455">
        <v>0</v>
      </c>
      <c r="W255" s="3475">
        <v>1</v>
      </c>
      <c r="X255" s="2067">
        <v>0</v>
      </c>
      <c r="Y255" s="2067">
        <v>0</v>
      </c>
      <c r="Z255" s="2067">
        <v>0</v>
      </c>
      <c r="AA255" s="2067">
        <v>0</v>
      </c>
      <c r="AB255" s="2067">
        <v>1</v>
      </c>
      <c r="AC255" s="2067">
        <v>0</v>
      </c>
      <c r="AD255" s="2067">
        <v>0</v>
      </c>
      <c r="AE255" s="2067">
        <v>0</v>
      </c>
      <c r="AF255" s="2067">
        <v>0</v>
      </c>
      <c r="AG255" s="2067">
        <v>0</v>
      </c>
      <c r="AH255" s="2067">
        <v>0</v>
      </c>
      <c r="AI255" s="2067">
        <v>0</v>
      </c>
      <c r="AJ255" s="2067">
        <v>0</v>
      </c>
      <c r="AK255" s="2067">
        <v>0</v>
      </c>
      <c r="AL255" s="2067">
        <v>0</v>
      </c>
      <c r="AM255" s="2067">
        <v>0</v>
      </c>
      <c r="AN255" s="2067">
        <v>0</v>
      </c>
      <c r="AO255" s="2067">
        <v>0</v>
      </c>
      <c r="AP255" s="2067">
        <v>0</v>
      </c>
      <c r="AQ255" s="2067">
        <v>0</v>
      </c>
      <c r="AR255" s="2068">
        <v>0</v>
      </c>
    </row>
    <row r="256" spans="1:47" s="237" customFormat="1" ht="38.450000000000003" customHeight="1" x14ac:dyDescent="0.15">
      <c r="A256" s="2028" t="s">
        <v>2001</v>
      </c>
      <c r="B256" s="2029"/>
      <c r="C256" s="2029"/>
      <c r="D256" s="2088">
        <v>124</v>
      </c>
      <c r="E256" s="2062">
        <v>5.8331996558412202E-5</v>
      </c>
      <c r="F256" s="2063">
        <v>2.7567195037904893E-3</v>
      </c>
      <c r="G256" s="2064" t="s">
        <v>163</v>
      </c>
      <c r="H256" s="2130">
        <v>4</v>
      </c>
      <c r="I256" s="2045">
        <v>-0.19999999999999996</v>
      </c>
      <c r="J256" s="2046">
        <v>-1</v>
      </c>
      <c r="K256" s="3440">
        <v>1</v>
      </c>
      <c r="L256" s="2065">
        <v>1</v>
      </c>
      <c r="M256" s="2065">
        <v>0</v>
      </c>
      <c r="N256" s="2066"/>
      <c r="O256" s="3440">
        <v>3</v>
      </c>
      <c r="P256" s="2065">
        <v>1</v>
      </c>
      <c r="Q256" s="2065">
        <v>1</v>
      </c>
      <c r="R256" s="2065"/>
      <c r="S256" s="2065">
        <v>1</v>
      </c>
      <c r="T256" s="2065"/>
      <c r="U256" s="2066">
        <v>0</v>
      </c>
      <c r="V256" s="3454">
        <v>0</v>
      </c>
      <c r="W256" s="3474">
        <v>4</v>
      </c>
      <c r="X256" s="2067">
        <v>0</v>
      </c>
      <c r="Y256" s="2067">
        <v>0</v>
      </c>
      <c r="Z256" s="2067">
        <v>0</v>
      </c>
      <c r="AA256" s="2067">
        <v>1</v>
      </c>
      <c r="AB256" s="2067">
        <v>0</v>
      </c>
      <c r="AC256" s="2067">
        <v>0</v>
      </c>
      <c r="AD256" s="2067">
        <v>0</v>
      </c>
      <c r="AE256" s="2067">
        <v>0</v>
      </c>
      <c r="AF256" s="2067">
        <v>2</v>
      </c>
      <c r="AG256" s="2067">
        <v>0</v>
      </c>
      <c r="AH256" s="2067">
        <v>0</v>
      </c>
      <c r="AI256" s="2067">
        <v>1</v>
      </c>
      <c r="AJ256" s="2067">
        <v>0</v>
      </c>
      <c r="AK256" s="2067">
        <v>0</v>
      </c>
      <c r="AL256" s="2067">
        <v>0</v>
      </c>
      <c r="AM256" s="2067">
        <v>0</v>
      </c>
      <c r="AN256" s="2067">
        <v>0</v>
      </c>
      <c r="AO256" s="2067">
        <v>0</v>
      </c>
      <c r="AP256" s="2067">
        <v>0</v>
      </c>
      <c r="AQ256" s="2067">
        <v>0</v>
      </c>
      <c r="AR256" s="2068">
        <v>0</v>
      </c>
    </row>
    <row r="257" spans="1:44" s="236" customFormat="1" ht="38.450000000000003" customHeight="1" x14ac:dyDescent="0.15">
      <c r="A257" s="2026" t="s">
        <v>1902</v>
      </c>
      <c r="B257" s="2027"/>
      <c r="C257" s="2027"/>
      <c r="D257" s="2057">
        <v>54</v>
      </c>
      <c r="E257" s="2058">
        <v>7.4373295611975562E-4</v>
      </c>
      <c r="F257" s="2059">
        <v>3.5148173673328738E-2</v>
      </c>
      <c r="G257" s="2060" t="s">
        <v>163</v>
      </c>
      <c r="H257" s="2129">
        <v>51</v>
      </c>
      <c r="I257" s="2039">
        <v>0.18604651162790709</v>
      </c>
      <c r="J257" s="2040">
        <v>8</v>
      </c>
      <c r="K257" s="3441">
        <v>0</v>
      </c>
      <c r="L257" s="2065">
        <v>0</v>
      </c>
      <c r="M257" s="2065">
        <v>0</v>
      </c>
      <c r="N257" s="2066"/>
      <c r="O257" s="3441">
        <v>51</v>
      </c>
      <c r="P257" s="2065">
        <v>27</v>
      </c>
      <c r="Q257" s="2065">
        <v>17</v>
      </c>
      <c r="R257" s="2065"/>
      <c r="S257" s="2065">
        <v>3</v>
      </c>
      <c r="T257" s="2065"/>
      <c r="U257" s="2066">
        <v>4</v>
      </c>
      <c r="V257" s="3455">
        <v>0</v>
      </c>
      <c r="W257" s="3475">
        <v>51</v>
      </c>
      <c r="X257" s="2067">
        <v>0</v>
      </c>
      <c r="Y257" s="2067">
        <v>0</v>
      </c>
      <c r="Z257" s="2067">
        <v>0</v>
      </c>
      <c r="AA257" s="2067">
        <v>1</v>
      </c>
      <c r="AB257" s="2067">
        <v>16</v>
      </c>
      <c r="AC257" s="2067">
        <v>0</v>
      </c>
      <c r="AD257" s="2067">
        <v>1</v>
      </c>
      <c r="AE257" s="2067">
        <v>0</v>
      </c>
      <c r="AF257" s="2067">
        <v>21</v>
      </c>
      <c r="AG257" s="2067">
        <v>1</v>
      </c>
      <c r="AH257" s="2067">
        <v>0</v>
      </c>
      <c r="AI257" s="2067">
        <v>0</v>
      </c>
      <c r="AJ257" s="2067">
        <v>0</v>
      </c>
      <c r="AK257" s="2067">
        <v>0</v>
      </c>
      <c r="AL257" s="2067">
        <v>1</v>
      </c>
      <c r="AM257" s="2067">
        <v>0</v>
      </c>
      <c r="AN257" s="2067">
        <v>6</v>
      </c>
      <c r="AO257" s="2067">
        <v>4</v>
      </c>
      <c r="AP257" s="2067">
        <v>0</v>
      </c>
      <c r="AQ257" s="2067">
        <v>0</v>
      </c>
      <c r="AR257" s="2068">
        <v>0</v>
      </c>
    </row>
    <row r="258" spans="1:44" s="237" customFormat="1" ht="38.450000000000003" customHeight="1" x14ac:dyDescent="0.15">
      <c r="A258" s="2028" t="s">
        <v>1903</v>
      </c>
      <c r="B258" s="2029"/>
      <c r="C258" s="2029"/>
      <c r="D258" s="2088">
        <v>71</v>
      </c>
      <c r="E258" s="2062">
        <v>3.6457497849007629E-4</v>
      </c>
      <c r="F258" s="2063">
        <v>1.722949689869056E-2</v>
      </c>
      <c r="G258" s="2064" t="s">
        <v>163</v>
      </c>
      <c r="H258" s="2130">
        <v>25</v>
      </c>
      <c r="I258" s="2045">
        <v>0.31578947368421062</v>
      </c>
      <c r="J258" s="2046">
        <v>6</v>
      </c>
      <c r="K258" s="3440">
        <v>6</v>
      </c>
      <c r="L258" s="2065">
        <v>6</v>
      </c>
      <c r="M258" s="2065">
        <v>0</v>
      </c>
      <c r="N258" s="2066"/>
      <c r="O258" s="3440">
        <v>18</v>
      </c>
      <c r="P258" s="2065">
        <v>14</v>
      </c>
      <c r="Q258" s="2065">
        <v>0</v>
      </c>
      <c r="R258" s="2065"/>
      <c r="S258" s="2065">
        <v>1</v>
      </c>
      <c r="T258" s="2065"/>
      <c r="U258" s="2066">
        <v>3</v>
      </c>
      <c r="V258" s="3454">
        <v>1</v>
      </c>
      <c r="W258" s="3474">
        <v>25</v>
      </c>
      <c r="X258" s="2067">
        <v>0</v>
      </c>
      <c r="Y258" s="2067">
        <v>0</v>
      </c>
      <c r="Z258" s="2067">
        <v>0</v>
      </c>
      <c r="AA258" s="2067">
        <v>0</v>
      </c>
      <c r="AB258" s="2067">
        <v>8</v>
      </c>
      <c r="AC258" s="2067">
        <v>0</v>
      </c>
      <c r="AD258" s="2067">
        <v>1</v>
      </c>
      <c r="AE258" s="2067">
        <v>0</v>
      </c>
      <c r="AF258" s="2067">
        <v>12</v>
      </c>
      <c r="AG258" s="2067">
        <v>0</v>
      </c>
      <c r="AH258" s="2067">
        <v>0</v>
      </c>
      <c r="AI258" s="2067">
        <v>0</v>
      </c>
      <c r="AJ258" s="2067">
        <v>0</v>
      </c>
      <c r="AK258" s="2067">
        <v>2</v>
      </c>
      <c r="AL258" s="2067">
        <v>0</v>
      </c>
      <c r="AM258" s="2067">
        <v>2</v>
      </c>
      <c r="AN258" s="2067">
        <v>0</v>
      </c>
      <c r="AO258" s="2067">
        <v>0</v>
      </c>
      <c r="AP258" s="2067">
        <v>0</v>
      </c>
      <c r="AQ258" s="2067">
        <v>0</v>
      </c>
      <c r="AR258" s="2068">
        <v>0</v>
      </c>
    </row>
    <row r="259" spans="1:44" s="236" customFormat="1" ht="38.450000000000003" customHeight="1" x14ac:dyDescent="0.15">
      <c r="A259" s="2026" t="s">
        <v>1904</v>
      </c>
      <c r="B259" s="2027"/>
      <c r="C259" s="2027"/>
      <c r="D259" s="2057">
        <v>90</v>
      </c>
      <c r="E259" s="2058">
        <v>2.1874498709404576E-4</v>
      </c>
      <c r="F259" s="2059">
        <v>1.0337698139214336E-2</v>
      </c>
      <c r="G259" s="2060" t="s">
        <v>163</v>
      </c>
      <c r="H259" s="2129">
        <v>15</v>
      </c>
      <c r="I259" s="2039">
        <v>0.875</v>
      </c>
      <c r="J259" s="2040">
        <v>7</v>
      </c>
      <c r="K259" s="3441">
        <v>14</v>
      </c>
      <c r="L259" s="2065">
        <v>1</v>
      </c>
      <c r="M259" s="2065">
        <v>13</v>
      </c>
      <c r="N259" s="2066"/>
      <c r="O259" s="3441">
        <v>1</v>
      </c>
      <c r="P259" s="2065">
        <v>0</v>
      </c>
      <c r="Q259" s="2065">
        <v>0</v>
      </c>
      <c r="R259" s="2065"/>
      <c r="S259" s="2065">
        <v>1</v>
      </c>
      <c r="T259" s="2065"/>
      <c r="U259" s="2066">
        <v>0</v>
      </c>
      <c r="V259" s="3455">
        <v>0</v>
      </c>
      <c r="W259" s="3475">
        <v>15</v>
      </c>
      <c r="X259" s="2067">
        <v>0</v>
      </c>
      <c r="Y259" s="2067">
        <v>0</v>
      </c>
      <c r="Z259" s="2067">
        <v>0</v>
      </c>
      <c r="AA259" s="2067">
        <v>0</v>
      </c>
      <c r="AB259" s="2067">
        <v>1</v>
      </c>
      <c r="AC259" s="2067">
        <v>0</v>
      </c>
      <c r="AD259" s="2067">
        <v>0</v>
      </c>
      <c r="AE259" s="2067">
        <v>0</v>
      </c>
      <c r="AF259" s="2067">
        <v>0</v>
      </c>
      <c r="AG259" s="2067">
        <v>0</v>
      </c>
      <c r="AH259" s="2067">
        <v>0</v>
      </c>
      <c r="AI259" s="2067">
        <v>0</v>
      </c>
      <c r="AJ259" s="2067">
        <v>0</v>
      </c>
      <c r="AK259" s="2067">
        <v>0</v>
      </c>
      <c r="AL259" s="2067">
        <v>0</v>
      </c>
      <c r="AM259" s="2067">
        <v>0</v>
      </c>
      <c r="AN259" s="2067">
        <v>0</v>
      </c>
      <c r="AO259" s="2067">
        <v>0</v>
      </c>
      <c r="AP259" s="2067">
        <v>0</v>
      </c>
      <c r="AQ259" s="2067">
        <v>0</v>
      </c>
      <c r="AR259" s="2068">
        <v>14</v>
      </c>
    </row>
    <row r="260" spans="1:44" s="237" customFormat="1" ht="38.450000000000003" customHeight="1" x14ac:dyDescent="0.15">
      <c r="A260" s="2028" t="s">
        <v>1905</v>
      </c>
      <c r="B260" s="2029"/>
      <c r="C260" s="2029"/>
      <c r="D260" s="2088">
        <v>138</v>
      </c>
      <c r="E260" s="2062">
        <v>2.9165998279206101E-5</v>
      </c>
      <c r="F260" s="2063">
        <v>1.3783597518952446E-3</v>
      </c>
      <c r="G260" s="2064" t="s">
        <v>163</v>
      </c>
      <c r="H260" s="2130">
        <v>2</v>
      </c>
      <c r="I260" s="2045">
        <v>1</v>
      </c>
      <c r="J260" s="2046">
        <v>1</v>
      </c>
      <c r="K260" s="3440">
        <v>1</v>
      </c>
      <c r="L260" s="2065">
        <v>0</v>
      </c>
      <c r="M260" s="2065">
        <v>1</v>
      </c>
      <c r="N260" s="2066"/>
      <c r="O260" s="3440">
        <v>1</v>
      </c>
      <c r="P260" s="2065">
        <v>0</v>
      </c>
      <c r="Q260" s="2065">
        <v>0</v>
      </c>
      <c r="R260" s="2065"/>
      <c r="S260" s="2065">
        <v>1</v>
      </c>
      <c r="T260" s="2065"/>
      <c r="U260" s="2066">
        <v>0</v>
      </c>
      <c r="V260" s="3454">
        <v>0</v>
      </c>
      <c r="W260" s="3474">
        <v>2</v>
      </c>
      <c r="X260" s="2067">
        <v>0</v>
      </c>
      <c r="Y260" s="2067">
        <v>0</v>
      </c>
      <c r="Z260" s="2067">
        <v>0</v>
      </c>
      <c r="AA260" s="2067">
        <v>1</v>
      </c>
      <c r="AB260" s="2067">
        <v>1</v>
      </c>
      <c r="AC260" s="2067">
        <v>0</v>
      </c>
      <c r="AD260" s="2067">
        <v>0</v>
      </c>
      <c r="AE260" s="2067">
        <v>0</v>
      </c>
      <c r="AF260" s="2067">
        <v>0</v>
      </c>
      <c r="AG260" s="2067">
        <v>0</v>
      </c>
      <c r="AH260" s="2067">
        <v>0</v>
      </c>
      <c r="AI260" s="2067">
        <v>0</v>
      </c>
      <c r="AJ260" s="2067">
        <v>0</v>
      </c>
      <c r="AK260" s="2067">
        <v>0</v>
      </c>
      <c r="AL260" s="2067">
        <v>0</v>
      </c>
      <c r="AM260" s="2067">
        <v>0</v>
      </c>
      <c r="AN260" s="2067">
        <v>0</v>
      </c>
      <c r="AO260" s="2067">
        <v>0</v>
      </c>
      <c r="AP260" s="2067">
        <v>0</v>
      </c>
      <c r="AQ260" s="2067">
        <v>0</v>
      </c>
      <c r="AR260" s="2068">
        <v>0</v>
      </c>
    </row>
    <row r="261" spans="1:44" s="236" customFormat="1" ht="38.450000000000003" customHeight="1" x14ac:dyDescent="0.15">
      <c r="A261" s="2026" t="s">
        <v>1906</v>
      </c>
      <c r="B261" s="2027"/>
      <c r="C261" s="2027"/>
      <c r="D261" s="2057">
        <v>33</v>
      </c>
      <c r="E261" s="2058">
        <v>2.5082758520117245E-3</v>
      </c>
      <c r="F261" s="2059">
        <v>0.11853893866299105</v>
      </c>
      <c r="G261" s="2060" t="s">
        <v>163</v>
      </c>
      <c r="H261" s="2129">
        <v>172</v>
      </c>
      <c r="I261" s="2039">
        <v>-0.10416666666666663</v>
      </c>
      <c r="J261" s="2040">
        <v>-20</v>
      </c>
      <c r="K261" s="3441">
        <v>16</v>
      </c>
      <c r="L261" s="2065">
        <v>9</v>
      </c>
      <c r="M261" s="2065">
        <v>7</v>
      </c>
      <c r="N261" s="2066"/>
      <c r="O261" s="3441">
        <v>156</v>
      </c>
      <c r="P261" s="2065">
        <v>55</v>
      </c>
      <c r="Q261" s="2065">
        <v>77</v>
      </c>
      <c r="R261" s="2065"/>
      <c r="S261" s="2065">
        <v>18</v>
      </c>
      <c r="T261" s="2065"/>
      <c r="U261" s="2066">
        <v>6</v>
      </c>
      <c r="V261" s="3455">
        <v>0</v>
      </c>
      <c r="W261" s="3475">
        <v>172</v>
      </c>
      <c r="X261" s="2067">
        <v>0</v>
      </c>
      <c r="Y261" s="2067">
        <v>0</v>
      </c>
      <c r="Z261" s="2067">
        <v>0</v>
      </c>
      <c r="AA261" s="2067">
        <v>4</v>
      </c>
      <c r="AB261" s="2067">
        <v>74</v>
      </c>
      <c r="AC261" s="2067">
        <v>0</v>
      </c>
      <c r="AD261" s="2067">
        <v>0</v>
      </c>
      <c r="AE261" s="2067">
        <v>11</v>
      </c>
      <c r="AF261" s="2067">
        <v>39</v>
      </c>
      <c r="AG261" s="2067">
        <v>3</v>
      </c>
      <c r="AH261" s="2067">
        <v>1</v>
      </c>
      <c r="AI261" s="2067">
        <v>4</v>
      </c>
      <c r="AJ261" s="2067">
        <v>0</v>
      </c>
      <c r="AK261" s="2067">
        <v>0</v>
      </c>
      <c r="AL261" s="2067">
        <v>0</v>
      </c>
      <c r="AM261" s="2067">
        <v>2</v>
      </c>
      <c r="AN261" s="2067">
        <v>1</v>
      </c>
      <c r="AO261" s="2067">
        <v>21</v>
      </c>
      <c r="AP261" s="2067">
        <v>1</v>
      </c>
      <c r="AQ261" s="2067">
        <v>9</v>
      </c>
      <c r="AR261" s="2068">
        <v>2</v>
      </c>
    </row>
    <row r="262" spans="1:44" s="237" customFormat="1" ht="38.450000000000003" customHeight="1" x14ac:dyDescent="0.15">
      <c r="A262" s="2028" t="s">
        <v>1907</v>
      </c>
      <c r="B262" s="2029"/>
      <c r="C262" s="2029"/>
      <c r="D262" s="2088">
        <v>132</v>
      </c>
      <c r="E262" s="2062">
        <v>4.3748997418809155E-5</v>
      </c>
      <c r="F262" s="2063">
        <v>2.0675396278428669E-3</v>
      </c>
      <c r="G262" s="2064" t="s">
        <v>163</v>
      </c>
      <c r="H262" s="2130">
        <v>3</v>
      </c>
      <c r="I262" s="2045">
        <v>-0.25</v>
      </c>
      <c r="J262" s="2046">
        <v>-1</v>
      </c>
      <c r="K262" s="3440">
        <v>3</v>
      </c>
      <c r="L262" s="2065">
        <v>0</v>
      </c>
      <c r="M262" s="2065">
        <v>3</v>
      </c>
      <c r="N262" s="2066"/>
      <c r="O262" s="3440">
        <v>0</v>
      </c>
      <c r="P262" s="2065">
        <v>0</v>
      </c>
      <c r="Q262" s="2065">
        <v>0</v>
      </c>
      <c r="R262" s="2065"/>
      <c r="S262" s="2065">
        <v>0</v>
      </c>
      <c r="T262" s="2065"/>
      <c r="U262" s="2066">
        <v>0</v>
      </c>
      <c r="V262" s="3454">
        <v>0</v>
      </c>
      <c r="W262" s="3474">
        <v>3</v>
      </c>
      <c r="X262" s="2067">
        <v>0</v>
      </c>
      <c r="Y262" s="2067">
        <v>0</v>
      </c>
      <c r="Z262" s="2067">
        <v>0</v>
      </c>
      <c r="AA262" s="2067">
        <v>0</v>
      </c>
      <c r="AB262" s="2067">
        <v>0</v>
      </c>
      <c r="AC262" s="2067">
        <v>0</v>
      </c>
      <c r="AD262" s="2067">
        <v>0</v>
      </c>
      <c r="AE262" s="2067">
        <v>0</v>
      </c>
      <c r="AF262" s="2067">
        <v>0</v>
      </c>
      <c r="AG262" s="2067">
        <v>0</v>
      </c>
      <c r="AH262" s="2067">
        <v>0</v>
      </c>
      <c r="AI262" s="2067">
        <v>0</v>
      </c>
      <c r="AJ262" s="2067">
        <v>0</v>
      </c>
      <c r="AK262" s="2067">
        <v>0</v>
      </c>
      <c r="AL262" s="2067">
        <v>0</v>
      </c>
      <c r="AM262" s="2067">
        <v>0</v>
      </c>
      <c r="AN262" s="2067">
        <v>3</v>
      </c>
      <c r="AO262" s="2067">
        <v>0</v>
      </c>
      <c r="AP262" s="2067">
        <v>0</v>
      </c>
      <c r="AQ262" s="2067">
        <v>0</v>
      </c>
      <c r="AR262" s="2068">
        <v>0</v>
      </c>
    </row>
    <row r="263" spans="1:44" s="236" customFormat="1" ht="38.450000000000003" customHeight="1" x14ac:dyDescent="0.15">
      <c r="A263" s="2026" t="s">
        <v>192</v>
      </c>
      <c r="B263" s="2027"/>
      <c r="C263" s="2027"/>
      <c r="D263" s="2057">
        <v>34</v>
      </c>
      <c r="E263" s="2058">
        <v>2.041619879544427E-3</v>
      </c>
      <c r="F263" s="2059">
        <v>9.648518263266713E-2</v>
      </c>
      <c r="G263" s="2060" t="s">
        <v>163</v>
      </c>
      <c r="H263" s="2129">
        <v>140</v>
      </c>
      <c r="I263" s="2039">
        <v>1.449275362318847E-2</v>
      </c>
      <c r="J263" s="2040">
        <v>2</v>
      </c>
      <c r="K263" s="3441">
        <v>5</v>
      </c>
      <c r="L263" s="2065">
        <v>3</v>
      </c>
      <c r="M263" s="2065">
        <v>2</v>
      </c>
      <c r="N263" s="2066"/>
      <c r="O263" s="3441">
        <v>135</v>
      </c>
      <c r="P263" s="2065">
        <v>86</v>
      </c>
      <c r="Q263" s="2065">
        <v>34</v>
      </c>
      <c r="R263" s="2065"/>
      <c r="S263" s="2065">
        <v>15</v>
      </c>
      <c r="T263" s="2065"/>
      <c r="U263" s="2066">
        <v>0</v>
      </c>
      <c r="V263" s="3455">
        <v>0</v>
      </c>
      <c r="W263" s="3475">
        <v>140</v>
      </c>
      <c r="X263" s="2067">
        <v>0</v>
      </c>
      <c r="Y263" s="2067">
        <v>0</v>
      </c>
      <c r="Z263" s="2067">
        <v>0</v>
      </c>
      <c r="AA263" s="2067">
        <v>2</v>
      </c>
      <c r="AB263" s="2067">
        <v>67</v>
      </c>
      <c r="AC263" s="2067">
        <v>0</v>
      </c>
      <c r="AD263" s="2067">
        <v>3</v>
      </c>
      <c r="AE263" s="2067">
        <v>5</v>
      </c>
      <c r="AF263" s="2067">
        <v>44</v>
      </c>
      <c r="AG263" s="2067">
        <v>2</v>
      </c>
      <c r="AH263" s="2067">
        <v>0</v>
      </c>
      <c r="AI263" s="2067">
        <v>0</v>
      </c>
      <c r="AJ263" s="2067">
        <v>0</v>
      </c>
      <c r="AK263" s="2067">
        <v>0</v>
      </c>
      <c r="AL263" s="2067">
        <v>0</v>
      </c>
      <c r="AM263" s="2067">
        <v>0</v>
      </c>
      <c r="AN263" s="2067">
        <v>0</v>
      </c>
      <c r="AO263" s="2067">
        <v>9</v>
      </c>
      <c r="AP263" s="2067">
        <v>0</v>
      </c>
      <c r="AQ263" s="2067">
        <v>0</v>
      </c>
      <c r="AR263" s="2068">
        <v>8</v>
      </c>
    </row>
    <row r="264" spans="1:44" s="237" customFormat="1" ht="38.450000000000003" customHeight="1" x14ac:dyDescent="0.15">
      <c r="A264" s="2028" t="s">
        <v>1908</v>
      </c>
      <c r="B264" s="2029"/>
      <c r="C264" s="2029"/>
      <c r="D264" s="2088">
        <v>70</v>
      </c>
      <c r="E264" s="2062">
        <v>3.9374097676928238E-4</v>
      </c>
      <c r="F264" s="2063">
        <v>1.8607856650585803E-2</v>
      </c>
      <c r="G264" s="2064" t="s">
        <v>163</v>
      </c>
      <c r="H264" s="2130">
        <v>27</v>
      </c>
      <c r="I264" s="2045">
        <v>8.0000000000000071E-2</v>
      </c>
      <c r="J264" s="2046">
        <v>2</v>
      </c>
      <c r="K264" s="3440">
        <v>4</v>
      </c>
      <c r="L264" s="2065">
        <v>1</v>
      </c>
      <c r="M264" s="2065">
        <v>3</v>
      </c>
      <c r="N264" s="2066"/>
      <c r="O264" s="3440">
        <v>23</v>
      </c>
      <c r="P264" s="2065">
        <v>19</v>
      </c>
      <c r="Q264" s="2065">
        <v>0</v>
      </c>
      <c r="R264" s="2065"/>
      <c r="S264" s="2065">
        <v>1</v>
      </c>
      <c r="T264" s="2065"/>
      <c r="U264" s="2066">
        <v>3</v>
      </c>
      <c r="V264" s="3454">
        <v>0</v>
      </c>
      <c r="W264" s="3474">
        <v>27</v>
      </c>
      <c r="X264" s="2067">
        <v>4</v>
      </c>
      <c r="Y264" s="2067">
        <v>0</v>
      </c>
      <c r="Z264" s="2067">
        <v>0</v>
      </c>
      <c r="AA264" s="2067">
        <v>1</v>
      </c>
      <c r="AB264" s="2067">
        <v>3</v>
      </c>
      <c r="AC264" s="2067">
        <v>2</v>
      </c>
      <c r="AD264" s="2067">
        <v>0</v>
      </c>
      <c r="AE264" s="2067">
        <v>0</v>
      </c>
      <c r="AF264" s="2067">
        <v>6</v>
      </c>
      <c r="AG264" s="2067">
        <v>1</v>
      </c>
      <c r="AH264" s="2067">
        <v>1</v>
      </c>
      <c r="AI264" s="2067">
        <v>0</v>
      </c>
      <c r="AJ264" s="2067">
        <v>0</v>
      </c>
      <c r="AK264" s="2067">
        <v>2</v>
      </c>
      <c r="AL264" s="2067">
        <v>0</v>
      </c>
      <c r="AM264" s="2067">
        <v>2</v>
      </c>
      <c r="AN264" s="2067">
        <v>0</v>
      </c>
      <c r="AO264" s="2067">
        <v>5</v>
      </c>
      <c r="AP264" s="2067">
        <v>0</v>
      </c>
      <c r="AQ264" s="2067">
        <v>0</v>
      </c>
      <c r="AR264" s="2068">
        <v>0</v>
      </c>
    </row>
    <row r="265" spans="1:44" s="236" customFormat="1" ht="38.450000000000003" customHeight="1" x14ac:dyDescent="0.15">
      <c r="A265" s="2026" t="s">
        <v>1909</v>
      </c>
      <c r="B265" s="2027"/>
      <c r="C265" s="2027"/>
      <c r="D265" s="2057">
        <v>111</v>
      </c>
      <c r="E265" s="2058">
        <v>1.0208099397722136E-4</v>
      </c>
      <c r="F265" s="2059">
        <v>4.8242591316333561E-3</v>
      </c>
      <c r="G265" s="2060" t="s">
        <v>163</v>
      </c>
      <c r="H265" s="2129">
        <v>7</v>
      </c>
      <c r="I265" s="2039">
        <v>0.16666666666666674</v>
      </c>
      <c r="J265" s="2040">
        <v>1</v>
      </c>
      <c r="K265" s="3441">
        <v>5</v>
      </c>
      <c r="L265" s="2065">
        <v>0</v>
      </c>
      <c r="M265" s="2065">
        <v>5</v>
      </c>
      <c r="N265" s="2066"/>
      <c r="O265" s="3441">
        <v>2</v>
      </c>
      <c r="P265" s="2065">
        <v>1</v>
      </c>
      <c r="Q265" s="2065">
        <v>0</v>
      </c>
      <c r="R265" s="2065"/>
      <c r="S265" s="2065">
        <v>1</v>
      </c>
      <c r="T265" s="2065"/>
      <c r="U265" s="2066">
        <v>0</v>
      </c>
      <c r="V265" s="3455">
        <v>0</v>
      </c>
      <c r="W265" s="3475">
        <v>7</v>
      </c>
      <c r="X265" s="2067">
        <v>0</v>
      </c>
      <c r="Y265" s="2067">
        <v>0</v>
      </c>
      <c r="Z265" s="2067">
        <v>0</v>
      </c>
      <c r="AA265" s="2067">
        <v>0</v>
      </c>
      <c r="AB265" s="2067">
        <v>5</v>
      </c>
      <c r="AC265" s="2067">
        <v>0</v>
      </c>
      <c r="AD265" s="2067">
        <v>0</v>
      </c>
      <c r="AE265" s="2067">
        <v>0</v>
      </c>
      <c r="AF265" s="2067">
        <v>0</v>
      </c>
      <c r="AG265" s="2067">
        <v>0</v>
      </c>
      <c r="AH265" s="2067">
        <v>0</v>
      </c>
      <c r="AI265" s="2067">
        <v>0</v>
      </c>
      <c r="AJ265" s="2067">
        <v>0</v>
      </c>
      <c r="AK265" s="2067">
        <v>0</v>
      </c>
      <c r="AL265" s="2067">
        <v>0</v>
      </c>
      <c r="AM265" s="2067">
        <v>0</v>
      </c>
      <c r="AN265" s="2067">
        <v>0</v>
      </c>
      <c r="AO265" s="2067">
        <v>0</v>
      </c>
      <c r="AP265" s="2067">
        <v>0</v>
      </c>
      <c r="AQ265" s="2067">
        <v>0</v>
      </c>
      <c r="AR265" s="2068">
        <v>2</v>
      </c>
    </row>
    <row r="266" spans="1:44" s="237" customFormat="1" ht="38.450000000000003" customHeight="1" x14ac:dyDescent="0.15">
      <c r="A266" s="2028" t="s">
        <v>1910</v>
      </c>
      <c r="B266" s="2029"/>
      <c r="C266" s="2029"/>
      <c r="D266" s="2088">
        <v>24</v>
      </c>
      <c r="E266" s="2062">
        <v>4.2582357487640906E-3</v>
      </c>
      <c r="F266" s="2063">
        <v>0.20124052377670573</v>
      </c>
      <c r="G266" s="2064" t="s">
        <v>163</v>
      </c>
      <c r="H266" s="2130">
        <v>292</v>
      </c>
      <c r="I266" s="2045">
        <v>8.1481481481481488E-2</v>
      </c>
      <c r="J266" s="2046">
        <v>22</v>
      </c>
      <c r="K266" s="3440">
        <v>37</v>
      </c>
      <c r="L266" s="2065">
        <v>28</v>
      </c>
      <c r="M266" s="2065">
        <v>9</v>
      </c>
      <c r="N266" s="2066"/>
      <c r="O266" s="3440">
        <v>255</v>
      </c>
      <c r="P266" s="2065">
        <v>75</v>
      </c>
      <c r="Q266" s="2065">
        <v>96</v>
      </c>
      <c r="R266" s="2065"/>
      <c r="S266" s="2065">
        <v>76</v>
      </c>
      <c r="T266" s="2065"/>
      <c r="U266" s="2066">
        <v>8</v>
      </c>
      <c r="V266" s="3454">
        <v>0</v>
      </c>
      <c r="W266" s="3474">
        <v>292</v>
      </c>
      <c r="X266" s="2067">
        <v>1</v>
      </c>
      <c r="Y266" s="2067">
        <v>0</v>
      </c>
      <c r="Z266" s="2067">
        <v>0</v>
      </c>
      <c r="AA266" s="2067">
        <v>5</v>
      </c>
      <c r="AB266" s="2067">
        <v>89</v>
      </c>
      <c r="AC266" s="2067">
        <v>2</v>
      </c>
      <c r="AD266" s="2067">
        <v>9</v>
      </c>
      <c r="AE266" s="2067">
        <v>15</v>
      </c>
      <c r="AF266" s="2067">
        <v>117</v>
      </c>
      <c r="AG266" s="2067">
        <v>7</v>
      </c>
      <c r="AH266" s="2067">
        <v>3</v>
      </c>
      <c r="AI266" s="2067">
        <v>10</v>
      </c>
      <c r="AJ266" s="2067">
        <v>3</v>
      </c>
      <c r="AK266" s="2067">
        <v>0</v>
      </c>
      <c r="AL266" s="2067">
        <v>0</v>
      </c>
      <c r="AM266" s="2067">
        <v>0</v>
      </c>
      <c r="AN266" s="2067">
        <v>5</v>
      </c>
      <c r="AO266" s="2067">
        <v>21</v>
      </c>
      <c r="AP266" s="2067">
        <v>0</v>
      </c>
      <c r="AQ266" s="2067">
        <v>4</v>
      </c>
      <c r="AR266" s="2068">
        <v>1</v>
      </c>
    </row>
    <row r="267" spans="1:44" s="236" customFormat="1" ht="38.450000000000003" customHeight="1" x14ac:dyDescent="0.15">
      <c r="A267" s="2026" t="s">
        <v>889</v>
      </c>
      <c r="B267" s="2027"/>
      <c r="C267" s="2027"/>
      <c r="D267" s="2057">
        <v>107</v>
      </c>
      <c r="E267" s="2058">
        <v>1.166639931168244E-4</v>
      </c>
      <c r="F267" s="2059">
        <v>5.5134390075809786E-3</v>
      </c>
      <c r="G267" s="2060" t="s">
        <v>163</v>
      </c>
      <c r="H267" s="2129">
        <v>8</v>
      </c>
      <c r="I267" s="2039">
        <v>0.14285714285714279</v>
      </c>
      <c r="J267" s="2040">
        <v>1</v>
      </c>
      <c r="K267" s="3441">
        <v>5</v>
      </c>
      <c r="L267" s="2065">
        <v>1</v>
      </c>
      <c r="M267" s="2065">
        <v>4</v>
      </c>
      <c r="N267" s="2066"/>
      <c r="O267" s="3441">
        <v>3</v>
      </c>
      <c r="P267" s="2065">
        <v>0</v>
      </c>
      <c r="Q267" s="2065">
        <v>3</v>
      </c>
      <c r="R267" s="2065"/>
      <c r="S267" s="2065">
        <v>0</v>
      </c>
      <c r="T267" s="2065"/>
      <c r="U267" s="2066">
        <v>0</v>
      </c>
      <c r="V267" s="3455">
        <v>0</v>
      </c>
      <c r="W267" s="3475">
        <v>8</v>
      </c>
      <c r="X267" s="2067">
        <v>0</v>
      </c>
      <c r="Y267" s="2067">
        <v>0</v>
      </c>
      <c r="Z267" s="2067">
        <v>0</v>
      </c>
      <c r="AA267" s="2067">
        <v>0</v>
      </c>
      <c r="AB267" s="2067">
        <v>7</v>
      </c>
      <c r="AC267" s="2067">
        <v>0</v>
      </c>
      <c r="AD267" s="2067">
        <v>0</v>
      </c>
      <c r="AE267" s="2067">
        <v>0</v>
      </c>
      <c r="AF267" s="2067">
        <v>0</v>
      </c>
      <c r="AG267" s="2067">
        <v>0</v>
      </c>
      <c r="AH267" s="2067">
        <v>0</v>
      </c>
      <c r="AI267" s="2067">
        <v>0</v>
      </c>
      <c r="AJ267" s="2067">
        <v>0</v>
      </c>
      <c r="AK267" s="2067">
        <v>0</v>
      </c>
      <c r="AL267" s="2067">
        <v>0</v>
      </c>
      <c r="AM267" s="2067">
        <v>0</v>
      </c>
      <c r="AN267" s="2067">
        <v>0</v>
      </c>
      <c r="AO267" s="2067">
        <v>0</v>
      </c>
      <c r="AP267" s="2067">
        <v>0</v>
      </c>
      <c r="AQ267" s="2067">
        <v>0</v>
      </c>
      <c r="AR267" s="2068">
        <v>1</v>
      </c>
    </row>
    <row r="268" spans="1:44" s="237" customFormat="1" ht="38.450000000000003" customHeight="1" x14ac:dyDescent="0.15">
      <c r="A268" s="4114" t="s">
        <v>1911</v>
      </c>
      <c r="B268" s="4115"/>
      <c r="C268" s="4116"/>
      <c r="D268" s="2088">
        <v>165</v>
      </c>
      <c r="E268" s="2062">
        <v>0</v>
      </c>
      <c r="F268" s="2063">
        <v>0</v>
      </c>
      <c r="G268" s="2064" t="s">
        <v>163</v>
      </c>
      <c r="H268" s="2130">
        <v>0</v>
      </c>
      <c r="I268" s="2045" t="s">
        <v>163</v>
      </c>
      <c r="J268" s="2046">
        <v>0</v>
      </c>
      <c r="K268" s="3440">
        <v>0</v>
      </c>
      <c r="L268" s="2065">
        <v>0</v>
      </c>
      <c r="M268" s="2065">
        <v>0</v>
      </c>
      <c r="N268" s="2066"/>
      <c r="O268" s="3440">
        <v>0</v>
      </c>
      <c r="P268" s="2065">
        <v>0</v>
      </c>
      <c r="Q268" s="2065">
        <v>0</v>
      </c>
      <c r="R268" s="2065"/>
      <c r="S268" s="2065">
        <v>0</v>
      </c>
      <c r="T268" s="2065"/>
      <c r="U268" s="2066">
        <v>0</v>
      </c>
      <c r="V268" s="3454">
        <v>0</v>
      </c>
      <c r="W268" s="3474">
        <v>0</v>
      </c>
      <c r="X268" s="2067">
        <v>0</v>
      </c>
      <c r="Y268" s="2067">
        <v>0</v>
      </c>
      <c r="Z268" s="2067">
        <v>0</v>
      </c>
      <c r="AA268" s="2067">
        <v>0</v>
      </c>
      <c r="AB268" s="2067">
        <v>0</v>
      </c>
      <c r="AC268" s="2067">
        <v>0</v>
      </c>
      <c r="AD268" s="2067">
        <v>0</v>
      </c>
      <c r="AE268" s="2067">
        <v>0</v>
      </c>
      <c r="AF268" s="2067">
        <v>0</v>
      </c>
      <c r="AG268" s="2067">
        <v>0</v>
      </c>
      <c r="AH268" s="2067">
        <v>0</v>
      </c>
      <c r="AI268" s="2067">
        <v>0</v>
      </c>
      <c r="AJ268" s="2067">
        <v>0</v>
      </c>
      <c r="AK268" s="2067">
        <v>0</v>
      </c>
      <c r="AL268" s="2067">
        <v>0</v>
      </c>
      <c r="AM268" s="2067">
        <v>0</v>
      </c>
      <c r="AN268" s="2067">
        <v>0</v>
      </c>
      <c r="AO268" s="2067">
        <v>0</v>
      </c>
      <c r="AP268" s="2067">
        <v>0</v>
      </c>
      <c r="AQ268" s="2067">
        <v>0</v>
      </c>
      <c r="AR268" s="2068">
        <v>0</v>
      </c>
    </row>
    <row r="269" spans="1:44" s="236" customFormat="1" ht="38.450000000000003" customHeight="1" x14ac:dyDescent="0.15">
      <c r="A269" s="2026" t="s">
        <v>1912</v>
      </c>
      <c r="B269" s="2027"/>
      <c r="C269" s="2027"/>
      <c r="D269" s="2057">
        <v>149</v>
      </c>
      <c r="E269" s="2058">
        <v>1.4582999139603051E-5</v>
      </c>
      <c r="F269" s="2059">
        <v>6.8917987594762232E-4</v>
      </c>
      <c r="G269" s="2060" t="s">
        <v>163</v>
      </c>
      <c r="H269" s="2129">
        <v>1</v>
      </c>
      <c r="I269" s="2039" t="s">
        <v>163</v>
      </c>
      <c r="J269" s="2040">
        <v>1</v>
      </c>
      <c r="K269" s="3441">
        <v>0</v>
      </c>
      <c r="L269" s="2065">
        <v>0</v>
      </c>
      <c r="M269" s="2065">
        <v>0</v>
      </c>
      <c r="N269" s="2066"/>
      <c r="O269" s="3441">
        <v>1</v>
      </c>
      <c r="P269" s="2065">
        <v>1</v>
      </c>
      <c r="Q269" s="2065">
        <v>0</v>
      </c>
      <c r="R269" s="2065"/>
      <c r="S269" s="2065">
        <v>0</v>
      </c>
      <c r="T269" s="2065"/>
      <c r="U269" s="2066">
        <v>0</v>
      </c>
      <c r="V269" s="3455">
        <v>0</v>
      </c>
      <c r="W269" s="3475">
        <v>1</v>
      </c>
      <c r="X269" s="2067">
        <v>0</v>
      </c>
      <c r="Y269" s="2067">
        <v>0</v>
      </c>
      <c r="Z269" s="2067">
        <v>0</v>
      </c>
      <c r="AA269" s="2067">
        <v>0</v>
      </c>
      <c r="AB269" s="2067">
        <v>0</v>
      </c>
      <c r="AC269" s="2067">
        <v>0</v>
      </c>
      <c r="AD269" s="2067">
        <v>0</v>
      </c>
      <c r="AE269" s="2067">
        <v>0</v>
      </c>
      <c r="AF269" s="2067">
        <v>0</v>
      </c>
      <c r="AG269" s="2067">
        <v>0</v>
      </c>
      <c r="AH269" s="2067">
        <v>0</v>
      </c>
      <c r="AI269" s="2067">
        <v>0</v>
      </c>
      <c r="AJ269" s="2067">
        <v>0</v>
      </c>
      <c r="AK269" s="2067">
        <v>0</v>
      </c>
      <c r="AL269" s="2067">
        <v>0</v>
      </c>
      <c r="AM269" s="2067">
        <v>0</v>
      </c>
      <c r="AN269" s="2067">
        <v>0</v>
      </c>
      <c r="AO269" s="2067">
        <v>0</v>
      </c>
      <c r="AP269" s="2067">
        <v>0</v>
      </c>
      <c r="AQ269" s="2067">
        <v>0</v>
      </c>
      <c r="AR269" s="2068">
        <v>1</v>
      </c>
    </row>
    <row r="270" spans="1:44" s="237" customFormat="1" ht="38.450000000000003" customHeight="1" x14ac:dyDescent="0.15">
      <c r="A270" s="2028" t="s">
        <v>1913</v>
      </c>
      <c r="B270" s="2029"/>
      <c r="C270" s="2029"/>
      <c r="D270" s="2088">
        <v>138</v>
      </c>
      <c r="E270" s="2062">
        <v>2.9165998279206101E-5</v>
      </c>
      <c r="F270" s="2063">
        <v>1.3783597518952446E-3</v>
      </c>
      <c r="G270" s="2064" t="s">
        <v>163</v>
      </c>
      <c r="H270" s="2130">
        <v>2</v>
      </c>
      <c r="I270" s="2045">
        <v>0</v>
      </c>
      <c r="J270" s="2046">
        <v>0</v>
      </c>
      <c r="K270" s="3440">
        <v>0</v>
      </c>
      <c r="L270" s="2065">
        <v>0</v>
      </c>
      <c r="M270" s="2065">
        <v>0</v>
      </c>
      <c r="N270" s="2066"/>
      <c r="O270" s="3440">
        <v>2</v>
      </c>
      <c r="P270" s="2065">
        <v>1</v>
      </c>
      <c r="Q270" s="2065">
        <v>0</v>
      </c>
      <c r="R270" s="2065"/>
      <c r="S270" s="2065">
        <v>1</v>
      </c>
      <c r="T270" s="2065"/>
      <c r="U270" s="2066">
        <v>0</v>
      </c>
      <c r="V270" s="3454">
        <v>0</v>
      </c>
      <c r="W270" s="3474">
        <v>2</v>
      </c>
      <c r="X270" s="2067">
        <v>0</v>
      </c>
      <c r="Y270" s="2067">
        <v>0</v>
      </c>
      <c r="Z270" s="2067">
        <v>0</v>
      </c>
      <c r="AA270" s="2067">
        <v>0</v>
      </c>
      <c r="AB270" s="2067">
        <v>1</v>
      </c>
      <c r="AC270" s="2067">
        <v>0</v>
      </c>
      <c r="AD270" s="2067">
        <v>0</v>
      </c>
      <c r="AE270" s="2067">
        <v>0</v>
      </c>
      <c r="AF270" s="2067">
        <v>0</v>
      </c>
      <c r="AG270" s="2067">
        <v>0</v>
      </c>
      <c r="AH270" s="2067">
        <v>0</v>
      </c>
      <c r="AI270" s="2067">
        <v>0</v>
      </c>
      <c r="AJ270" s="2067">
        <v>0</v>
      </c>
      <c r="AK270" s="2067">
        <v>0</v>
      </c>
      <c r="AL270" s="2067">
        <v>0</v>
      </c>
      <c r="AM270" s="2067">
        <v>0</v>
      </c>
      <c r="AN270" s="2067">
        <v>0</v>
      </c>
      <c r="AO270" s="2067">
        <v>1</v>
      </c>
      <c r="AP270" s="2067">
        <v>0</v>
      </c>
      <c r="AQ270" s="2067">
        <v>0</v>
      </c>
      <c r="AR270" s="2068">
        <v>0</v>
      </c>
    </row>
    <row r="271" spans="1:44" s="236" customFormat="1" ht="38.450000000000003" customHeight="1" x14ac:dyDescent="0.15">
      <c r="A271" s="2026" t="s">
        <v>272</v>
      </c>
      <c r="B271" s="2027"/>
      <c r="C271" s="2027"/>
      <c r="D271" s="2057">
        <v>43</v>
      </c>
      <c r="E271" s="2058">
        <v>1.414550916541496E-3</v>
      </c>
      <c r="F271" s="2059">
        <v>6.6850447966919371E-2</v>
      </c>
      <c r="G271" s="2060" t="s">
        <v>163</v>
      </c>
      <c r="H271" s="2129">
        <v>97</v>
      </c>
      <c r="I271" s="2039">
        <v>-3.0000000000000027E-2</v>
      </c>
      <c r="J271" s="2040">
        <v>-3</v>
      </c>
      <c r="K271" s="3441">
        <v>6</v>
      </c>
      <c r="L271" s="2065">
        <v>0</v>
      </c>
      <c r="M271" s="2065">
        <v>6</v>
      </c>
      <c r="N271" s="2066"/>
      <c r="O271" s="3441">
        <v>91</v>
      </c>
      <c r="P271" s="2065">
        <v>61</v>
      </c>
      <c r="Q271" s="2065">
        <v>22</v>
      </c>
      <c r="R271" s="2065"/>
      <c r="S271" s="2065">
        <v>6</v>
      </c>
      <c r="T271" s="2065"/>
      <c r="U271" s="2066">
        <v>2</v>
      </c>
      <c r="V271" s="3455">
        <v>0</v>
      </c>
      <c r="W271" s="3475">
        <v>97</v>
      </c>
      <c r="X271" s="2067">
        <v>4</v>
      </c>
      <c r="Y271" s="2067">
        <v>0</v>
      </c>
      <c r="Z271" s="2067">
        <v>0</v>
      </c>
      <c r="AA271" s="2067">
        <v>2</v>
      </c>
      <c r="AB271" s="2067">
        <v>39</v>
      </c>
      <c r="AC271" s="2067">
        <v>0</v>
      </c>
      <c r="AD271" s="2067">
        <v>7</v>
      </c>
      <c r="AE271" s="2067">
        <v>1</v>
      </c>
      <c r="AF271" s="2067">
        <v>26</v>
      </c>
      <c r="AG271" s="2067">
        <v>0</v>
      </c>
      <c r="AH271" s="2067">
        <v>0</v>
      </c>
      <c r="AI271" s="2067">
        <v>2</v>
      </c>
      <c r="AJ271" s="2067">
        <v>2</v>
      </c>
      <c r="AK271" s="2067">
        <v>0</v>
      </c>
      <c r="AL271" s="2067">
        <v>0</v>
      </c>
      <c r="AM271" s="2067">
        <v>5</v>
      </c>
      <c r="AN271" s="2067">
        <v>5</v>
      </c>
      <c r="AO271" s="2067">
        <v>4</v>
      </c>
      <c r="AP271" s="2067">
        <v>0</v>
      </c>
      <c r="AQ271" s="2067">
        <v>0</v>
      </c>
      <c r="AR271" s="2068">
        <v>0</v>
      </c>
    </row>
    <row r="272" spans="1:44" s="237" customFormat="1" ht="38.450000000000003" customHeight="1" x14ac:dyDescent="0.15">
      <c r="A272" s="2028" t="s">
        <v>1914</v>
      </c>
      <c r="B272" s="2029"/>
      <c r="C272" s="2029"/>
      <c r="D272" s="2088">
        <v>19</v>
      </c>
      <c r="E272" s="2062">
        <v>6.7956775990550217E-3</v>
      </c>
      <c r="F272" s="2063">
        <v>0.321157822191592</v>
      </c>
      <c r="G272" s="2064" t="s">
        <v>163</v>
      </c>
      <c r="H272" s="2130">
        <v>466</v>
      </c>
      <c r="I272" s="2045">
        <v>9.6470588235294086E-2</v>
      </c>
      <c r="J272" s="2046">
        <v>41</v>
      </c>
      <c r="K272" s="3440">
        <v>183</v>
      </c>
      <c r="L272" s="2065">
        <v>13</v>
      </c>
      <c r="M272" s="2065">
        <v>170</v>
      </c>
      <c r="N272" s="2066">
        <v>0</v>
      </c>
      <c r="O272" s="3440">
        <v>266</v>
      </c>
      <c r="P272" s="2065">
        <v>147</v>
      </c>
      <c r="Q272" s="2065">
        <v>32</v>
      </c>
      <c r="R272" s="2065">
        <v>0</v>
      </c>
      <c r="S272" s="2065">
        <v>73</v>
      </c>
      <c r="T272" s="2065">
        <v>0</v>
      </c>
      <c r="U272" s="2066">
        <v>14</v>
      </c>
      <c r="V272" s="3454">
        <v>17</v>
      </c>
      <c r="W272" s="3474">
        <v>466</v>
      </c>
      <c r="X272" s="2073">
        <v>3</v>
      </c>
      <c r="Y272" s="2073">
        <v>0</v>
      </c>
      <c r="Z272" s="2073">
        <v>4</v>
      </c>
      <c r="AA272" s="2073">
        <v>12</v>
      </c>
      <c r="AB272" s="2073">
        <v>94</v>
      </c>
      <c r="AC272" s="2073">
        <v>4</v>
      </c>
      <c r="AD272" s="2073">
        <v>10</v>
      </c>
      <c r="AE272" s="2073">
        <v>34</v>
      </c>
      <c r="AF272" s="2073">
        <v>91</v>
      </c>
      <c r="AG272" s="2073">
        <v>21</v>
      </c>
      <c r="AH272" s="2073">
        <v>3</v>
      </c>
      <c r="AI272" s="2073">
        <v>4</v>
      </c>
      <c r="AJ272" s="2073">
        <v>3</v>
      </c>
      <c r="AK272" s="2073">
        <v>1</v>
      </c>
      <c r="AL272" s="2073">
        <v>0</v>
      </c>
      <c r="AM272" s="2073">
        <v>5</v>
      </c>
      <c r="AN272" s="2073">
        <v>6</v>
      </c>
      <c r="AO272" s="2073">
        <v>23</v>
      </c>
      <c r="AP272" s="2073">
        <v>4</v>
      </c>
      <c r="AQ272" s="2073">
        <v>6</v>
      </c>
      <c r="AR272" s="2074">
        <v>138</v>
      </c>
    </row>
    <row r="273" spans="1:47" s="236" customFormat="1" ht="38.450000000000003" customHeight="1" x14ac:dyDescent="0.15">
      <c r="A273" s="3292"/>
      <c r="B273" s="3293" t="s">
        <v>1915</v>
      </c>
      <c r="C273" s="3293"/>
      <c r="D273" s="3294" t="s">
        <v>163</v>
      </c>
      <c r="E273" s="3295">
        <v>4.374899741880915E-3</v>
      </c>
      <c r="F273" s="3296">
        <v>0.2067539627842867</v>
      </c>
      <c r="G273" s="3297">
        <v>0.64377682403433478</v>
      </c>
      <c r="H273" s="3298">
        <v>300</v>
      </c>
      <c r="I273" s="3299">
        <v>0.15384615384615374</v>
      </c>
      <c r="J273" s="3300">
        <v>40</v>
      </c>
      <c r="K273" s="3464">
        <v>125</v>
      </c>
      <c r="L273" s="3301">
        <v>7</v>
      </c>
      <c r="M273" s="3301">
        <v>118</v>
      </c>
      <c r="N273" s="3302"/>
      <c r="O273" s="3464">
        <v>158</v>
      </c>
      <c r="P273" s="3301">
        <v>116</v>
      </c>
      <c r="Q273" s="3301">
        <v>5</v>
      </c>
      <c r="R273" s="3301"/>
      <c r="S273" s="3301">
        <v>31</v>
      </c>
      <c r="T273" s="3301"/>
      <c r="U273" s="3302">
        <v>6</v>
      </c>
      <c r="V273" s="3469">
        <v>17</v>
      </c>
      <c r="W273" s="3477">
        <v>300</v>
      </c>
      <c r="X273" s="3402">
        <v>0</v>
      </c>
      <c r="Y273" s="3402">
        <v>0</v>
      </c>
      <c r="Z273" s="3402">
        <v>1</v>
      </c>
      <c r="AA273" s="3402">
        <v>7</v>
      </c>
      <c r="AB273" s="3402">
        <v>70</v>
      </c>
      <c r="AC273" s="3402">
        <v>0</v>
      </c>
      <c r="AD273" s="3402">
        <v>4</v>
      </c>
      <c r="AE273" s="3402">
        <v>20</v>
      </c>
      <c r="AF273" s="3402">
        <v>58</v>
      </c>
      <c r="AG273" s="3402">
        <v>17</v>
      </c>
      <c r="AH273" s="3402">
        <v>3</v>
      </c>
      <c r="AI273" s="3402">
        <v>3</v>
      </c>
      <c r="AJ273" s="3402">
        <v>3</v>
      </c>
      <c r="AK273" s="3402">
        <v>1</v>
      </c>
      <c r="AL273" s="3402">
        <v>0</v>
      </c>
      <c r="AM273" s="3402">
        <v>3</v>
      </c>
      <c r="AN273" s="3402">
        <v>0</v>
      </c>
      <c r="AO273" s="3402">
        <v>13</v>
      </c>
      <c r="AP273" s="3402">
        <v>3</v>
      </c>
      <c r="AQ273" s="3402">
        <v>2</v>
      </c>
      <c r="AR273" s="3403">
        <v>92</v>
      </c>
    </row>
    <row r="274" spans="1:47" s="237" customFormat="1" ht="38.450000000000003" customHeight="1" x14ac:dyDescent="0.15">
      <c r="A274" s="3263"/>
      <c r="B274" s="3264" t="s">
        <v>1916</v>
      </c>
      <c r="C274" s="3264"/>
      <c r="D274" s="3265" t="s">
        <v>163</v>
      </c>
      <c r="E274" s="3266">
        <v>7.5831595525935867E-4</v>
      </c>
      <c r="F274" s="3267">
        <v>3.5837353549276363E-2</v>
      </c>
      <c r="G274" s="3268">
        <v>0.11158798283261803</v>
      </c>
      <c r="H274" s="3269">
        <v>52</v>
      </c>
      <c r="I274" s="3289">
        <v>-1.8867924528301883E-2</v>
      </c>
      <c r="J274" s="3290">
        <v>-1</v>
      </c>
      <c r="K274" s="3437">
        <v>31</v>
      </c>
      <c r="L274" s="3249">
        <v>6</v>
      </c>
      <c r="M274" s="3249">
        <v>25</v>
      </c>
      <c r="N274" s="3250"/>
      <c r="O274" s="3437">
        <v>21</v>
      </c>
      <c r="P274" s="3249">
        <v>8</v>
      </c>
      <c r="Q274" s="3249">
        <v>4</v>
      </c>
      <c r="R274" s="3249"/>
      <c r="S274" s="3249">
        <v>8</v>
      </c>
      <c r="T274" s="3249"/>
      <c r="U274" s="3250">
        <v>1</v>
      </c>
      <c r="V274" s="3451">
        <v>0</v>
      </c>
      <c r="W274" s="3462">
        <v>52</v>
      </c>
      <c r="X274" s="3251">
        <v>0</v>
      </c>
      <c r="Y274" s="3251">
        <v>0</v>
      </c>
      <c r="Z274" s="3251">
        <v>0</v>
      </c>
      <c r="AA274" s="3251">
        <v>2</v>
      </c>
      <c r="AB274" s="3251">
        <v>4</v>
      </c>
      <c r="AC274" s="3251">
        <v>0</v>
      </c>
      <c r="AD274" s="3251">
        <v>4</v>
      </c>
      <c r="AE274" s="3251">
        <v>6</v>
      </c>
      <c r="AF274" s="3251">
        <v>21</v>
      </c>
      <c r="AG274" s="3251">
        <v>1</v>
      </c>
      <c r="AH274" s="3251">
        <v>0</v>
      </c>
      <c r="AI274" s="3251">
        <v>0</v>
      </c>
      <c r="AJ274" s="3251">
        <v>0</v>
      </c>
      <c r="AK274" s="3251">
        <v>0</v>
      </c>
      <c r="AL274" s="3251">
        <v>0</v>
      </c>
      <c r="AM274" s="3251">
        <v>1</v>
      </c>
      <c r="AN274" s="3251">
        <v>0</v>
      </c>
      <c r="AO274" s="3251">
        <v>1</v>
      </c>
      <c r="AP274" s="3251">
        <v>0</v>
      </c>
      <c r="AQ274" s="3251">
        <v>2</v>
      </c>
      <c r="AR274" s="3252">
        <v>10</v>
      </c>
    </row>
    <row r="275" spans="1:47" s="236" customFormat="1" ht="38.450000000000003" customHeight="1" x14ac:dyDescent="0.15">
      <c r="A275" s="3240"/>
      <c r="B275" s="4112" t="s">
        <v>1917</v>
      </c>
      <c r="C275" s="4113"/>
      <c r="D275" s="3242" t="s">
        <v>163</v>
      </c>
      <c r="E275" s="3243">
        <v>6.2706896300293114E-4</v>
      </c>
      <c r="F275" s="3244">
        <v>2.9634734665747762E-2</v>
      </c>
      <c r="G275" s="3245">
        <v>9.2274678111587988E-2</v>
      </c>
      <c r="H275" s="3246">
        <v>43</v>
      </c>
      <c r="I275" s="3247">
        <v>0</v>
      </c>
      <c r="J275" s="3248">
        <v>0</v>
      </c>
      <c r="K275" s="3436">
        <v>8</v>
      </c>
      <c r="L275" s="3249">
        <v>0</v>
      </c>
      <c r="M275" s="3249">
        <v>8</v>
      </c>
      <c r="N275" s="3250"/>
      <c r="O275" s="3436">
        <v>35</v>
      </c>
      <c r="P275" s="3249">
        <v>9</v>
      </c>
      <c r="Q275" s="3249">
        <v>20</v>
      </c>
      <c r="R275" s="3249"/>
      <c r="S275" s="3249">
        <v>4</v>
      </c>
      <c r="T275" s="3249"/>
      <c r="U275" s="3250">
        <v>2</v>
      </c>
      <c r="V275" s="3450">
        <v>0</v>
      </c>
      <c r="W275" s="3472">
        <v>43</v>
      </c>
      <c r="X275" s="3251">
        <v>0</v>
      </c>
      <c r="Y275" s="3251">
        <v>0</v>
      </c>
      <c r="Z275" s="3251">
        <v>0</v>
      </c>
      <c r="AA275" s="3251">
        <v>0</v>
      </c>
      <c r="AB275" s="3251">
        <v>15</v>
      </c>
      <c r="AC275" s="3251">
        <v>0</v>
      </c>
      <c r="AD275" s="3251">
        <v>2</v>
      </c>
      <c r="AE275" s="3251">
        <v>7</v>
      </c>
      <c r="AF275" s="3251">
        <v>6</v>
      </c>
      <c r="AG275" s="3251">
        <v>2</v>
      </c>
      <c r="AH275" s="3251">
        <v>0</v>
      </c>
      <c r="AI275" s="3251">
        <v>1</v>
      </c>
      <c r="AJ275" s="3251">
        <v>0</v>
      </c>
      <c r="AK275" s="3251">
        <v>0</v>
      </c>
      <c r="AL275" s="3251">
        <v>0</v>
      </c>
      <c r="AM275" s="3251">
        <v>1</v>
      </c>
      <c r="AN275" s="3251">
        <v>0</v>
      </c>
      <c r="AO275" s="3251">
        <v>7</v>
      </c>
      <c r="AP275" s="3251">
        <v>1</v>
      </c>
      <c r="AQ275" s="3251">
        <v>0</v>
      </c>
      <c r="AR275" s="3252">
        <v>1</v>
      </c>
    </row>
    <row r="276" spans="1:47" s="237" customFormat="1" ht="38.450000000000003" customHeight="1" x14ac:dyDescent="0.15">
      <c r="A276" s="3263"/>
      <c r="B276" s="3264" t="s">
        <v>1918</v>
      </c>
      <c r="C276" s="3264"/>
      <c r="D276" s="3265" t="s">
        <v>163</v>
      </c>
      <c r="E276" s="3266">
        <v>6.8540095956134343E-4</v>
      </c>
      <c r="F276" s="3267">
        <v>3.2391454169538252E-2</v>
      </c>
      <c r="G276" s="3268">
        <v>0.10085836909871244</v>
      </c>
      <c r="H276" s="3269">
        <v>47</v>
      </c>
      <c r="I276" s="3289">
        <v>-2.083333333333337E-2</v>
      </c>
      <c r="J276" s="3290">
        <v>-1</v>
      </c>
      <c r="K276" s="3437">
        <v>7</v>
      </c>
      <c r="L276" s="3249">
        <v>0</v>
      </c>
      <c r="M276" s="3249">
        <v>7</v>
      </c>
      <c r="N276" s="3250"/>
      <c r="O276" s="3437">
        <v>40</v>
      </c>
      <c r="P276" s="3249">
        <v>13</v>
      </c>
      <c r="Q276" s="3249">
        <v>3</v>
      </c>
      <c r="R276" s="3249"/>
      <c r="S276" s="3249">
        <v>24</v>
      </c>
      <c r="T276" s="3249"/>
      <c r="U276" s="3250">
        <v>0</v>
      </c>
      <c r="V276" s="3451">
        <v>0</v>
      </c>
      <c r="W276" s="3462">
        <v>47</v>
      </c>
      <c r="X276" s="3251">
        <v>3</v>
      </c>
      <c r="Y276" s="3251">
        <v>0</v>
      </c>
      <c r="Z276" s="3251">
        <v>3</v>
      </c>
      <c r="AA276" s="3251">
        <v>0</v>
      </c>
      <c r="AB276" s="3251">
        <v>2</v>
      </c>
      <c r="AC276" s="3251">
        <v>0</v>
      </c>
      <c r="AD276" s="3251">
        <v>0</v>
      </c>
      <c r="AE276" s="3251">
        <v>0</v>
      </c>
      <c r="AF276" s="3251">
        <v>5</v>
      </c>
      <c r="AG276" s="3251">
        <v>0</v>
      </c>
      <c r="AH276" s="3251">
        <v>0</v>
      </c>
      <c r="AI276" s="3251">
        <v>0</v>
      </c>
      <c r="AJ276" s="3251">
        <v>0</v>
      </c>
      <c r="AK276" s="3251">
        <v>0</v>
      </c>
      <c r="AL276" s="3251">
        <v>0</v>
      </c>
      <c r="AM276" s="3251">
        <v>0</v>
      </c>
      <c r="AN276" s="3251">
        <v>0</v>
      </c>
      <c r="AO276" s="3251">
        <v>1</v>
      </c>
      <c r="AP276" s="3251">
        <v>0</v>
      </c>
      <c r="AQ276" s="3251">
        <v>0</v>
      </c>
      <c r="AR276" s="3252">
        <v>33</v>
      </c>
    </row>
    <row r="277" spans="1:47" s="236" customFormat="1" ht="38.450000000000003" customHeight="1" thickBot="1" x14ac:dyDescent="0.2">
      <c r="A277" s="3407"/>
      <c r="B277" s="4101" t="s">
        <v>1919</v>
      </c>
      <c r="C277" s="4102"/>
      <c r="D277" s="3409" t="s">
        <v>163</v>
      </c>
      <c r="E277" s="3410">
        <v>3.4999197935047324E-4</v>
      </c>
      <c r="F277" s="3411">
        <v>1.6540317022742935E-2</v>
      </c>
      <c r="G277" s="3412">
        <v>5.1502145922746781E-2</v>
      </c>
      <c r="H277" s="3413">
        <v>24</v>
      </c>
      <c r="I277" s="3414">
        <v>0.14285714285714279</v>
      </c>
      <c r="J277" s="3415">
        <v>3</v>
      </c>
      <c r="K277" s="3494">
        <v>12</v>
      </c>
      <c r="L277" s="3416">
        <v>0</v>
      </c>
      <c r="M277" s="3416">
        <v>12</v>
      </c>
      <c r="N277" s="3417"/>
      <c r="O277" s="3494">
        <v>12</v>
      </c>
      <c r="P277" s="3416">
        <v>1</v>
      </c>
      <c r="Q277" s="3416">
        <v>0</v>
      </c>
      <c r="R277" s="3416"/>
      <c r="S277" s="3416">
        <v>6</v>
      </c>
      <c r="T277" s="3416"/>
      <c r="U277" s="3417">
        <v>5</v>
      </c>
      <c r="V277" s="3495">
        <v>0</v>
      </c>
      <c r="W277" s="3496">
        <v>24</v>
      </c>
      <c r="X277" s="3418">
        <v>0</v>
      </c>
      <c r="Y277" s="3418">
        <v>0</v>
      </c>
      <c r="Z277" s="3418">
        <v>0</v>
      </c>
      <c r="AA277" s="3418">
        <v>3</v>
      </c>
      <c r="AB277" s="3418">
        <v>3</v>
      </c>
      <c r="AC277" s="3418">
        <v>4</v>
      </c>
      <c r="AD277" s="3418">
        <v>0</v>
      </c>
      <c r="AE277" s="3418">
        <v>1</v>
      </c>
      <c r="AF277" s="3418">
        <v>1</v>
      </c>
      <c r="AG277" s="3418">
        <v>1</v>
      </c>
      <c r="AH277" s="3418">
        <v>0</v>
      </c>
      <c r="AI277" s="3418">
        <v>0</v>
      </c>
      <c r="AJ277" s="3418">
        <v>0</v>
      </c>
      <c r="AK277" s="3418">
        <v>0</v>
      </c>
      <c r="AL277" s="3418">
        <v>0</v>
      </c>
      <c r="AM277" s="3418">
        <v>0</v>
      </c>
      <c r="AN277" s="3418">
        <v>6</v>
      </c>
      <c r="AO277" s="3418">
        <v>1</v>
      </c>
      <c r="AP277" s="3418">
        <v>0</v>
      </c>
      <c r="AQ277" s="3418">
        <v>2</v>
      </c>
      <c r="AR277" s="3419">
        <v>2</v>
      </c>
    </row>
    <row r="278" spans="1:47" customFormat="1" ht="36.75" customHeight="1" x14ac:dyDescent="0.15">
      <c r="A278" s="2120" t="s">
        <v>890</v>
      </c>
      <c r="B278" s="2118"/>
      <c r="C278" s="2118"/>
      <c r="D278" s="2118"/>
      <c r="V278" s="3239" t="s">
        <v>2258</v>
      </c>
      <c r="AR278" s="2139" t="s">
        <v>890</v>
      </c>
      <c r="AS278" s="2118"/>
      <c r="AT278" s="2118"/>
      <c r="AU278" s="2118"/>
    </row>
    <row r="279" spans="1:47" s="30" customFormat="1" ht="15" customHeight="1" thickBot="1" x14ac:dyDescent="0.2">
      <c r="A279" s="2138"/>
    </row>
    <row r="280" spans="1:47" customFormat="1" ht="36.75" customHeight="1" thickTop="1" thickBot="1" x14ac:dyDescent="0.2">
      <c r="A280" s="4093" t="s">
        <v>2007</v>
      </c>
      <c r="B280" s="4094"/>
      <c r="C280" s="4094"/>
      <c r="D280" s="4081" t="s">
        <v>852</v>
      </c>
      <c r="E280" s="4079" t="s">
        <v>1674</v>
      </c>
      <c r="F280" s="4079" t="s">
        <v>1712</v>
      </c>
      <c r="G280" s="4083" t="s">
        <v>1713</v>
      </c>
      <c r="H280" s="4098" t="s">
        <v>2003</v>
      </c>
      <c r="I280" s="4099"/>
      <c r="J280" s="4100"/>
      <c r="K280" s="4073" t="s">
        <v>2005</v>
      </c>
      <c r="L280" s="4074"/>
      <c r="M280" s="4074"/>
      <c r="N280" s="2112"/>
      <c r="O280" s="4071" t="s">
        <v>2004</v>
      </c>
      <c r="P280" s="4072"/>
      <c r="Q280" s="4072"/>
      <c r="R280" s="4072"/>
      <c r="S280" s="4072"/>
      <c r="T280" s="4072"/>
      <c r="U280" s="4097"/>
      <c r="V280" s="2113" t="s">
        <v>1673</v>
      </c>
      <c r="W280" s="4078" t="s">
        <v>1681</v>
      </c>
      <c r="X280" s="4067"/>
      <c r="Y280" s="4067"/>
      <c r="Z280" s="4067"/>
      <c r="AA280" s="4067"/>
      <c r="AB280" s="4067"/>
      <c r="AC280" s="4067"/>
      <c r="AD280" s="4067"/>
      <c r="AE280" s="4067"/>
      <c r="AF280" s="4067"/>
      <c r="AG280" s="4067"/>
      <c r="AH280" s="4067"/>
      <c r="AI280" s="4067"/>
      <c r="AJ280" s="4067"/>
      <c r="AK280" s="4067"/>
      <c r="AL280" s="4067"/>
      <c r="AM280" s="4067"/>
      <c r="AN280" s="4067"/>
      <c r="AO280" s="4067"/>
      <c r="AP280" s="4067"/>
      <c r="AQ280" s="4067"/>
      <c r="AR280" s="4068"/>
    </row>
    <row r="281" spans="1:47" customFormat="1" ht="175.5" customHeight="1" thickBot="1" x14ac:dyDescent="0.2">
      <c r="A281" s="4095"/>
      <c r="B281" s="4096"/>
      <c r="C281" s="4096"/>
      <c r="D281" s="4082"/>
      <c r="E281" s="4080"/>
      <c r="F281" s="4080"/>
      <c r="G281" s="4084"/>
      <c r="H281" s="2023" t="s">
        <v>2010</v>
      </c>
      <c r="I281" s="2014" t="s">
        <v>2259</v>
      </c>
      <c r="J281" s="2024" t="s">
        <v>2260</v>
      </c>
      <c r="K281" s="2015" t="s">
        <v>1682</v>
      </c>
      <c r="L281" s="2114" t="s">
        <v>1684</v>
      </c>
      <c r="M281" s="2114" t="s">
        <v>1685</v>
      </c>
      <c r="N281" s="2115" t="s">
        <v>2000</v>
      </c>
      <c r="O281" s="2015" t="s">
        <v>1683</v>
      </c>
      <c r="P281" s="2114" t="s">
        <v>1686</v>
      </c>
      <c r="Q281" s="2114" t="s">
        <v>1687</v>
      </c>
      <c r="R281" s="2114" t="s">
        <v>1999</v>
      </c>
      <c r="S281" s="2114" t="s">
        <v>1688</v>
      </c>
      <c r="T281" s="2114" t="s">
        <v>1998</v>
      </c>
      <c r="U281" s="2115" t="s">
        <v>1689</v>
      </c>
      <c r="V281" s="2016" t="s">
        <v>1706</v>
      </c>
      <c r="W281" s="2022" t="s">
        <v>1212</v>
      </c>
      <c r="X281" s="2116" t="s">
        <v>1690</v>
      </c>
      <c r="Y281" s="2116" t="s">
        <v>1691</v>
      </c>
      <c r="Z281" s="2116" t="s">
        <v>1692</v>
      </c>
      <c r="AA281" s="2116" t="s">
        <v>1693</v>
      </c>
      <c r="AB281" s="2116" t="s">
        <v>1694</v>
      </c>
      <c r="AC281" s="2116" t="s">
        <v>2006</v>
      </c>
      <c r="AD281" s="2116" t="s">
        <v>1696</v>
      </c>
      <c r="AE281" s="2116" t="s">
        <v>1697</v>
      </c>
      <c r="AF281" s="2116" t="s">
        <v>1698</v>
      </c>
      <c r="AG281" s="2116" t="s">
        <v>1699</v>
      </c>
      <c r="AH281" s="2116" t="s">
        <v>1711</v>
      </c>
      <c r="AI281" s="2116" t="s">
        <v>1700</v>
      </c>
      <c r="AJ281" s="2116" t="s">
        <v>1710</v>
      </c>
      <c r="AK281" s="2116" t="s">
        <v>1709</v>
      </c>
      <c r="AL281" s="2116" t="s">
        <v>1701</v>
      </c>
      <c r="AM281" s="2116" t="s">
        <v>1702</v>
      </c>
      <c r="AN281" s="2116" t="s">
        <v>1703</v>
      </c>
      <c r="AO281" s="2116" t="s">
        <v>1704</v>
      </c>
      <c r="AP281" s="2116" t="s">
        <v>1705</v>
      </c>
      <c r="AQ281" s="2116" t="s">
        <v>1707</v>
      </c>
      <c r="AR281" s="2117" t="s">
        <v>1708</v>
      </c>
    </row>
    <row r="282" spans="1:47" s="237" customFormat="1" ht="45.95" customHeight="1" x14ac:dyDescent="0.15">
      <c r="A282" s="2032" t="s">
        <v>1920</v>
      </c>
      <c r="B282" s="2038"/>
      <c r="C282" s="2038"/>
      <c r="D282" s="2106" t="s">
        <v>163</v>
      </c>
      <c r="E282" s="2081" t="s">
        <v>1898</v>
      </c>
      <c r="F282" s="2082" t="s">
        <v>163</v>
      </c>
      <c r="G282" s="2083" t="s">
        <v>163</v>
      </c>
      <c r="H282" s="2136" t="s">
        <v>163</v>
      </c>
      <c r="I282" s="2055" t="s">
        <v>163</v>
      </c>
      <c r="J282" s="2056" t="s">
        <v>163</v>
      </c>
      <c r="K282" s="3446" t="s">
        <v>1898</v>
      </c>
      <c r="L282" s="2104" t="s">
        <v>163</v>
      </c>
      <c r="M282" s="2104" t="s">
        <v>163</v>
      </c>
      <c r="N282" s="3326" t="s">
        <v>163</v>
      </c>
      <c r="O282" s="3446" t="s">
        <v>1898</v>
      </c>
      <c r="P282" s="2104" t="s">
        <v>163</v>
      </c>
      <c r="Q282" s="2104" t="s">
        <v>163</v>
      </c>
      <c r="R282" s="2104" t="s">
        <v>163</v>
      </c>
      <c r="S282" s="2104" t="s">
        <v>163</v>
      </c>
      <c r="T282" s="2104" t="s">
        <v>163</v>
      </c>
      <c r="U282" s="3326" t="s">
        <v>163</v>
      </c>
      <c r="V282" s="3460" t="s">
        <v>163</v>
      </c>
      <c r="W282" s="3446" t="s">
        <v>163</v>
      </c>
      <c r="X282" s="2104" t="s">
        <v>163</v>
      </c>
      <c r="Y282" s="2104" t="s">
        <v>163</v>
      </c>
      <c r="Z282" s="2104" t="s">
        <v>163</v>
      </c>
      <c r="AA282" s="2104" t="s">
        <v>163</v>
      </c>
      <c r="AB282" s="2104" t="s">
        <v>163</v>
      </c>
      <c r="AC282" s="2104" t="s">
        <v>163</v>
      </c>
      <c r="AD282" s="2104" t="s">
        <v>163</v>
      </c>
      <c r="AE282" s="2104" t="s">
        <v>163</v>
      </c>
      <c r="AF282" s="2104" t="s">
        <v>163</v>
      </c>
      <c r="AG282" s="2104" t="s">
        <v>163</v>
      </c>
      <c r="AH282" s="2104" t="s">
        <v>163</v>
      </c>
      <c r="AI282" s="2104" t="s">
        <v>163</v>
      </c>
      <c r="AJ282" s="2104" t="s">
        <v>163</v>
      </c>
      <c r="AK282" s="2104" t="s">
        <v>163</v>
      </c>
      <c r="AL282" s="2104" t="s">
        <v>163</v>
      </c>
      <c r="AM282" s="2104" t="s">
        <v>163</v>
      </c>
      <c r="AN282" s="2104" t="s">
        <v>163</v>
      </c>
      <c r="AO282" s="2104" t="s">
        <v>163</v>
      </c>
      <c r="AP282" s="2104" t="s">
        <v>163</v>
      </c>
      <c r="AQ282" s="2104" t="s">
        <v>163</v>
      </c>
      <c r="AR282" s="2105" t="s">
        <v>163</v>
      </c>
    </row>
    <row r="283" spans="1:47" s="236" customFormat="1" ht="45.95" customHeight="1" x14ac:dyDescent="0.15">
      <c r="A283" s="2026" t="s">
        <v>189</v>
      </c>
      <c r="B283" s="2027"/>
      <c r="C283" s="2027"/>
      <c r="D283" s="2057">
        <v>23</v>
      </c>
      <c r="E283" s="2058">
        <v>4.4478147375789307E-3</v>
      </c>
      <c r="F283" s="2059">
        <v>0.42776998597475457</v>
      </c>
      <c r="G283" s="2060" t="s">
        <v>163</v>
      </c>
      <c r="H283" s="2129">
        <v>305</v>
      </c>
      <c r="I283" s="2039">
        <v>0.11721611721611724</v>
      </c>
      <c r="J283" s="2040">
        <v>32</v>
      </c>
      <c r="K283" s="3441">
        <v>161</v>
      </c>
      <c r="L283" s="2065">
        <v>66</v>
      </c>
      <c r="M283" s="2065">
        <v>95</v>
      </c>
      <c r="N283" s="2066">
        <v>0</v>
      </c>
      <c r="O283" s="3441">
        <v>140</v>
      </c>
      <c r="P283" s="2065">
        <v>65</v>
      </c>
      <c r="Q283" s="2065">
        <v>28</v>
      </c>
      <c r="R283" s="2065">
        <v>0</v>
      </c>
      <c r="S283" s="2065">
        <v>34</v>
      </c>
      <c r="T283" s="2065">
        <v>0</v>
      </c>
      <c r="U283" s="2066">
        <v>13</v>
      </c>
      <c r="V283" s="3455">
        <v>4</v>
      </c>
      <c r="W283" s="3475">
        <v>305</v>
      </c>
      <c r="X283" s="2073">
        <v>0</v>
      </c>
      <c r="Y283" s="2073">
        <v>0</v>
      </c>
      <c r="Z283" s="2073">
        <v>7</v>
      </c>
      <c r="AA283" s="2073">
        <v>18</v>
      </c>
      <c r="AB283" s="2073">
        <v>108</v>
      </c>
      <c r="AC283" s="2073">
        <v>4</v>
      </c>
      <c r="AD283" s="2073">
        <v>9</v>
      </c>
      <c r="AE283" s="2073">
        <v>14</v>
      </c>
      <c r="AF283" s="2073">
        <v>84</v>
      </c>
      <c r="AG283" s="2073">
        <v>14</v>
      </c>
      <c r="AH283" s="2073">
        <v>1</v>
      </c>
      <c r="AI283" s="2073">
        <v>2</v>
      </c>
      <c r="AJ283" s="2073">
        <v>2</v>
      </c>
      <c r="AK283" s="2073">
        <v>1</v>
      </c>
      <c r="AL283" s="2073">
        <v>0</v>
      </c>
      <c r="AM283" s="2073">
        <v>4</v>
      </c>
      <c r="AN283" s="2073">
        <v>15</v>
      </c>
      <c r="AO283" s="2073">
        <v>5</v>
      </c>
      <c r="AP283" s="2073">
        <v>1</v>
      </c>
      <c r="AQ283" s="2073">
        <v>3</v>
      </c>
      <c r="AR283" s="2074">
        <v>13</v>
      </c>
    </row>
    <row r="284" spans="1:47" s="237" customFormat="1" ht="45.95" customHeight="1" x14ac:dyDescent="0.15">
      <c r="A284" s="3285"/>
      <c r="B284" s="4103" t="s">
        <v>1921</v>
      </c>
      <c r="C284" s="4104"/>
      <c r="D284" s="3398" t="s">
        <v>163</v>
      </c>
      <c r="E284" s="3287">
        <v>6.9998395870094648E-4</v>
      </c>
      <c r="F284" s="3288">
        <v>6.7321178120617109E-2</v>
      </c>
      <c r="G284" s="3303">
        <v>0.15737704918032788</v>
      </c>
      <c r="H284" s="3399">
        <v>48</v>
      </c>
      <c r="I284" s="3400">
        <v>0</v>
      </c>
      <c r="J284" s="3401">
        <v>0</v>
      </c>
      <c r="K284" s="3463">
        <v>32</v>
      </c>
      <c r="L284" s="3301">
        <v>10</v>
      </c>
      <c r="M284" s="3301">
        <v>22</v>
      </c>
      <c r="N284" s="3302"/>
      <c r="O284" s="3463">
        <v>16</v>
      </c>
      <c r="P284" s="3301">
        <v>2</v>
      </c>
      <c r="Q284" s="3301">
        <v>0</v>
      </c>
      <c r="R284" s="3301"/>
      <c r="S284" s="3301">
        <v>9</v>
      </c>
      <c r="T284" s="3301"/>
      <c r="U284" s="3302">
        <v>5</v>
      </c>
      <c r="V284" s="3467">
        <v>0</v>
      </c>
      <c r="W284" s="3476">
        <v>48</v>
      </c>
      <c r="X284" s="3402">
        <v>0</v>
      </c>
      <c r="Y284" s="3402">
        <v>0</v>
      </c>
      <c r="Z284" s="3402">
        <v>6</v>
      </c>
      <c r="AA284" s="3402">
        <v>4</v>
      </c>
      <c r="AB284" s="3402">
        <v>14</v>
      </c>
      <c r="AC284" s="3402">
        <v>3</v>
      </c>
      <c r="AD284" s="3402">
        <v>0</v>
      </c>
      <c r="AE284" s="3402">
        <v>1</v>
      </c>
      <c r="AF284" s="3402">
        <v>11</v>
      </c>
      <c r="AG284" s="3402">
        <v>2</v>
      </c>
      <c r="AH284" s="3402">
        <v>0</v>
      </c>
      <c r="AI284" s="3402">
        <v>1</v>
      </c>
      <c r="AJ284" s="3402">
        <v>0</v>
      </c>
      <c r="AK284" s="3402">
        <v>1</v>
      </c>
      <c r="AL284" s="3402">
        <v>0</v>
      </c>
      <c r="AM284" s="3402">
        <v>0</v>
      </c>
      <c r="AN284" s="3402">
        <v>0</v>
      </c>
      <c r="AO284" s="3402">
        <v>1</v>
      </c>
      <c r="AP284" s="3402">
        <v>0</v>
      </c>
      <c r="AQ284" s="3402">
        <v>3</v>
      </c>
      <c r="AR284" s="3403">
        <v>1</v>
      </c>
    </row>
    <row r="285" spans="1:47" s="236" customFormat="1" ht="45.95" customHeight="1" x14ac:dyDescent="0.15">
      <c r="A285" s="3272"/>
      <c r="B285" s="3273" t="s">
        <v>1922</v>
      </c>
      <c r="C285" s="3273"/>
      <c r="D285" s="3274" t="s">
        <v>163</v>
      </c>
      <c r="E285" s="3275">
        <v>3.747830778877984E-3</v>
      </c>
      <c r="F285" s="3276">
        <v>0.36044880785413747</v>
      </c>
      <c r="G285" s="3277">
        <v>0.84262295081967209</v>
      </c>
      <c r="H285" s="3278">
        <v>257</v>
      </c>
      <c r="I285" s="3279">
        <v>0.14222222222222225</v>
      </c>
      <c r="J285" s="3280">
        <v>32</v>
      </c>
      <c r="K285" s="3438">
        <v>129</v>
      </c>
      <c r="L285" s="3281">
        <v>56</v>
      </c>
      <c r="M285" s="3281">
        <v>73</v>
      </c>
      <c r="N285" s="3282"/>
      <c r="O285" s="3438">
        <v>124</v>
      </c>
      <c r="P285" s="3281">
        <v>63</v>
      </c>
      <c r="Q285" s="3281">
        <v>28</v>
      </c>
      <c r="R285" s="3281"/>
      <c r="S285" s="3281">
        <v>25</v>
      </c>
      <c r="T285" s="3281"/>
      <c r="U285" s="3282">
        <v>8</v>
      </c>
      <c r="V285" s="3452">
        <v>4</v>
      </c>
      <c r="W285" s="3473">
        <v>257</v>
      </c>
      <c r="X285" s="3283">
        <v>0</v>
      </c>
      <c r="Y285" s="3283">
        <v>0</v>
      </c>
      <c r="Z285" s="3283">
        <v>1</v>
      </c>
      <c r="AA285" s="3283">
        <v>14</v>
      </c>
      <c r="AB285" s="3283">
        <v>94</v>
      </c>
      <c r="AC285" s="3283">
        <v>1</v>
      </c>
      <c r="AD285" s="3283">
        <v>9</v>
      </c>
      <c r="AE285" s="3283">
        <v>13</v>
      </c>
      <c r="AF285" s="3283">
        <v>73</v>
      </c>
      <c r="AG285" s="3283">
        <v>12</v>
      </c>
      <c r="AH285" s="3283">
        <v>1</v>
      </c>
      <c r="AI285" s="3283">
        <v>1</v>
      </c>
      <c r="AJ285" s="3283">
        <v>2</v>
      </c>
      <c r="AK285" s="3283">
        <v>0</v>
      </c>
      <c r="AL285" s="3283">
        <v>0</v>
      </c>
      <c r="AM285" s="3283">
        <v>4</v>
      </c>
      <c r="AN285" s="3283">
        <v>15</v>
      </c>
      <c r="AO285" s="3283">
        <v>4</v>
      </c>
      <c r="AP285" s="3283">
        <v>1</v>
      </c>
      <c r="AQ285" s="3283">
        <v>0</v>
      </c>
      <c r="AR285" s="3284">
        <v>12</v>
      </c>
    </row>
    <row r="286" spans="1:47" s="237" customFormat="1" ht="45.95" customHeight="1" x14ac:dyDescent="0.15">
      <c r="A286" s="2028" t="s">
        <v>1923</v>
      </c>
      <c r="B286" s="2029"/>
      <c r="C286" s="2029"/>
      <c r="D286" s="2088">
        <v>149</v>
      </c>
      <c r="E286" s="2062">
        <v>1.4582999139603051E-5</v>
      </c>
      <c r="F286" s="2063">
        <v>1.4025245441795231E-3</v>
      </c>
      <c r="G286" s="2064" t="s">
        <v>163</v>
      </c>
      <c r="H286" s="2130">
        <v>1</v>
      </c>
      <c r="I286" s="2045" t="s">
        <v>163</v>
      </c>
      <c r="J286" s="2046">
        <v>1</v>
      </c>
      <c r="K286" s="3440">
        <v>0</v>
      </c>
      <c r="L286" s="2065">
        <v>0</v>
      </c>
      <c r="M286" s="2065">
        <v>0</v>
      </c>
      <c r="N286" s="2066"/>
      <c r="O286" s="3440">
        <v>0</v>
      </c>
      <c r="P286" s="2065">
        <v>0</v>
      </c>
      <c r="Q286" s="2065">
        <v>0</v>
      </c>
      <c r="R286" s="2065"/>
      <c r="S286" s="2065">
        <v>0</v>
      </c>
      <c r="T286" s="2065"/>
      <c r="U286" s="2066">
        <v>0</v>
      </c>
      <c r="V286" s="3454">
        <v>1</v>
      </c>
      <c r="W286" s="3474">
        <v>1</v>
      </c>
      <c r="X286" s="2067">
        <v>0</v>
      </c>
      <c r="Y286" s="2067">
        <v>0</v>
      </c>
      <c r="Z286" s="2067">
        <v>0</v>
      </c>
      <c r="AA286" s="2067">
        <v>0</v>
      </c>
      <c r="AB286" s="2067">
        <v>0</v>
      </c>
      <c r="AC286" s="2067">
        <v>0</v>
      </c>
      <c r="AD286" s="2067">
        <v>0</v>
      </c>
      <c r="AE286" s="2067">
        <v>0</v>
      </c>
      <c r="AF286" s="2067">
        <v>0</v>
      </c>
      <c r="AG286" s="2067">
        <v>0</v>
      </c>
      <c r="AH286" s="2067">
        <v>0</v>
      </c>
      <c r="AI286" s="2067">
        <v>0</v>
      </c>
      <c r="AJ286" s="2067">
        <v>1</v>
      </c>
      <c r="AK286" s="2067">
        <v>0</v>
      </c>
      <c r="AL286" s="2067">
        <v>0</v>
      </c>
      <c r="AM286" s="2067">
        <v>0</v>
      </c>
      <c r="AN286" s="2067">
        <v>0</v>
      </c>
      <c r="AO286" s="2067">
        <v>0</v>
      </c>
      <c r="AP286" s="2067">
        <v>0</v>
      </c>
      <c r="AQ286" s="2067">
        <v>0</v>
      </c>
      <c r="AR286" s="2068">
        <v>0</v>
      </c>
    </row>
    <row r="287" spans="1:47" s="236" customFormat="1" ht="45.95" customHeight="1" x14ac:dyDescent="0.15">
      <c r="A287" s="2026" t="s">
        <v>1924</v>
      </c>
      <c r="B287" s="2027"/>
      <c r="C287" s="2027"/>
      <c r="D287" s="2057">
        <v>68</v>
      </c>
      <c r="E287" s="2058">
        <v>4.3748997418809152E-4</v>
      </c>
      <c r="F287" s="2059">
        <v>4.2075736325385693E-2</v>
      </c>
      <c r="G287" s="2060" t="s">
        <v>163</v>
      </c>
      <c r="H287" s="2129">
        <v>30</v>
      </c>
      <c r="I287" s="2039">
        <v>0.19999999999999996</v>
      </c>
      <c r="J287" s="2040">
        <v>5</v>
      </c>
      <c r="K287" s="3441">
        <v>14</v>
      </c>
      <c r="L287" s="2065">
        <v>1</v>
      </c>
      <c r="M287" s="2065">
        <v>13</v>
      </c>
      <c r="N287" s="2066">
        <v>0</v>
      </c>
      <c r="O287" s="3441">
        <v>16</v>
      </c>
      <c r="P287" s="2065">
        <v>1</v>
      </c>
      <c r="Q287" s="2065">
        <v>10</v>
      </c>
      <c r="R287" s="2065">
        <v>0</v>
      </c>
      <c r="S287" s="2065">
        <v>5</v>
      </c>
      <c r="T287" s="2065">
        <v>0</v>
      </c>
      <c r="U287" s="2066">
        <v>0</v>
      </c>
      <c r="V287" s="3455">
        <v>0</v>
      </c>
      <c r="W287" s="3475">
        <v>30</v>
      </c>
      <c r="X287" s="2073">
        <v>0</v>
      </c>
      <c r="Y287" s="2073">
        <v>0</v>
      </c>
      <c r="Z287" s="2073">
        <v>0</v>
      </c>
      <c r="AA287" s="2073">
        <v>0</v>
      </c>
      <c r="AB287" s="2073">
        <v>18</v>
      </c>
      <c r="AC287" s="2073">
        <v>0</v>
      </c>
      <c r="AD287" s="2073">
        <v>6</v>
      </c>
      <c r="AE287" s="2073">
        <v>0</v>
      </c>
      <c r="AF287" s="2073">
        <v>1</v>
      </c>
      <c r="AG287" s="2073">
        <v>0</v>
      </c>
      <c r="AH287" s="2073">
        <v>0</v>
      </c>
      <c r="AI287" s="2073">
        <v>1</v>
      </c>
      <c r="AJ287" s="2073">
        <v>0</v>
      </c>
      <c r="AK287" s="2073">
        <v>0</v>
      </c>
      <c r="AL287" s="2073">
        <v>0</v>
      </c>
      <c r="AM287" s="2073">
        <v>0</v>
      </c>
      <c r="AN287" s="2073">
        <v>0</v>
      </c>
      <c r="AO287" s="2073">
        <v>0</v>
      </c>
      <c r="AP287" s="2073">
        <v>0</v>
      </c>
      <c r="AQ287" s="2073">
        <v>4</v>
      </c>
      <c r="AR287" s="2074">
        <v>0</v>
      </c>
    </row>
    <row r="288" spans="1:47" s="237" customFormat="1" ht="45.95" customHeight="1" x14ac:dyDescent="0.15">
      <c r="A288" s="3285"/>
      <c r="B288" s="3286" t="s">
        <v>1925</v>
      </c>
      <c r="C288" s="3286"/>
      <c r="D288" s="3398" t="s">
        <v>163</v>
      </c>
      <c r="E288" s="3287">
        <v>4.3748997418809152E-4</v>
      </c>
      <c r="F288" s="3288">
        <v>4.2075736325385693E-2</v>
      </c>
      <c r="G288" s="3303">
        <v>1</v>
      </c>
      <c r="H288" s="3399">
        <v>30</v>
      </c>
      <c r="I288" s="3400">
        <v>0.19999999999999996</v>
      </c>
      <c r="J288" s="3401">
        <v>5</v>
      </c>
      <c r="K288" s="3463">
        <v>14</v>
      </c>
      <c r="L288" s="3301">
        <v>1</v>
      </c>
      <c r="M288" s="3301">
        <v>13</v>
      </c>
      <c r="N288" s="3302"/>
      <c r="O288" s="3463">
        <v>16</v>
      </c>
      <c r="P288" s="3301">
        <v>1</v>
      </c>
      <c r="Q288" s="3301">
        <v>10</v>
      </c>
      <c r="R288" s="3301"/>
      <c r="S288" s="3301">
        <v>5</v>
      </c>
      <c r="T288" s="3301"/>
      <c r="U288" s="3302">
        <v>0</v>
      </c>
      <c r="V288" s="3467">
        <v>0</v>
      </c>
      <c r="W288" s="3476">
        <v>30</v>
      </c>
      <c r="X288" s="3402">
        <v>0</v>
      </c>
      <c r="Y288" s="3402">
        <v>0</v>
      </c>
      <c r="Z288" s="3402">
        <v>0</v>
      </c>
      <c r="AA288" s="3402">
        <v>0</v>
      </c>
      <c r="AB288" s="3402">
        <v>18</v>
      </c>
      <c r="AC288" s="3402">
        <v>0</v>
      </c>
      <c r="AD288" s="3402">
        <v>6</v>
      </c>
      <c r="AE288" s="3402">
        <v>0</v>
      </c>
      <c r="AF288" s="3402">
        <v>1</v>
      </c>
      <c r="AG288" s="3402">
        <v>0</v>
      </c>
      <c r="AH288" s="3402">
        <v>0</v>
      </c>
      <c r="AI288" s="3402">
        <v>1</v>
      </c>
      <c r="AJ288" s="3402">
        <v>0</v>
      </c>
      <c r="AK288" s="3402">
        <v>0</v>
      </c>
      <c r="AL288" s="3402">
        <v>0</v>
      </c>
      <c r="AM288" s="3402">
        <v>0</v>
      </c>
      <c r="AN288" s="3402">
        <v>0</v>
      </c>
      <c r="AO288" s="3402">
        <v>0</v>
      </c>
      <c r="AP288" s="3402">
        <v>0</v>
      </c>
      <c r="AQ288" s="3402">
        <v>4</v>
      </c>
      <c r="AR288" s="3403">
        <v>0</v>
      </c>
    </row>
    <row r="289" spans="1:44" s="236" customFormat="1" ht="45.95" customHeight="1" x14ac:dyDescent="0.15">
      <c r="A289" s="3240"/>
      <c r="B289" s="3241" t="s">
        <v>1926</v>
      </c>
      <c r="C289" s="3241"/>
      <c r="D289" s="3242" t="s">
        <v>163</v>
      </c>
      <c r="E289" s="3243">
        <v>0</v>
      </c>
      <c r="F289" s="3244">
        <v>0</v>
      </c>
      <c r="G289" s="3245">
        <v>0</v>
      </c>
      <c r="H289" s="3246">
        <v>0</v>
      </c>
      <c r="I289" s="3247" t="s">
        <v>163</v>
      </c>
      <c r="J289" s="3248">
        <v>0</v>
      </c>
      <c r="K289" s="3436">
        <v>0</v>
      </c>
      <c r="L289" s="3249">
        <v>0</v>
      </c>
      <c r="M289" s="3249">
        <v>0</v>
      </c>
      <c r="N289" s="3250"/>
      <c r="O289" s="3436">
        <v>0</v>
      </c>
      <c r="P289" s="3249">
        <v>0</v>
      </c>
      <c r="Q289" s="3249">
        <v>0</v>
      </c>
      <c r="R289" s="3249"/>
      <c r="S289" s="3249">
        <v>0</v>
      </c>
      <c r="T289" s="3249"/>
      <c r="U289" s="3250">
        <v>0</v>
      </c>
      <c r="V289" s="3450">
        <v>0</v>
      </c>
      <c r="W289" s="3472">
        <v>0</v>
      </c>
      <c r="X289" s="3251">
        <v>0</v>
      </c>
      <c r="Y289" s="3251">
        <v>0</v>
      </c>
      <c r="Z289" s="3251">
        <v>0</v>
      </c>
      <c r="AA289" s="3251">
        <v>0</v>
      </c>
      <c r="AB289" s="3251">
        <v>0</v>
      </c>
      <c r="AC289" s="3251">
        <v>0</v>
      </c>
      <c r="AD289" s="3251">
        <v>0</v>
      </c>
      <c r="AE289" s="3251">
        <v>0</v>
      </c>
      <c r="AF289" s="3251">
        <v>0</v>
      </c>
      <c r="AG289" s="3251">
        <v>0</v>
      </c>
      <c r="AH289" s="3251">
        <v>0</v>
      </c>
      <c r="AI289" s="3251">
        <v>0</v>
      </c>
      <c r="AJ289" s="3251">
        <v>0</v>
      </c>
      <c r="AK289" s="3251">
        <v>0</v>
      </c>
      <c r="AL289" s="3251">
        <v>0</v>
      </c>
      <c r="AM289" s="3251">
        <v>0</v>
      </c>
      <c r="AN289" s="3251">
        <v>0</v>
      </c>
      <c r="AO289" s="3251">
        <v>0</v>
      </c>
      <c r="AP289" s="3251">
        <v>0</v>
      </c>
      <c r="AQ289" s="3251">
        <v>0</v>
      </c>
      <c r="AR289" s="3252">
        <v>0</v>
      </c>
    </row>
    <row r="290" spans="1:44" s="237" customFormat="1" ht="45.95" customHeight="1" x14ac:dyDescent="0.15">
      <c r="A290" s="3263"/>
      <c r="B290" s="3264" t="s">
        <v>892</v>
      </c>
      <c r="C290" s="3264"/>
      <c r="D290" s="3265" t="s">
        <v>163</v>
      </c>
      <c r="E290" s="3266">
        <v>0</v>
      </c>
      <c r="F290" s="3267">
        <v>0</v>
      </c>
      <c r="G290" s="3268">
        <v>0</v>
      </c>
      <c r="H290" s="3269">
        <v>0</v>
      </c>
      <c r="I290" s="3289" t="s">
        <v>163</v>
      </c>
      <c r="J290" s="3290">
        <v>0</v>
      </c>
      <c r="K290" s="3437">
        <v>0</v>
      </c>
      <c r="L290" s="3249">
        <v>0</v>
      </c>
      <c r="M290" s="3249">
        <v>0</v>
      </c>
      <c r="N290" s="3250"/>
      <c r="O290" s="3437">
        <v>0</v>
      </c>
      <c r="P290" s="3249">
        <v>0</v>
      </c>
      <c r="Q290" s="3249">
        <v>0</v>
      </c>
      <c r="R290" s="3249"/>
      <c r="S290" s="3249">
        <v>0</v>
      </c>
      <c r="T290" s="3249"/>
      <c r="U290" s="3250">
        <v>0</v>
      </c>
      <c r="V290" s="3451">
        <v>0</v>
      </c>
      <c r="W290" s="3462">
        <v>0</v>
      </c>
      <c r="X290" s="3251">
        <v>0</v>
      </c>
      <c r="Y290" s="3251">
        <v>0</v>
      </c>
      <c r="Z290" s="3251">
        <v>0</v>
      </c>
      <c r="AA290" s="3251">
        <v>0</v>
      </c>
      <c r="AB290" s="3251">
        <v>0</v>
      </c>
      <c r="AC290" s="3251">
        <v>0</v>
      </c>
      <c r="AD290" s="3251">
        <v>0</v>
      </c>
      <c r="AE290" s="3251">
        <v>0</v>
      </c>
      <c r="AF290" s="3251">
        <v>0</v>
      </c>
      <c r="AG290" s="3251">
        <v>0</v>
      </c>
      <c r="AH290" s="3251">
        <v>0</v>
      </c>
      <c r="AI290" s="3251">
        <v>0</v>
      </c>
      <c r="AJ290" s="3251">
        <v>0</v>
      </c>
      <c r="AK290" s="3251">
        <v>0</v>
      </c>
      <c r="AL290" s="3251">
        <v>0</v>
      </c>
      <c r="AM290" s="3251">
        <v>0</v>
      </c>
      <c r="AN290" s="3251">
        <v>0</v>
      </c>
      <c r="AO290" s="3251">
        <v>0</v>
      </c>
      <c r="AP290" s="3251">
        <v>0</v>
      </c>
      <c r="AQ290" s="3251">
        <v>0</v>
      </c>
      <c r="AR290" s="3252">
        <v>0</v>
      </c>
    </row>
    <row r="291" spans="1:44" s="236" customFormat="1" ht="45.95" customHeight="1" x14ac:dyDescent="0.15">
      <c r="A291" s="3240"/>
      <c r="B291" s="3241" t="s">
        <v>1927</v>
      </c>
      <c r="C291" s="3241"/>
      <c r="D291" s="3242" t="s">
        <v>163</v>
      </c>
      <c r="E291" s="3243">
        <v>0</v>
      </c>
      <c r="F291" s="3244">
        <v>0</v>
      </c>
      <c r="G291" s="3245">
        <v>0</v>
      </c>
      <c r="H291" s="3246">
        <v>0</v>
      </c>
      <c r="I291" s="3247" t="s">
        <v>163</v>
      </c>
      <c r="J291" s="3248">
        <v>0</v>
      </c>
      <c r="K291" s="3436">
        <v>0</v>
      </c>
      <c r="L291" s="3249">
        <v>0</v>
      </c>
      <c r="M291" s="3249">
        <v>0</v>
      </c>
      <c r="N291" s="3250"/>
      <c r="O291" s="3436">
        <v>0</v>
      </c>
      <c r="P291" s="3249">
        <v>0</v>
      </c>
      <c r="Q291" s="3249">
        <v>0</v>
      </c>
      <c r="R291" s="3249"/>
      <c r="S291" s="3249">
        <v>0</v>
      </c>
      <c r="T291" s="3249"/>
      <c r="U291" s="3250">
        <v>0</v>
      </c>
      <c r="V291" s="3450">
        <v>0</v>
      </c>
      <c r="W291" s="3472">
        <v>0</v>
      </c>
      <c r="X291" s="3251">
        <v>0</v>
      </c>
      <c r="Y291" s="3251">
        <v>0</v>
      </c>
      <c r="Z291" s="3251">
        <v>0</v>
      </c>
      <c r="AA291" s="3251">
        <v>0</v>
      </c>
      <c r="AB291" s="3251">
        <v>0</v>
      </c>
      <c r="AC291" s="3251">
        <v>0</v>
      </c>
      <c r="AD291" s="3251">
        <v>0</v>
      </c>
      <c r="AE291" s="3251">
        <v>0</v>
      </c>
      <c r="AF291" s="3251">
        <v>0</v>
      </c>
      <c r="AG291" s="3251">
        <v>0</v>
      </c>
      <c r="AH291" s="3251">
        <v>0</v>
      </c>
      <c r="AI291" s="3251">
        <v>0</v>
      </c>
      <c r="AJ291" s="3251">
        <v>0</v>
      </c>
      <c r="AK291" s="3251">
        <v>0</v>
      </c>
      <c r="AL291" s="3251">
        <v>0</v>
      </c>
      <c r="AM291" s="3251">
        <v>0</v>
      </c>
      <c r="AN291" s="3251">
        <v>0</v>
      </c>
      <c r="AO291" s="3251">
        <v>0</v>
      </c>
      <c r="AP291" s="3251">
        <v>0</v>
      </c>
      <c r="AQ291" s="3251">
        <v>0</v>
      </c>
      <c r="AR291" s="3252">
        <v>0</v>
      </c>
    </row>
    <row r="292" spans="1:44" s="237" customFormat="1" ht="45.95" customHeight="1" x14ac:dyDescent="0.15">
      <c r="A292" s="3304"/>
      <c r="B292" s="3305" t="s">
        <v>893</v>
      </c>
      <c r="C292" s="3305"/>
      <c r="D292" s="3306" t="s">
        <v>163</v>
      </c>
      <c r="E292" s="3307">
        <v>0</v>
      </c>
      <c r="F292" s="3308">
        <v>0</v>
      </c>
      <c r="G292" s="3309">
        <v>0</v>
      </c>
      <c r="H292" s="3310">
        <v>0</v>
      </c>
      <c r="I292" s="3311" t="s">
        <v>163</v>
      </c>
      <c r="J292" s="3312">
        <v>0</v>
      </c>
      <c r="K292" s="3444">
        <v>0</v>
      </c>
      <c r="L292" s="3281">
        <v>0</v>
      </c>
      <c r="M292" s="3281">
        <v>0</v>
      </c>
      <c r="N292" s="3282"/>
      <c r="O292" s="3444">
        <v>0</v>
      </c>
      <c r="P292" s="3281">
        <v>0</v>
      </c>
      <c r="Q292" s="3281">
        <v>0</v>
      </c>
      <c r="R292" s="3281"/>
      <c r="S292" s="3281">
        <v>0</v>
      </c>
      <c r="T292" s="3281"/>
      <c r="U292" s="3282">
        <v>0</v>
      </c>
      <c r="V292" s="3458">
        <v>0</v>
      </c>
      <c r="W292" s="3478">
        <v>0</v>
      </c>
      <c r="X292" s="3283">
        <v>0</v>
      </c>
      <c r="Y292" s="3283">
        <v>0</v>
      </c>
      <c r="Z292" s="3283">
        <v>0</v>
      </c>
      <c r="AA292" s="3283">
        <v>0</v>
      </c>
      <c r="AB292" s="3283">
        <v>0</v>
      </c>
      <c r="AC292" s="3283">
        <v>0</v>
      </c>
      <c r="AD292" s="3283">
        <v>0</v>
      </c>
      <c r="AE292" s="3283">
        <v>0</v>
      </c>
      <c r="AF292" s="3283">
        <v>0</v>
      </c>
      <c r="AG292" s="3283">
        <v>0</v>
      </c>
      <c r="AH292" s="3283">
        <v>0</v>
      </c>
      <c r="AI292" s="3283">
        <v>0</v>
      </c>
      <c r="AJ292" s="3283">
        <v>0</v>
      </c>
      <c r="AK292" s="3283">
        <v>0</v>
      </c>
      <c r="AL292" s="3283">
        <v>0</v>
      </c>
      <c r="AM292" s="3283">
        <v>0</v>
      </c>
      <c r="AN292" s="3283">
        <v>0</v>
      </c>
      <c r="AO292" s="3283">
        <v>0</v>
      </c>
      <c r="AP292" s="3283">
        <v>0</v>
      </c>
      <c r="AQ292" s="3283">
        <v>0</v>
      </c>
      <c r="AR292" s="3284">
        <v>0</v>
      </c>
    </row>
    <row r="293" spans="1:44" s="236" customFormat="1" ht="45.95" customHeight="1" x14ac:dyDescent="0.15">
      <c r="A293" s="2026" t="s">
        <v>1928</v>
      </c>
      <c r="B293" s="2027"/>
      <c r="C293" s="2027"/>
      <c r="D293" s="2057" t="s">
        <v>163</v>
      </c>
      <c r="E293" s="2058" t="s">
        <v>163</v>
      </c>
      <c r="F293" s="2059" t="s">
        <v>163</v>
      </c>
      <c r="G293" s="2060" t="s">
        <v>163</v>
      </c>
      <c r="H293" s="2129" t="s">
        <v>163</v>
      </c>
      <c r="I293" s="2039" t="s">
        <v>163</v>
      </c>
      <c r="J293" s="2040" t="s">
        <v>163</v>
      </c>
      <c r="K293" s="3504" t="s">
        <v>1898</v>
      </c>
      <c r="L293" s="2067" t="s">
        <v>163</v>
      </c>
      <c r="M293" s="2067" t="s">
        <v>163</v>
      </c>
      <c r="N293" s="3505" t="s">
        <v>163</v>
      </c>
      <c r="O293" s="3504" t="s">
        <v>1898</v>
      </c>
      <c r="P293" s="2067" t="s">
        <v>163</v>
      </c>
      <c r="Q293" s="2067" t="s">
        <v>163</v>
      </c>
      <c r="R293" s="2067" t="s">
        <v>163</v>
      </c>
      <c r="S293" s="2067" t="s">
        <v>163</v>
      </c>
      <c r="T293" s="2067" t="s">
        <v>163</v>
      </c>
      <c r="U293" s="3505" t="s">
        <v>163</v>
      </c>
      <c r="V293" s="3455" t="s">
        <v>163</v>
      </c>
      <c r="W293" s="3475" t="s">
        <v>163</v>
      </c>
      <c r="X293" s="2067" t="s">
        <v>163</v>
      </c>
      <c r="Y293" s="2067" t="s">
        <v>163</v>
      </c>
      <c r="Z293" s="2067" t="s">
        <v>163</v>
      </c>
      <c r="AA293" s="2067" t="s">
        <v>163</v>
      </c>
      <c r="AB293" s="2067" t="s">
        <v>163</v>
      </c>
      <c r="AC293" s="2067" t="s">
        <v>163</v>
      </c>
      <c r="AD293" s="2067" t="s">
        <v>163</v>
      </c>
      <c r="AE293" s="2067" t="s">
        <v>163</v>
      </c>
      <c r="AF293" s="2067" t="s">
        <v>163</v>
      </c>
      <c r="AG293" s="2067" t="s">
        <v>163</v>
      </c>
      <c r="AH293" s="2067" t="s">
        <v>163</v>
      </c>
      <c r="AI293" s="2067" t="s">
        <v>163</v>
      </c>
      <c r="AJ293" s="2067" t="s">
        <v>163</v>
      </c>
      <c r="AK293" s="2067" t="s">
        <v>163</v>
      </c>
      <c r="AL293" s="2067" t="s">
        <v>163</v>
      </c>
      <c r="AM293" s="2067" t="s">
        <v>163</v>
      </c>
      <c r="AN293" s="2067" t="s">
        <v>163</v>
      </c>
      <c r="AO293" s="2067" t="s">
        <v>163</v>
      </c>
      <c r="AP293" s="2067" t="s">
        <v>163</v>
      </c>
      <c r="AQ293" s="2067" t="s">
        <v>163</v>
      </c>
      <c r="AR293" s="2068" t="s">
        <v>163</v>
      </c>
    </row>
    <row r="294" spans="1:44" s="237" customFormat="1" ht="45.95" customHeight="1" x14ac:dyDescent="0.15">
      <c r="A294" s="2028" t="s">
        <v>1929</v>
      </c>
      <c r="B294" s="2029"/>
      <c r="C294" s="2029"/>
      <c r="D294" s="2088">
        <v>65</v>
      </c>
      <c r="E294" s="2062">
        <v>4.8123897160690066E-4</v>
      </c>
      <c r="F294" s="2063">
        <v>4.6283309957924262E-2</v>
      </c>
      <c r="G294" s="2064" t="s">
        <v>163</v>
      </c>
      <c r="H294" s="2130">
        <v>33</v>
      </c>
      <c r="I294" s="2045">
        <v>3.125E-2</v>
      </c>
      <c r="J294" s="2046">
        <v>1</v>
      </c>
      <c r="K294" s="3440">
        <v>20</v>
      </c>
      <c r="L294" s="2065">
        <v>5</v>
      </c>
      <c r="M294" s="2065">
        <v>15</v>
      </c>
      <c r="N294" s="2066"/>
      <c r="O294" s="3440">
        <v>13</v>
      </c>
      <c r="P294" s="2065">
        <v>9</v>
      </c>
      <c r="Q294" s="2065">
        <v>2</v>
      </c>
      <c r="R294" s="2065"/>
      <c r="S294" s="2065">
        <v>1</v>
      </c>
      <c r="T294" s="2065"/>
      <c r="U294" s="2066">
        <v>1</v>
      </c>
      <c r="V294" s="3454">
        <v>0</v>
      </c>
      <c r="W294" s="3474">
        <v>33</v>
      </c>
      <c r="X294" s="2067">
        <v>0</v>
      </c>
      <c r="Y294" s="2067">
        <v>0</v>
      </c>
      <c r="Z294" s="2067">
        <v>1</v>
      </c>
      <c r="AA294" s="2067">
        <v>4</v>
      </c>
      <c r="AB294" s="2067">
        <v>6</v>
      </c>
      <c r="AC294" s="2067">
        <v>0</v>
      </c>
      <c r="AD294" s="2067">
        <v>4</v>
      </c>
      <c r="AE294" s="2067">
        <v>1</v>
      </c>
      <c r="AF294" s="2067">
        <v>14</v>
      </c>
      <c r="AG294" s="2067">
        <v>3</v>
      </c>
      <c r="AH294" s="2067">
        <v>0</v>
      </c>
      <c r="AI294" s="2067">
        <v>0</v>
      </c>
      <c r="AJ294" s="2067">
        <v>0</v>
      </c>
      <c r="AK294" s="2067">
        <v>0</v>
      </c>
      <c r="AL294" s="2067">
        <v>0</v>
      </c>
      <c r="AM294" s="2067">
        <v>0</v>
      </c>
      <c r="AN294" s="2067">
        <v>0</v>
      </c>
      <c r="AO294" s="2067">
        <v>0</v>
      </c>
      <c r="AP294" s="2067">
        <v>0</v>
      </c>
      <c r="AQ294" s="2067">
        <v>0</v>
      </c>
      <c r="AR294" s="2068">
        <v>0</v>
      </c>
    </row>
    <row r="295" spans="1:44" s="236" customFormat="1" ht="45.95" customHeight="1" x14ac:dyDescent="0.15">
      <c r="A295" s="2026" t="s">
        <v>1930</v>
      </c>
      <c r="B295" s="2027"/>
      <c r="C295" s="2027"/>
      <c r="D295" s="2057">
        <v>92</v>
      </c>
      <c r="E295" s="2058">
        <v>1.8957898881483967E-4</v>
      </c>
      <c r="F295" s="2059">
        <v>1.82328190743338E-2</v>
      </c>
      <c r="G295" s="2060" t="s">
        <v>163</v>
      </c>
      <c r="H295" s="2129">
        <v>13</v>
      </c>
      <c r="I295" s="2039">
        <v>0</v>
      </c>
      <c r="J295" s="2040">
        <v>0</v>
      </c>
      <c r="K295" s="3441">
        <v>6</v>
      </c>
      <c r="L295" s="2065">
        <v>0</v>
      </c>
      <c r="M295" s="2065">
        <v>6</v>
      </c>
      <c r="N295" s="2066"/>
      <c r="O295" s="3441">
        <v>7</v>
      </c>
      <c r="P295" s="2065">
        <v>1</v>
      </c>
      <c r="Q295" s="2065">
        <v>2</v>
      </c>
      <c r="R295" s="2065"/>
      <c r="S295" s="2065">
        <v>4</v>
      </c>
      <c r="T295" s="2065"/>
      <c r="U295" s="2066">
        <v>0</v>
      </c>
      <c r="V295" s="3455">
        <v>0</v>
      </c>
      <c r="W295" s="3475">
        <v>13</v>
      </c>
      <c r="X295" s="2067">
        <v>0</v>
      </c>
      <c r="Y295" s="2067">
        <v>0</v>
      </c>
      <c r="Z295" s="2067">
        <v>0</v>
      </c>
      <c r="AA295" s="2067">
        <v>3</v>
      </c>
      <c r="AB295" s="2067">
        <v>0</v>
      </c>
      <c r="AC295" s="2067">
        <v>1</v>
      </c>
      <c r="AD295" s="2067">
        <v>0</v>
      </c>
      <c r="AE295" s="2067">
        <v>1</v>
      </c>
      <c r="AF295" s="2067">
        <v>1</v>
      </c>
      <c r="AG295" s="2067">
        <v>1</v>
      </c>
      <c r="AH295" s="2067">
        <v>0</v>
      </c>
      <c r="AI295" s="2067">
        <v>0</v>
      </c>
      <c r="AJ295" s="2067">
        <v>0</v>
      </c>
      <c r="AK295" s="2067">
        <v>0</v>
      </c>
      <c r="AL295" s="2067">
        <v>0</v>
      </c>
      <c r="AM295" s="2067">
        <v>0</v>
      </c>
      <c r="AN295" s="2067">
        <v>6</v>
      </c>
      <c r="AO295" s="2067">
        <v>0</v>
      </c>
      <c r="AP295" s="2067">
        <v>0</v>
      </c>
      <c r="AQ295" s="2067">
        <v>0</v>
      </c>
      <c r="AR295" s="2068">
        <v>0</v>
      </c>
    </row>
    <row r="296" spans="1:44" s="237" customFormat="1" ht="45.95" customHeight="1" x14ac:dyDescent="0.15">
      <c r="A296" s="2028" t="s">
        <v>1931</v>
      </c>
      <c r="B296" s="2029"/>
      <c r="C296" s="2029"/>
      <c r="D296" s="2088">
        <v>59</v>
      </c>
      <c r="E296" s="2062">
        <v>6.5623496128213734E-4</v>
      </c>
      <c r="F296" s="2063">
        <v>6.311360448807854E-2</v>
      </c>
      <c r="G296" s="2064" t="s">
        <v>163</v>
      </c>
      <c r="H296" s="2130">
        <v>45</v>
      </c>
      <c r="I296" s="2045">
        <v>-4.2553191489361653E-2</v>
      </c>
      <c r="J296" s="2046">
        <v>-2</v>
      </c>
      <c r="K296" s="3440">
        <v>35</v>
      </c>
      <c r="L296" s="2065">
        <v>2</v>
      </c>
      <c r="M296" s="2065">
        <v>33</v>
      </c>
      <c r="N296" s="2066"/>
      <c r="O296" s="3440">
        <v>10</v>
      </c>
      <c r="P296" s="2065">
        <v>0</v>
      </c>
      <c r="Q296" s="2065">
        <v>4</v>
      </c>
      <c r="R296" s="2065"/>
      <c r="S296" s="2065">
        <v>6</v>
      </c>
      <c r="T296" s="2065"/>
      <c r="U296" s="2066">
        <v>0</v>
      </c>
      <c r="V296" s="3454">
        <v>0</v>
      </c>
      <c r="W296" s="3474">
        <v>45</v>
      </c>
      <c r="X296" s="2067">
        <v>0</v>
      </c>
      <c r="Y296" s="2067">
        <v>0</v>
      </c>
      <c r="Z296" s="2067">
        <v>8</v>
      </c>
      <c r="AA296" s="2067">
        <v>14</v>
      </c>
      <c r="AB296" s="2067">
        <v>3</v>
      </c>
      <c r="AC296" s="2067">
        <v>2</v>
      </c>
      <c r="AD296" s="2067">
        <v>0</v>
      </c>
      <c r="AE296" s="2067">
        <v>2</v>
      </c>
      <c r="AF296" s="2067">
        <v>6</v>
      </c>
      <c r="AG296" s="2067">
        <v>3</v>
      </c>
      <c r="AH296" s="2067">
        <v>0</v>
      </c>
      <c r="AI296" s="2067">
        <v>1</v>
      </c>
      <c r="AJ296" s="2067">
        <v>0</v>
      </c>
      <c r="AK296" s="2067">
        <v>0</v>
      </c>
      <c r="AL296" s="2067">
        <v>0</v>
      </c>
      <c r="AM296" s="2067">
        <v>0</v>
      </c>
      <c r="AN296" s="2067">
        <v>1</v>
      </c>
      <c r="AO296" s="2067">
        <v>3</v>
      </c>
      <c r="AP296" s="2067">
        <v>0</v>
      </c>
      <c r="AQ296" s="2067">
        <v>0</v>
      </c>
      <c r="AR296" s="2068">
        <v>2</v>
      </c>
    </row>
    <row r="297" spans="1:44" s="236" customFormat="1" ht="45.95" customHeight="1" x14ac:dyDescent="0.15">
      <c r="A297" s="2026" t="s">
        <v>1932</v>
      </c>
      <c r="B297" s="2027"/>
      <c r="C297" s="2027"/>
      <c r="D297" s="2057">
        <v>88</v>
      </c>
      <c r="E297" s="2058">
        <v>2.3332798623364881E-4</v>
      </c>
      <c r="F297" s="2059">
        <v>2.244039270687237E-2</v>
      </c>
      <c r="G297" s="2060" t="s">
        <v>163</v>
      </c>
      <c r="H297" s="2129">
        <v>16</v>
      </c>
      <c r="I297" s="2039">
        <v>0</v>
      </c>
      <c r="J297" s="2040">
        <v>0</v>
      </c>
      <c r="K297" s="3441">
        <v>7</v>
      </c>
      <c r="L297" s="2065">
        <v>0</v>
      </c>
      <c r="M297" s="2065">
        <v>7</v>
      </c>
      <c r="N297" s="2066"/>
      <c r="O297" s="3441">
        <v>9</v>
      </c>
      <c r="P297" s="2065">
        <v>0</v>
      </c>
      <c r="Q297" s="2065">
        <v>0</v>
      </c>
      <c r="R297" s="2065"/>
      <c r="S297" s="2065">
        <v>6</v>
      </c>
      <c r="T297" s="2065"/>
      <c r="U297" s="2066">
        <v>3</v>
      </c>
      <c r="V297" s="3455">
        <v>0</v>
      </c>
      <c r="W297" s="3475">
        <v>16</v>
      </c>
      <c r="X297" s="2067">
        <v>0</v>
      </c>
      <c r="Y297" s="2067">
        <v>0</v>
      </c>
      <c r="Z297" s="2067">
        <v>0</v>
      </c>
      <c r="AA297" s="2067">
        <v>1</v>
      </c>
      <c r="AB297" s="2067">
        <v>3</v>
      </c>
      <c r="AC297" s="2067">
        <v>2</v>
      </c>
      <c r="AD297" s="2067">
        <v>0</v>
      </c>
      <c r="AE297" s="2067">
        <v>1</v>
      </c>
      <c r="AF297" s="2067">
        <v>5</v>
      </c>
      <c r="AG297" s="2067">
        <v>0</v>
      </c>
      <c r="AH297" s="2067">
        <v>0</v>
      </c>
      <c r="AI297" s="2067">
        <v>2</v>
      </c>
      <c r="AJ297" s="2067">
        <v>1</v>
      </c>
      <c r="AK297" s="2067">
        <v>0</v>
      </c>
      <c r="AL297" s="2067">
        <v>0</v>
      </c>
      <c r="AM297" s="2067">
        <v>0</v>
      </c>
      <c r="AN297" s="2067">
        <v>1</v>
      </c>
      <c r="AO297" s="2067">
        <v>0</v>
      </c>
      <c r="AP297" s="2067">
        <v>0</v>
      </c>
      <c r="AQ297" s="2067">
        <v>0</v>
      </c>
      <c r="AR297" s="2068">
        <v>0</v>
      </c>
    </row>
    <row r="298" spans="1:44" s="237" customFormat="1" ht="45.95" customHeight="1" x14ac:dyDescent="0.15">
      <c r="A298" s="2028" t="s">
        <v>1933</v>
      </c>
      <c r="B298" s="2029"/>
      <c r="C298" s="2029"/>
      <c r="D298" s="2088">
        <v>42</v>
      </c>
      <c r="E298" s="2062">
        <v>1.6187129044959387E-3</v>
      </c>
      <c r="F298" s="2063">
        <v>0.15568022440392706</v>
      </c>
      <c r="G298" s="2064" t="s">
        <v>163</v>
      </c>
      <c r="H298" s="2130">
        <v>111</v>
      </c>
      <c r="I298" s="2045">
        <v>5.7142857142857162E-2</v>
      </c>
      <c r="J298" s="2046">
        <v>6</v>
      </c>
      <c r="K298" s="3440">
        <v>41</v>
      </c>
      <c r="L298" s="2065">
        <v>12</v>
      </c>
      <c r="M298" s="2065">
        <v>29</v>
      </c>
      <c r="N298" s="2066">
        <v>0</v>
      </c>
      <c r="O298" s="3440">
        <v>70</v>
      </c>
      <c r="P298" s="2065">
        <v>7</v>
      </c>
      <c r="Q298" s="2065">
        <v>9</v>
      </c>
      <c r="R298" s="2065">
        <v>0</v>
      </c>
      <c r="S298" s="2065">
        <v>52</v>
      </c>
      <c r="T298" s="2065">
        <v>0</v>
      </c>
      <c r="U298" s="2066">
        <v>2</v>
      </c>
      <c r="V298" s="3454">
        <v>0</v>
      </c>
      <c r="W298" s="3474">
        <v>111</v>
      </c>
      <c r="X298" s="2073">
        <v>0</v>
      </c>
      <c r="Y298" s="2073">
        <v>0</v>
      </c>
      <c r="Z298" s="2073">
        <v>0</v>
      </c>
      <c r="AA298" s="2073">
        <v>2</v>
      </c>
      <c r="AB298" s="2073">
        <v>48</v>
      </c>
      <c r="AC298" s="2073">
        <v>2</v>
      </c>
      <c r="AD298" s="2073">
        <v>2</v>
      </c>
      <c r="AE298" s="2073">
        <v>9</v>
      </c>
      <c r="AF298" s="2073">
        <v>33</v>
      </c>
      <c r="AG298" s="2073">
        <v>4</v>
      </c>
      <c r="AH298" s="2073">
        <v>0</v>
      </c>
      <c r="AI298" s="2073">
        <v>1</v>
      </c>
      <c r="AJ298" s="2073">
        <v>0</v>
      </c>
      <c r="AK298" s="2073">
        <v>0</v>
      </c>
      <c r="AL298" s="2073">
        <v>1</v>
      </c>
      <c r="AM298" s="2073">
        <v>0</v>
      </c>
      <c r="AN298" s="2073">
        <v>0</v>
      </c>
      <c r="AO298" s="2073">
        <v>3</v>
      </c>
      <c r="AP298" s="2073">
        <v>0</v>
      </c>
      <c r="AQ298" s="2073">
        <v>5</v>
      </c>
      <c r="AR298" s="2074">
        <v>1</v>
      </c>
    </row>
    <row r="299" spans="1:44" s="236" customFormat="1" ht="45.95" customHeight="1" x14ac:dyDescent="0.15">
      <c r="A299" s="3292"/>
      <c r="B299" s="3293" t="s">
        <v>1934</v>
      </c>
      <c r="C299" s="3293"/>
      <c r="D299" s="3294" t="s">
        <v>163</v>
      </c>
      <c r="E299" s="3295">
        <v>9.9164394149300742E-4</v>
      </c>
      <c r="F299" s="3296">
        <v>9.5371669004207571E-2</v>
      </c>
      <c r="G299" s="3297">
        <v>0.61261261261261257</v>
      </c>
      <c r="H299" s="3298">
        <v>68</v>
      </c>
      <c r="I299" s="3299">
        <v>7.9365079365079305E-2</v>
      </c>
      <c r="J299" s="3300">
        <v>5</v>
      </c>
      <c r="K299" s="3464">
        <v>19</v>
      </c>
      <c r="L299" s="3301">
        <v>9</v>
      </c>
      <c r="M299" s="3301">
        <v>10</v>
      </c>
      <c r="N299" s="3302"/>
      <c r="O299" s="3464">
        <v>49</v>
      </c>
      <c r="P299" s="3301">
        <v>5</v>
      </c>
      <c r="Q299" s="3301">
        <v>7</v>
      </c>
      <c r="R299" s="3301"/>
      <c r="S299" s="3301">
        <v>36</v>
      </c>
      <c r="T299" s="3301"/>
      <c r="U299" s="3302">
        <v>1</v>
      </c>
      <c r="V299" s="3469">
        <v>0</v>
      </c>
      <c r="W299" s="3477">
        <v>68</v>
      </c>
      <c r="X299" s="3402">
        <v>0</v>
      </c>
      <c r="Y299" s="3402">
        <v>0</v>
      </c>
      <c r="Z299" s="3402">
        <v>0</v>
      </c>
      <c r="AA299" s="3402">
        <v>2</v>
      </c>
      <c r="AB299" s="3402">
        <v>40</v>
      </c>
      <c r="AC299" s="3402">
        <v>1</v>
      </c>
      <c r="AD299" s="3402">
        <v>2</v>
      </c>
      <c r="AE299" s="3402">
        <v>3</v>
      </c>
      <c r="AF299" s="3402">
        <v>12</v>
      </c>
      <c r="AG299" s="3402">
        <v>3</v>
      </c>
      <c r="AH299" s="3402">
        <v>0</v>
      </c>
      <c r="AI299" s="3402">
        <v>1</v>
      </c>
      <c r="AJ299" s="3402">
        <v>0</v>
      </c>
      <c r="AK299" s="3402">
        <v>0</v>
      </c>
      <c r="AL299" s="3402">
        <v>0</v>
      </c>
      <c r="AM299" s="3402">
        <v>0</v>
      </c>
      <c r="AN299" s="3402">
        <v>0</v>
      </c>
      <c r="AO299" s="3402">
        <v>3</v>
      </c>
      <c r="AP299" s="3402">
        <v>0</v>
      </c>
      <c r="AQ299" s="3402">
        <v>0</v>
      </c>
      <c r="AR299" s="3403">
        <v>1</v>
      </c>
    </row>
    <row r="300" spans="1:44" s="237" customFormat="1" ht="45.95" customHeight="1" x14ac:dyDescent="0.15">
      <c r="A300" s="3304"/>
      <c r="B300" s="3305" t="s">
        <v>1935</v>
      </c>
      <c r="C300" s="3305"/>
      <c r="D300" s="3306" t="s">
        <v>163</v>
      </c>
      <c r="E300" s="3307">
        <v>6.2706896300293114E-4</v>
      </c>
      <c r="F300" s="3308">
        <v>6.0308555399719493E-2</v>
      </c>
      <c r="G300" s="3309">
        <v>0.38738738738738737</v>
      </c>
      <c r="H300" s="3310">
        <v>43</v>
      </c>
      <c r="I300" s="3311">
        <v>2.3809523809523725E-2</v>
      </c>
      <c r="J300" s="3312">
        <v>1</v>
      </c>
      <c r="K300" s="3444">
        <v>22</v>
      </c>
      <c r="L300" s="3281">
        <v>3</v>
      </c>
      <c r="M300" s="3281">
        <v>19</v>
      </c>
      <c r="N300" s="3282"/>
      <c r="O300" s="3444">
        <v>21</v>
      </c>
      <c r="P300" s="3281">
        <v>2</v>
      </c>
      <c r="Q300" s="3281">
        <v>2</v>
      </c>
      <c r="R300" s="3281"/>
      <c r="S300" s="3281">
        <v>16</v>
      </c>
      <c r="T300" s="3281"/>
      <c r="U300" s="3282">
        <v>1</v>
      </c>
      <c r="V300" s="3458">
        <v>0</v>
      </c>
      <c r="W300" s="3478">
        <v>43</v>
      </c>
      <c r="X300" s="3283">
        <v>0</v>
      </c>
      <c r="Y300" s="3283">
        <v>0</v>
      </c>
      <c r="Z300" s="3283">
        <v>0</v>
      </c>
      <c r="AA300" s="3283">
        <v>0</v>
      </c>
      <c r="AB300" s="3283">
        <v>8</v>
      </c>
      <c r="AC300" s="3283">
        <v>1</v>
      </c>
      <c r="AD300" s="3283">
        <v>0</v>
      </c>
      <c r="AE300" s="3283">
        <v>6</v>
      </c>
      <c r="AF300" s="3283">
        <v>21</v>
      </c>
      <c r="AG300" s="3283">
        <v>1</v>
      </c>
      <c r="AH300" s="3283">
        <v>0</v>
      </c>
      <c r="AI300" s="3283">
        <v>0</v>
      </c>
      <c r="AJ300" s="3283">
        <v>0</v>
      </c>
      <c r="AK300" s="3283">
        <v>0</v>
      </c>
      <c r="AL300" s="3283">
        <v>1</v>
      </c>
      <c r="AM300" s="3283">
        <v>0</v>
      </c>
      <c r="AN300" s="3283">
        <v>0</v>
      </c>
      <c r="AO300" s="3283">
        <v>0</v>
      </c>
      <c r="AP300" s="3283">
        <v>0</v>
      </c>
      <c r="AQ300" s="3283">
        <v>5</v>
      </c>
      <c r="AR300" s="3284">
        <v>0</v>
      </c>
    </row>
    <row r="301" spans="1:44" s="236" customFormat="1" ht="45.95" customHeight="1" x14ac:dyDescent="0.15">
      <c r="A301" s="2026" t="s">
        <v>1936</v>
      </c>
      <c r="B301" s="2027"/>
      <c r="C301" s="2027"/>
      <c r="D301" s="2057" t="s">
        <v>1898</v>
      </c>
      <c r="E301" s="2058" t="s">
        <v>1898</v>
      </c>
      <c r="F301" s="2059" t="s">
        <v>1898</v>
      </c>
      <c r="G301" s="2060" t="s">
        <v>163</v>
      </c>
      <c r="H301" s="2129" t="s">
        <v>163</v>
      </c>
      <c r="I301" s="2039" t="s">
        <v>163</v>
      </c>
      <c r="J301" s="2040" t="s">
        <v>163</v>
      </c>
      <c r="K301" s="3504" t="s">
        <v>1898</v>
      </c>
      <c r="L301" s="2067" t="s">
        <v>163</v>
      </c>
      <c r="M301" s="2067" t="s">
        <v>163</v>
      </c>
      <c r="N301" s="3505" t="s">
        <v>1898</v>
      </c>
      <c r="O301" s="3504" t="s">
        <v>1898</v>
      </c>
      <c r="P301" s="2067" t="s">
        <v>163</v>
      </c>
      <c r="Q301" s="2067" t="s">
        <v>163</v>
      </c>
      <c r="R301" s="2067" t="s">
        <v>1898</v>
      </c>
      <c r="S301" s="2067" t="s">
        <v>163</v>
      </c>
      <c r="T301" s="2067" t="s">
        <v>1898</v>
      </c>
      <c r="U301" s="3505" t="s">
        <v>163</v>
      </c>
      <c r="V301" s="3455" t="s">
        <v>163</v>
      </c>
      <c r="W301" s="3475" t="s">
        <v>163</v>
      </c>
      <c r="X301" s="2067" t="s">
        <v>163</v>
      </c>
      <c r="Y301" s="2067" t="s">
        <v>163</v>
      </c>
      <c r="Z301" s="2067" t="s">
        <v>163</v>
      </c>
      <c r="AA301" s="2067" t="s">
        <v>163</v>
      </c>
      <c r="AB301" s="2067" t="s">
        <v>163</v>
      </c>
      <c r="AC301" s="2067" t="s">
        <v>163</v>
      </c>
      <c r="AD301" s="2067" t="s">
        <v>163</v>
      </c>
      <c r="AE301" s="2067" t="s">
        <v>163</v>
      </c>
      <c r="AF301" s="2067" t="s">
        <v>163</v>
      </c>
      <c r="AG301" s="2067" t="s">
        <v>163</v>
      </c>
      <c r="AH301" s="2067" t="s">
        <v>163</v>
      </c>
      <c r="AI301" s="2067" t="s">
        <v>163</v>
      </c>
      <c r="AJ301" s="2067" t="s">
        <v>163</v>
      </c>
      <c r="AK301" s="2067" t="s">
        <v>163</v>
      </c>
      <c r="AL301" s="2067" t="s">
        <v>163</v>
      </c>
      <c r="AM301" s="2067" t="s">
        <v>163</v>
      </c>
      <c r="AN301" s="2067" t="s">
        <v>163</v>
      </c>
      <c r="AO301" s="2067" t="s">
        <v>163</v>
      </c>
      <c r="AP301" s="2067" t="s">
        <v>163</v>
      </c>
      <c r="AQ301" s="2067" t="s">
        <v>163</v>
      </c>
      <c r="AR301" s="2068" t="s">
        <v>163</v>
      </c>
    </row>
    <row r="302" spans="1:44" s="237" customFormat="1" ht="45.95" customHeight="1" x14ac:dyDescent="0.15">
      <c r="A302" s="2028" t="s">
        <v>1937</v>
      </c>
      <c r="B302" s="2029"/>
      <c r="C302" s="2029"/>
      <c r="D302" s="2088">
        <v>40</v>
      </c>
      <c r="E302" s="2062">
        <v>1.6478789027751448E-3</v>
      </c>
      <c r="F302" s="2063">
        <v>0.15848527349228611</v>
      </c>
      <c r="G302" s="2064" t="s">
        <v>163</v>
      </c>
      <c r="H302" s="2130">
        <v>113</v>
      </c>
      <c r="I302" s="2045">
        <v>-6.6115702479338845E-2</v>
      </c>
      <c r="J302" s="2046">
        <v>-8</v>
      </c>
      <c r="K302" s="3440">
        <v>40</v>
      </c>
      <c r="L302" s="2065">
        <v>18</v>
      </c>
      <c r="M302" s="2065">
        <v>22</v>
      </c>
      <c r="N302" s="2066">
        <v>0</v>
      </c>
      <c r="O302" s="3440">
        <v>64</v>
      </c>
      <c r="P302" s="2065">
        <v>25</v>
      </c>
      <c r="Q302" s="2065">
        <v>13</v>
      </c>
      <c r="R302" s="2065">
        <v>0</v>
      </c>
      <c r="S302" s="2065">
        <v>20</v>
      </c>
      <c r="T302" s="2065">
        <v>0</v>
      </c>
      <c r="U302" s="2066">
        <v>6</v>
      </c>
      <c r="V302" s="3454">
        <v>9</v>
      </c>
      <c r="W302" s="3474">
        <v>113</v>
      </c>
      <c r="X302" s="2073">
        <v>1</v>
      </c>
      <c r="Y302" s="2073">
        <v>0</v>
      </c>
      <c r="Z302" s="2073">
        <v>0</v>
      </c>
      <c r="AA302" s="2073">
        <v>6</v>
      </c>
      <c r="AB302" s="2073">
        <v>46</v>
      </c>
      <c r="AC302" s="2073">
        <v>1</v>
      </c>
      <c r="AD302" s="2073">
        <v>5</v>
      </c>
      <c r="AE302" s="2073">
        <v>4</v>
      </c>
      <c r="AF302" s="2073">
        <v>21</v>
      </c>
      <c r="AG302" s="2073">
        <v>5</v>
      </c>
      <c r="AH302" s="2073">
        <v>1</v>
      </c>
      <c r="AI302" s="2073">
        <v>1</v>
      </c>
      <c r="AJ302" s="2073">
        <v>3</v>
      </c>
      <c r="AK302" s="2073">
        <v>1</v>
      </c>
      <c r="AL302" s="2073">
        <v>0</v>
      </c>
      <c r="AM302" s="2073">
        <v>1</v>
      </c>
      <c r="AN302" s="2073">
        <v>1</v>
      </c>
      <c r="AO302" s="2073">
        <v>8</v>
      </c>
      <c r="AP302" s="2073">
        <v>1</v>
      </c>
      <c r="AQ302" s="2073">
        <v>3</v>
      </c>
      <c r="AR302" s="2074">
        <v>4</v>
      </c>
    </row>
    <row r="303" spans="1:44" s="236" customFormat="1" ht="45.95" customHeight="1" x14ac:dyDescent="0.15">
      <c r="A303" s="3292"/>
      <c r="B303" s="3293" t="s">
        <v>1938</v>
      </c>
      <c r="C303" s="3293"/>
      <c r="D303" s="3294" t="s">
        <v>163</v>
      </c>
      <c r="E303" s="3295">
        <v>1.7499598967523662E-4</v>
      </c>
      <c r="F303" s="3296">
        <v>1.6830294530154277E-2</v>
      </c>
      <c r="G303" s="3297">
        <v>0.10619469026548672</v>
      </c>
      <c r="H303" s="3298">
        <v>12</v>
      </c>
      <c r="I303" s="3299">
        <v>0.19999999999999996</v>
      </c>
      <c r="J303" s="3300">
        <v>2</v>
      </c>
      <c r="K303" s="3464">
        <v>6</v>
      </c>
      <c r="L303" s="3301">
        <v>3</v>
      </c>
      <c r="M303" s="3301">
        <v>3</v>
      </c>
      <c r="N303" s="3302"/>
      <c r="O303" s="3464">
        <v>5</v>
      </c>
      <c r="P303" s="3301">
        <v>3</v>
      </c>
      <c r="Q303" s="3301">
        <v>0</v>
      </c>
      <c r="R303" s="3301"/>
      <c r="S303" s="3301">
        <v>1</v>
      </c>
      <c r="T303" s="3301"/>
      <c r="U303" s="3302">
        <v>1</v>
      </c>
      <c r="V303" s="3469">
        <v>1</v>
      </c>
      <c r="W303" s="3477">
        <v>12</v>
      </c>
      <c r="X303" s="3402">
        <v>0</v>
      </c>
      <c r="Y303" s="3402">
        <v>0</v>
      </c>
      <c r="Z303" s="3402">
        <v>0</v>
      </c>
      <c r="AA303" s="3402">
        <v>0</v>
      </c>
      <c r="AB303" s="3402">
        <v>4</v>
      </c>
      <c r="AC303" s="3402">
        <v>0</v>
      </c>
      <c r="AD303" s="3402">
        <v>2</v>
      </c>
      <c r="AE303" s="3402">
        <v>0</v>
      </c>
      <c r="AF303" s="3402">
        <v>3</v>
      </c>
      <c r="AG303" s="3402">
        <v>0</v>
      </c>
      <c r="AH303" s="3402">
        <v>0</v>
      </c>
      <c r="AI303" s="3402">
        <v>0</v>
      </c>
      <c r="AJ303" s="3402">
        <v>1</v>
      </c>
      <c r="AK303" s="3402">
        <v>0</v>
      </c>
      <c r="AL303" s="3402">
        <v>0</v>
      </c>
      <c r="AM303" s="3402">
        <v>1</v>
      </c>
      <c r="AN303" s="3402">
        <v>0</v>
      </c>
      <c r="AO303" s="3402">
        <v>0</v>
      </c>
      <c r="AP303" s="3402">
        <v>0</v>
      </c>
      <c r="AQ303" s="3402">
        <v>1</v>
      </c>
      <c r="AR303" s="3403">
        <v>0</v>
      </c>
    </row>
    <row r="304" spans="1:44" s="237" customFormat="1" ht="45.95" customHeight="1" x14ac:dyDescent="0.15">
      <c r="A304" s="3304"/>
      <c r="B304" s="4105" t="s">
        <v>1939</v>
      </c>
      <c r="C304" s="4106"/>
      <c r="D304" s="3306" t="s">
        <v>163</v>
      </c>
      <c r="E304" s="3307">
        <v>1.4728829130999082E-3</v>
      </c>
      <c r="F304" s="3308">
        <v>0.14165497896213183</v>
      </c>
      <c r="G304" s="3309">
        <v>0.89380530973451322</v>
      </c>
      <c r="H304" s="3310">
        <v>101</v>
      </c>
      <c r="I304" s="3311">
        <v>-9.0090090090090058E-2</v>
      </c>
      <c r="J304" s="3312">
        <v>-10</v>
      </c>
      <c r="K304" s="3444">
        <v>34</v>
      </c>
      <c r="L304" s="3281">
        <v>15</v>
      </c>
      <c r="M304" s="3281">
        <v>19</v>
      </c>
      <c r="N304" s="3282"/>
      <c r="O304" s="3444">
        <v>59</v>
      </c>
      <c r="P304" s="3281">
        <v>22</v>
      </c>
      <c r="Q304" s="3281">
        <v>13</v>
      </c>
      <c r="R304" s="3281"/>
      <c r="S304" s="3281">
        <v>19</v>
      </c>
      <c r="T304" s="3281"/>
      <c r="U304" s="3282">
        <v>5</v>
      </c>
      <c r="V304" s="3458">
        <v>8</v>
      </c>
      <c r="W304" s="3478">
        <v>101</v>
      </c>
      <c r="X304" s="3283">
        <v>1</v>
      </c>
      <c r="Y304" s="3283">
        <v>0</v>
      </c>
      <c r="Z304" s="3283">
        <v>0</v>
      </c>
      <c r="AA304" s="3283">
        <v>6</v>
      </c>
      <c r="AB304" s="3283">
        <v>42</v>
      </c>
      <c r="AC304" s="3283">
        <v>1</v>
      </c>
      <c r="AD304" s="3283">
        <v>3</v>
      </c>
      <c r="AE304" s="3283">
        <v>4</v>
      </c>
      <c r="AF304" s="3283">
        <v>18</v>
      </c>
      <c r="AG304" s="3283">
        <v>5</v>
      </c>
      <c r="AH304" s="3283">
        <v>1</v>
      </c>
      <c r="AI304" s="3283">
        <v>1</v>
      </c>
      <c r="AJ304" s="3283">
        <v>2</v>
      </c>
      <c r="AK304" s="3283">
        <v>1</v>
      </c>
      <c r="AL304" s="3283">
        <v>0</v>
      </c>
      <c r="AM304" s="3283">
        <v>0</v>
      </c>
      <c r="AN304" s="3283">
        <v>1</v>
      </c>
      <c r="AO304" s="3283">
        <v>8</v>
      </c>
      <c r="AP304" s="3283">
        <v>1</v>
      </c>
      <c r="AQ304" s="3283">
        <v>2</v>
      </c>
      <c r="AR304" s="3284">
        <v>4</v>
      </c>
    </row>
    <row r="305" spans="1:47" s="236" customFormat="1" ht="45.95" customHeight="1" x14ac:dyDescent="0.15">
      <c r="A305" s="2026" t="s">
        <v>1940</v>
      </c>
      <c r="B305" s="2027"/>
      <c r="C305" s="2027"/>
      <c r="D305" s="2057">
        <v>78</v>
      </c>
      <c r="E305" s="2058">
        <v>2.7707698365245795E-4</v>
      </c>
      <c r="F305" s="2059">
        <v>2.6647966339410939E-2</v>
      </c>
      <c r="G305" s="2060" t="s">
        <v>163</v>
      </c>
      <c r="H305" s="2129">
        <v>19</v>
      </c>
      <c r="I305" s="2039">
        <v>-5.0000000000000044E-2</v>
      </c>
      <c r="J305" s="2040">
        <v>-1</v>
      </c>
      <c r="K305" s="3441">
        <v>14</v>
      </c>
      <c r="L305" s="2065">
        <v>4</v>
      </c>
      <c r="M305" s="2065">
        <v>10</v>
      </c>
      <c r="N305" s="2066"/>
      <c r="O305" s="3441">
        <v>5</v>
      </c>
      <c r="P305" s="2065">
        <v>2</v>
      </c>
      <c r="Q305" s="2065">
        <v>2</v>
      </c>
      <c r="R305" s="2065"/>
      <c r="S305" s="2065">
        <v>1</v>
      </c>
      <c r="T305" s="2065"/>
      <c r="U305" s="2066">
        <v>0</v>
      </c>
      <c r="V305" s="3455">
        <v>0</v>
      </c>
      <c r="W305" s="3475">
        <v>19</v>
      </c>
      <c r="X305" s="2067">
        <v>0</v>
      </c>
      <c r="Y305" s="2067">
        <v>0</v>
      </c>
      <c r="Z305" s="2067">
        <v>0</v>
      </c>
      <c r="AA305" s="2067">
        <v>1</v>
      </c>
      <c r="AB305" s="2067">
        <v>9</v>
      </c>
      <c r="AC305" s="2067">
        <v>0</v>
      </c>
      <c r="AD305" s="2067">
        <v>0</v>
      </c>
      <c r="AE305" s="2067">
        <v>1</v>
      </c>
      <c r="AF305" s="2067">
        <v>2</v>
      </c>
      <c r="AG305" s="2067">
        <v>5</v>
      </c>
      <c r="AH305" s="2067">
        <v>0</v>
      </c>
      <c r="AI305" s="2067">
        <v>1</v>
      </c>
      <c r="AJ305" s="2067">
        <v>0</v>
      </c>
      <c r="AK305" s="2067">
        <v>0</v>
      </c>
      <c r="AL305" s="2067">
        <v>0</v>
      </c>
      <c r="AM305" s="2067">
        <v>0</v>
      </c>
      <c r="AN305" s="2067">
        <v>0</v>
      </c>
      <c r="AO305" s="2067">
        <v>0</v>
      </c>
      <c r="AP305" s="2067">
        <v>0</v>
      </c>
      <c r="AQ305" s="2067">
        <v>0</v>
      </c>
      <c r="AR305" s="2068">
        <v>0</v>
      </c>
    </row>
    <row r="306" spans="1:47" s="237" customFormat="1" ht="45.95" customHeight="1" x14ac:dyDescent="0.15">
      <c r="A306" s="2028" t="s">
        <v>1941</v>
      </c>
      <c r="B306" s="2029"/>
      <c r="C306" s="2029"/>
      <c r="D306" s="2088">
        <v>74</v>
      </c>
      <c r="E306" s="2062">
        <v>3.0624298193166404E-4</v>
      </c>
      <c r="F306" s="2063">
        <v>2.9453015427769985E-2</v>
      </c>
      <c r="G306" s="2064" t="s">
        <v>163</v>
      </c>
      <c r="H306" s="2130">
        <v>21</v>
      </c>
      <c r="I306" s="2045">
        <v>0.16666666666666674</v>
      </c>
      <c r="J306" s="2046">
        <v>3</v>
      </c>
      <c r="K306" s="3440">
        <v>14</v>
      </c>
      <c r="L306" s="2065">
        <v>0</v>
      </c>
      <c r="M306" s="2065">
        <v>14</v>
      </c>
      <c r="N306" s="2066"/>
      <c r="O306" s="3440">
        <v>7</v>
      </c>
      <c r="P306" s="2065">
        <v>0</v>
      </c>
      <c r="Q306" s="2065">
        <v>2</v>
      </c>
      <c r="R306" s="2065"/>
      <c r="S306" s="2065">
        <v>4</v>
      </c>
      <c r="T306" s="2065"/>
      <c r="U306" s="2066">
        <v>1</v>
      </c>
      <c r="V306" s="3454">
        <v>0</v>
      </c>
      <c r="W306" s="3474">
        <v>21</v>
      </c>
      <c r="X306" s="2067">
        <v>0</v>
      </c>
      <c r="Y306" s="2067">
        <v>0</v>
      </c>
      <c r="Z306" s="2067">
        <v>0</v>
      </c>
      <c r="AA306" s="2067">
        <v>0</v>
      </c>
      <c r="AB306" s="2067">
        <v>4</v>
      </c>
      <c r="AC306" s="2067">
        <v>2</v>
      </c>
      <c r="AD306" s="2067">
        <v>0</v>
      </c>
      <c r="AE306" s="2067">
        <v>0</v>
      </c>
      <c r="AF306" s="2067">
        <v>8</v>
      </c>
      <c r="AG306" s="2067">
        <v>1</v>
      </c>
      <c r="AH306" s="2067">
        <v>0</v>
      </c>
      <c r="AI306" s="2067">
        <v>5</v>
      </c>
      <c r="AJ306" s="2067">
        <v>0</v>
      </c>
      <c r="AK306" s="2067">
        <v>0</v>
      </c>
      <c r="AL306" s="2067">
        <v>0</v>
      </c>
      <c r="AM306" s="2067">
        <v>0</v>
      </c>
      <c r="AN306" s="2067">
        <v>0</v>
      </c>
      <c r="AO306" s="2067">
        <v>0</v>
      </c>
      <c r="AP306" s="2067">
        <v>0</v>
      </c>
      <c r="AQ306" s="2067">
        <v>0</v>
      </c>
      <c r="AR306" s="2068">
        <v>1</v>
      </c>
    </row>
    <row r="307" spans="1:47" s="236" customFormat="1" ht="45.95" customHeight="1" thickBot="1" x14ac:dyDescent="0.2">
      <c r="A307" s="2030" t="s">
        <v>1942</v>
      </c>
      <c r="B307" s="2031"/>
      <c r="C307" s="2031"/>
      <c r="D307" s="2076">
        <v>112</v>
      </c>
      <c r="E307" s="2077">
        <v>8.749799483761831E-5</v>
      </c>
      <c r="F307" s="2078">
        <v>8.4151472650771386E-3</v>
      </c>
      <c r="G307" s="2079" t="s">
        <v>163</v>
      </c>
      <c r="H307" s="2132">
        <v>6</v>
      </c>
      <c r="I307" s="2047">
        <v>0</v>
      </c>
      <c r="J307" s="2048">
        <v>0</v>
      </c>
      <c r="K307" s="3465">
        <v>2</v>
      </c>
      <c r="L307" s="2093">
        <v>0</v>
      </c>
      <c r="M307" s="2093">
        <v>2</v>
      </c>
      <c r="N307" s="2094"/>
      <c r="O307" s="3465">
        <v>4</v>
      </c>
      <c r="P307" s="2093">
        <v>0</v>
      </c>
      <c r="Q307" s="2093">
        <v>3</v>
      </c>
      <c r="R307" s="2093"/>
      <c r="S307" s="2093">
        <v>1</v>
      </c>
      <c r="T307" s="2093"/>
      <c r="U307" s="2094">
        <v>0</v>
      </c>
      <c r="V307" s="3470">
        <v>0</v>
      </c>
      <c r="W307" s="3479">
        <v>6</v>
      </c>
      <c r="X307" s="2095">
        <v>0</v>
      </c>
      <c r="Y307" s="2095">
        <v>0</v>
      </c>
      <c r="Z307" s="2095">
        <v>0</v>
      </c>
      <c r="AA307" s="2095">
        <v>0</v>
      </c>
      <c r="AB307" s="2095">
        <v>2</v>
      </c>
      <c r="AC307" s="2095">
        <v>0</v>
      </c>
      <c r="AD307" s="2095">
        <v>0</v>
      </c>
      <c r="AE307" s="2095">
        <v>1</v>
      </c>
      <c r="AF307" s="2095">
        <v>1</v>
      </c>
      <c r="AG307" s="2095">
        <v>0</v>
      </c>
      <c r="AH307" s="2095">
        <v>0</v>
      </c>
      <c r="AI307" s="2095">
        <v>0</v>
      </c>
      <c r="AJ307" s="2095">
        <v>0</v>
      </c>
      <c r="AK307" s="2095">
        <v>0</v>
      </c>
      <c r="AL307" s="2095">
        <v>0</v>
      </c>
      <c r="AM307" s="2095">
        <v>0</v>
      </c>
      <c r="AN307" s="2095">
        <v>2</v>
      </c>
      <c r="AO307" s="2095">
        <v>0</v>
      </c>
      <c r="AP307" s="2095">
        <v>0</v>
      </c>
      <c r="AQ307" s="2095">
        <v>0</v>
      </c>
      <c r="AR307" s="2096">
        <v>0</v>
      </c>
    </row>
    <row r="308" spans="1:47" customFormat="1" ht="36.75" customHeight="1" x14ac:dyDescent="0.15">
      <c r="A308" s="2120" t="s">
        <v>2012</v>
      </c>
      <c r="B308" s="2118"/>
      <c r="C308" s="2118"/>
      <c r="D308" s="2118"/>
      <c r="V308" s="3239" t="s">
        <v>2258</v>
      </c>
      <c r="AR308" s="2139" t="s">
        <v>2012</v>
      </c>
      <c r="AS308" s="2118"/>
      <c r="AT308" s="2118"/>
      <c r="AU308" s="2118"/>
    </row>
    <row r="309" spans="1:47" s="30" customFormat="1" ht="15" customHeight="1" thickBot="1" x14ac:dyDescent="0.2">
      <c r="A309" s="2138"/>
    </row>
    <row r="310" spans="1:47" customFormat="1" ht="36.75" customHeight="1" thickTop="1" thickBot="1" x14ac:dyDescent="0.2">
      <c r="A310" s="4093" t="s">
        <v>2007</v>
      </c>
      <c r="B310" s="4094"/>
      <c r="C310" s="4094"/>
      <c r="D310" s="4081" t="s">
        <v>852</v>
      </c>
      <c r="E310" s="4079" t="s">
        <v>1674</v>
      </c>
      <c r="F310" s="4079" t="s">
        <v>1712</v>
      </c>
      <c r="G310" s="4083" t="s">
        <v>1713</v>
      </c>
      <c r="H310" s="4098" t="s">
        <v>2003</v>
      </c>
      <c r="I310" s="4099"/>
      <c r="J310" s="4100"/>
      <c r="K310" s="4073" t="s">
        <v>2005</v>
      </c>
      <c r="L310" s="4074"/>
      <c r="M310" s="4074"/>
      <c r="N310" s="2112"/>
      <c r="O310" s="4071" t="s">
        <v>2004</v>
      </c>
      <c r="P310" s="4072"/>
      <c r="Q310" s="4072"/>
      <c r="R310" s="4072"/>
      <c r="S310" s="4072"/>
      <c r="T310" s="4072"/>
      <c r="U310" s="4097"/>
      <c r="V310" s="2113" t="s">
        <v>1673</v>
      </c>
      <c r="W310" s="4078" t="s">
        <v>1681</v>
      </c>
      <c r="X310" s="4067"/>
      <c r="Y310" s="4067"/>
      <c r="Z310" s="4067"/>
      <c r="AA310" s="4067"/>
      <c r="AB310" s="4067"/>
      <c r="AC310" s="4067"/>
      <c r="AD310" s="4067"/>
      <c r="AE310" s="4067"/>
      <c r="AF310" s="4067"/>
      <c r="AG310" s="4067"/>
      <c r="AH310" s="4067"/>
      <c r="AI310" s="4067"/>
      <c r="AJ310" s="4067"/>
      <c r="AK310" s="4067"/>
      <c r="AL310" s="4067"/>
      <c r="AM310" s="4067"/>
      <c r="AN310" s="4067"/>
      <c r="AO310" s="4067"/>
      <c r="AP310" s="4067"/>
      <c r="AQ310" s="4067"/>
      <c r="AR310" s="4068"/>
    </row>
    <row r="311" spans="1:47" customFormat="1" ht="175.5" customHeight="1" thickBot="1" x14ac:dyDescent="0.2">
      <c r="A311" s="4095"/>
      <c r="B311" s="4096"/>
      <c r="C311" s="4096"/>
      <c r="D311" s="4082"/>
      <c r="E311" s="4080"/>
      <c r="F311" s="4080"/>
      <c r="G311" s="4084"/>
      <c r="H311" s="2023" t="s">
        <v>2010</v>
      </c>
      <c r="I311" s="2014" t="s">
        <v>2259</v>
      </c>
      <c r="J311" s="2024" t="s">
        <v>2260</v>
      </c>
      <c r="K311" s="2015" t="s">
        <v>1682</v>
      </c>
      <c r="L311" s="2114" t="s">
        <v>1684</v>
      </c>
      <c r="M311" s="2114" t="s">
        <v>1685</v>
      </c>
      <c r="N311" s="2115" t="s">
        <v>2000</v>
      </c>
      <c r="O311" s="2015" t="s">
        <v>1683</v>
      </c>
      <c r="P311" s="2114" t="s">
        <v>1686</v>
      </c>
      <c r="Q311" s="2114" t="s">
        <v>1687</v>
      </c>
      <c r="R311" s="2114" t="s">
        <v>1999</v>
      </c>
      <c r="S311" s="2114" t="s">
        <v>1688</v>
      </c>
      <c r="T311" s="2114" t="s">
        <v>1998</v>
      </c>
      <c r="U311" s="2115" t="s">
        <v>1689</v>
      </c>
      <c r="V311" s="2016" t="s">
        <v>1706</v>
      </c>
      <c r="W311" s="2022" t="s">
        <v>1212</v>
      </c>
      <c r="X311" s="2116" t="s">
        <v>1690</v>
      </c>
      <c r="Y311" s="2116" t="s">
        <v>1691</v>
      </c>
      <c r="Z311" s="2116" t="s">
        <v>1692</v>
      </c>
      <c r="AA311" s="2116" t="s">
        <v>1693</v>
      </c>
      <c r="AB311" s="2116" t="s">
        <v>1694</v>
      </c>
      <c r="AC311" s="2116" t="s">
        <v>2006</v>
      </c>
      <c r="AD311" s="2116" t="s">
        <v>1696</v>
      </c>
      <c r="AE311" s="2116" t="s">
        <v>1697</v>
      </c>
      <c r="AF311" s="2116" t="s">
        <v>1698</v>
      </c>
      <c r="AG311" s="2116" t="s">
        <v>1699</v>
      </c>
      <c r="AH311" s="2116" t="s">
        <v>1711</v>
      </c>
      <c r="AI311" s="2116" t="s">
        <v>1700</v>
      </c>
      <c r="AJ311" s="2116" t="s">
        <v>1710</v>
      </c>
      <c r="AK311" s="2116" t="s">
        <v>1709</v>
      </c>
      <c r="AL311" s="2116" t="s">
        <v>1701</v>
      </c>
      <c r="AM311" s="2116" t="s">
        <v>1702</v>
      </c>
      <c r="AN311" s="2116" t="s">
        <v>1703</v>
      </c>
      <c r="AO311" s="2116" t="s">
        <v>1704</v>
      </c>
      <c r="AP311" s="2116" t="s">
        <v>1705</v>
      </c>
      <c r="AQ311" s="2116" t="s">
        <v>1707</v>
      </c>
      <c r="AR311" s="2117" t="s">
        <v>1708</v>
      </c>
    </row>
    <row r="312" spans="1:47" s="237" customFormat="1" ht="42.95" customHeight="1" x14ac:dyDescent="0.15">
      <c r="A312" s="2032" t="s">
        <v>1943</v>
      </c>
      <c r="B312" s="2038"/>
      <c r="C312" s="2038"/>
      <c r="D312" s="2107">
        <v>92</v>
      </c>
      <c r="E312" s="2081">
        <v>1.8957898881483967E-4</v>
      </c>
      <c r="F312" s="2082">
        <v>1.9786910197869101E-2</v>
      </c>
      <c r="G312" s="2083" t="s">
        <v>163</v>
      </c>
      <c r="H312" s="2136">
        <v>13</v>
      </c>
      <c r="I312" s="2055">
        <v>-0.43478260869565222</v>
      </c>
      <c r="J312" s="2056">
        <v>-10</v>
      </c>
      <c r="K312" s="3486">
        <v>12</v>
      </c>
      <c r="L312" s="2102">
        <v>1</v>
      </c>
      <c r="M312" s="2102">
        <v>11</v>
      </c>
      <c r="N312" s="2103"/>
      <c r="O312" s="3486">
        <v>1</v>
      </c>
      <c r="P312" s="2102">
        <v>1</v>
      </c>
      <c r="Q312" s="2102">
        <v>0</v>
      </c>
      <c r="R312" s="2102"/>
      <c r="S312" s="2102">
        <v>0</v>
      </c>
      <c r="T312" s="2102"/>
      <c r="U312" s="2103">
        <v>0</v>
      </c>
      <c r="V312" s="3460">
        <v>0</v>
      </c>
      <c r="W312" s="3446">
        <v>13</v>
      </c>
      <c r="X312" s="2104">
        <v>0</v>
      </c>
      <c r="Y312" s="2104">
        <v>0</v>
      </c>
      <c r="Z312" s="2104">
        <v>0</v>
      </c>
      <c r="AA312" s="2104">
        <v>3</v>
      </c>
      <c r="AB312" s="2104">
        <v>3</v>
      </c>
      <c r="AC312" s="2104">
        <v>0</v>
      </c>
      <c r="AD312" s="2104">
        <v>0</v>
      </c>
      <c r="AE312" s="2104">
        <v>0</v>
      </c>
      <c r="AF312" s="2104">
        <v>4</v>
      </c>
      <c r="AG312" s="2104">
        <v>0</v>
      </c>
      <c r="AH312" s="2104">
        <v>0</v>
      </c>
      <c r="AI312" s="2104">
        <v>0</v>
      </c>
      <c r="AJ312" s="2104">
        <v>0</v>
      </c>
      <c r="AK312" s="2104">
        <v>0</v>
      </c>
      <c r="AL312" s="2104">
        <v>0</v>
      </c>
      <c r="AM312" s="2104">
        <v>0</v>
      </c>
      <c r="AN312" s="2104">
        <v>1</v>
      </c>
      <c r="AO312" s="2104">
        <v>1</v>
      </c>
      <c r="AP312" s="2104">
        <v>0</v>
      </c>
      <c r="AQ312" s="2104">
        <v>0</v>
      </c>
      <c r="AR312" s="2105">
        <v>1</v>
      </c>
    </row>
    <row r="313" spans="1:47" s="236" customFormat="1" ht="42.95" customHeight="1" x14ac:dyDescent="0.15">
      <c r="A313" s="2026" t="s">
        <v>1944</v>
      </c>
      <c r="B313" s="2027"/>
      <c r="C313" s="2027"/>
      <c r="D313" s="2057">
        <v>105</v>
      </c>
      <c r="E313" s="2058">
        <v>1.3124699225642745E-4</v>
      </c>
      <c r="F313" s="2059">
        <v>1.3698630136986301E-2</v>
      </c>
      <c r="G313" s="2060" t="s">
        <v>163</v>
      </c>
      <c r="H313" s="2129">
        <v>9</v>
      </c>
      <c r="I313" s="2039">
        <v>0.125</v>
      </c>
      <c r="J313" s="2040">
        <v>1</v>
      </c>
      <c r="K313" s="3441">
        <v>8</v>
      </c>
      <c r="L313" s="2065">
        <v>1</v>
      </c>
      <c r="M313" s="2065">
        <v>7</v>
      </c>
      <c r="N313" s="2066"/>
      <c r="O313" s="3441">
        <v>1</v>
      </c>
      <c r="P313" s="2065">
        <v>1</v>
      </c>
      <c r="Q313" s="2065">
        <v>0</v>
      </c>
      <c r="R313" s="2065"/>
      <c r="S313" s="2065">
        <v>0</v>
      </c>
      <c r="T313" s="2065"/>
      <c r="U313" s="2066">
        <v>0</v>
      </c>
      <c r="V313" s="3455">
        <v>0</v>
      </c>
      <c r="W313" s="3475">
        <v>9</v>
      </c>
      <c r="X313" s="2067">
        <v>0</v>
      </c>
      <c r="Y313" s="2067">
        <v>0</v>
      </c>
      <c r="Z313" s="2067">
        <v>1</v>
      </c>
      <c r="AA313" s="2067">
        <v>2</v>
      </c>
      <c r="AB313" s="2067">
        <v>1</v>
      </c>
      <c r="AC313" s="2067">
        <v>0</v>
      </c>
      <c r="AD313" s="2067">
        <v>0</v>
      </c>
      <c r="AE313" s="2067">
        <v>0</v>
      </c>
      <c r="AF313" s="2067">
        <v>4</v>
      </c>
      <c r="AG313" s="2067">
        <v>0</v>
      </c>
      <c r="AH313" s="2067">
        <v>0</v>
      </c>
      <c r="AI313" s="2067">
        <v>0</v>
      </c>
      <c r="AJ313" s="2067">
        <v>0</v>
      </c>
      <c r="AK313" s="2067">
        <v>0</v>
      </c>
      <c r="AL313" s="2067">
        <v>0</v>
      </c>
      <c r="AM313" s="2067">
        <v>0</v>
      </c>
      <c r="AN313" s="2067">
        <v>0</v>
      </c>
      <c r="AO313" s="2067">
        <v>1</v>
      </c>
      <c r="AP313" s="2067">
        <v>0</v>
      </c>
      <c r="AQ313" s="2067">
        <v>0</v>
      </c>
      <c r="AR313" s="2068">
        <v>0</v>
      </c>
    </row>
    <row r="314" spans="1:47" s="237" customFormat="1" ht="42.95" customHeight="1" x14ac:dyDescent="0.15">
      <c r="A314" s="2028" t="s">
        <v>1945</v>
      </c>
      <c r="B314" s="2029"/>
      <c r="C314" s="2029"/>
      <c r="D314" s="2088">
        <v>92</v>
      </c>
      <c r="E314" s="2062">
        <v>1.8957898881483967E-4</v>
      </c>
      <c r="F314" s="2063">
        <v>1.9786910197869101E-2</v>
      </c>
      <c r="G314" s="2064" t="s">
        <v>163</v>
      </c>
      <c r="H314" s="2130">
        <v>13</v>
      </c>
      <c r="I314" s="2045">
        <v>0.18181818181818188</v>
      </c>
      <c r="J314" s="2046">
        <v>2</v>
      </c>
      <c r="K314" s="3440">
        <v>2</v>
      </c>
      <c r="L314" s="2065">
        <v>0</v>
      </c>
      <c r="M314" s="2065">
        <v>2</v>
      </c>
      <c r="N314" s="2066"/>
      <c r="O314" s="3440">
        <v>11</v>
      </c>
      <c r="P314" s="2065">
        <v>4</v>
      </c>
      <c r="Q314" s="2065">
        <v>1</v>
      </c>
      <c r="R314" s="2065"/>
      <c r="S314" s="2065">
        <v>2</v>
      </c>
      <c r="T314" s="2065"/>
      <c r="U314" s="2066">
        <v>4</v>
      </c>
      <c r="V314" s="3454">
        <v>0</v>
      </c>
      <c r="W314" s="3474">
        <v>13</v>
      </c>
      <c r="X314" s="2067">
        <v>1</v>
      </c>
      <c r="Y314" s="2067">
        <v>0</v>
      </c>
      <c r="Z314" s="2067">
        <v>0</v>
      </c>
      <c r="AA314" s="2067">
        <v>1</v>
      </c>
      <c r="AB314" s="2067">
        <v>1</v>
      </c>
      <c r="AC314" s="2067">
        <v>0</v>
      </c>
      <c r="AD314" s="2067">
        <v>0</v>
      </c>
      <c r="AE314" s="2067">
        <v>0</v>
      </c>
      <c r="AF314" s="2067">
        <v>6</v>
      </c>
      <c r="AG314" s="2067">
        <v>0</v>
      </c>
      <c r="AH314" s="2067">
        <v>0</v>
      </c>
      <c r="AI314" s="2067">
        <v>1</v>
      </c>
      <c r="AJ314" s="2067">
        <v>0</v>
      </c>
      <c r="AK314" s="2067">
        <v>0</v>
      </c>
      <c r="AL314" s="2067">
        <v>0</v>
      </c>
      <c r="AM314" s="2067">
        <v>0</v>
      </c>
      <c r="AN314" s="2067">
        <v>0</v>
      </c>
      <c r="AO314" s="2067">
        <v>3</v>
      </c>
      <c r="AP314" s="2067">
        <v>0</v>
      </c>
      <c r="AQ314" s="2067">
        <v>0</v>
      </c>
      <c r="AR314" s="2068">
        <v>0</v>
      </c>
    </row>
    <row r="315" spans="1:47" s="236" customFormat="1" ht="42.95" customHeight="1" x14ac:dyDescent="0.15">
      <c r="A315" s="2026" t="s">
        <v>1946</v>
      </c>
      <c r="B315" s="2027"/>
      <c r="C315" s="2027"/>
      <c r="D315" s="2057">
        <v>55</v>
      </c>
      <c r="E315" s="2058">
        <v>7.1456695784054953E-4</v>
      </c>
      <c r="F315" s="2059">
        <v>7.4581430745814303E-2</v>
      </c>
      <c r="G315" s="2060" t="s">
        <v>163</v>
      </c>
      <c r="H315" s="2129">
        <v>49</v>
      </c>
      <c r="I315" s="2039">
        <v>-3.9215686274509776E-2</v>
      </c>
      <c r="J315" s="2040">
        <v>-2</v>
      </c>
      <c r="K315" s="3441">
        <v>26</v>
      </c>
      <c r="L315" s="2065">
        <v>2</v>
      </c>
      <c r="M315" s="2065">
        <v>24</v>
      </c>
      <c r="N315" s="2066"/>
      <c r="O315" s="3441">
        <v>23</v>
      </c>
      <c r="P315" s="2065">
        <v>0</v>
      </c>
      <c r="Q315" s="2065">
        <v>9</v>
      </c>
      <c r="R315" s="2065"/>
      <c r="S315" s="2065">
        <v>9</v>
      </c>
      <c r="T315" s="2065"/>
      <c r="U315" s="2066">
        <v>5</v>
      </c>
      <c r="V315" s="3455">
        <v>0</v>
      </c>
      <c r="W315" s="3475">
        <v>49</v>
      </c>
      <c r="X315" s="2067">
        <v>0</v>
      </c>
      <c r="Y315" s="2067">
        <v>0</v>
      </c>
      <c r="Z315" s="2067">
        <v>0</v>
      </c>
      <c r="AA315" s="2067">
        <v>5</v>
      </c>
      <c r="AB315" s="2067">
        <v>19</v>
      </c>
      <c r="AC315" s="2067">
        <v>1</v>
      </c>
      <c r="AD315" s="2067">
        <v>0</v>
      </c>
      <c r="AE315" s="2067">
        <v>5</v>
      </c>
      <c r="AF315" s="2067">
        <v>11</v>
      </c>
      <c r="AG315" s="2067">
        <v>3</v>
      </c>
      <c r="AH315" s="2067">
        <v>1</v>
      </c>
      <c r="AI315" s="2067">
        <v>2</v>
      </c>
      <c r="AJ315" s="2067">
        <v>0</v>
      </c>
      <c r="AK315" s="2067">
        <v>1</v>
      </c>
      <c r="AL315" s="2067">
        <v>0</v>
      </c>
      <c r="AM315" s="2067">
        <v>0</v>
      </c>
      <c r="AN315" s="2067">
        <v>0</v>
      </c>
      <c r="AO315" s="2067">
        <v>1</v>
      </c>
      <c r="AP315" s="2067">
        <v>0</v>
      </c>
      <c r="AQ315" s="2067">
        <v>0</v>
      </c>
      <c r="AR315" s="2068">
        <v>0</v>
      </c>
    </row>
    <row r="316" spans="1:47" s="237" customFormat="1" ht="42.95" customHeight="1" x14ac:dyDescent="0.15">
      <c r="A316" s="2028" t="s">
        <v>1947</v>
      </c>
      <c r="B316" s="2029"/>
      <c r="C316" s="2029"/>
      <c r="D316" s="2088">
        <v>92</v>
      </c>
      <c r="E316" s="2062">
        <v>1.8957898881483967E-4</v>
      </c>
      <c r="F316" s="2063">
        <v>1.9786910197869101E-2</v>
      </c>
      <c r="G316" s="2064" t="s">
        <v>163</v>
      </c>
      <c r="H316" s="2130">
        <v>13</v>
      </c>
      <c r="I316" s="2045">
        <v>0.85714285714285721</v>
      </c>
      <c r="J316" s="2046">
        <v>6</v>
      </c>
      <c r="K316" s="3440">
        <v>12</v>
      </c>
      <c r="L316" s="2065">
        <v>0</v>
      </c>
      <c r="M316" s="2065">
        <v>12</v>
      </c>
      <c r="N316" s="2066"/>
      <c r="O316" s="3440">
        <v>1</v>
      </c>
      <c r="P316" s="2065">
        <v>1</v>
      </c>
      <c r="Q316" s="2065">
        <v>0</v>
      </c>
      <c r="R316" s="2065"/>
      <c r="S316" s="2065">
        <v>0</v>
      </c>
      <c r="T316" s="2065"/>
      <c r="U316" s="2066">
        <v>0</v>
      </c>
      <c r="V316" s="3454">
        <v>0</v>
      </c>
      <c r="W316" s="3474">
        <v>13</v>
      </c>
      <c r="X316" s="2067">
        <v>0</v>
      </c>
      <c r="Y316" s="2067">
        <v>0</v>
      </c>
      <c r="Z316" s="2067">
        <v>0</v>
      </c>
      <c r="AA316" s="2067">
        <v>3</v>
      </c>
      <c r="AB316" s="2067">
        <v>1</v>
      </c>
      <c r="AC316" s="2067">
        <v>0</v>
      </c>
      <c r="AD316" s="2067">
        <v>0</v>
      </c>
      <c r="AE316" s="2067">
        <v>0</v>
      </c>
      <c r="AF316" s="2067">
        <v>3</v>
      </c>
      <c r="AG316" s="2067">
        <v>0</v>
      </c>
      <c r="AH316" s="2067">
        <v>0</v>
      </c>
      <c r="AI316" s="2067">
        <v>0</v>
      </c>
      <c r="AJ316" s="2067">
        <v>0</v>
      </c>
      <c r="AK316" s="2067">
        <v>0</v>
      </c>
      <c r="AL316" s="2067">
        <v>0</v>
      </c>
      <c r="AM316" s="2067">
        <v>0</v>
      </c>
      <c r="AN316" s="2067">
        <v>0</v>
      </c>
      <c r="AO316" s="2067">
        <v>0</v>
      </c>
      <c r="AP316" s="2067">
        <v>3</v>
      </c>
      <c r="AQ316" s="2067">
        <v>1</v>
      </c>
      <c r="AR316" s="2068">
        <v>2</v>
      </c>
    </row>
    <row r="317" spans="1:47" s="236" customFormat="1" ht="42.95" customHeight="1" x14ac:dyDescent="0.15">
      <c r="A317" s="2026" t="s">
        <v>1948</v>
      </c>
      <c r="B317" s="2027"/>
      <c r="C317" s="2027"/>
      <c r="D317" s="2057">
        <v>165</v>
      </c>
      <c r="E317" s="2058">
        <v>0</v>
      </c>
      <c r="F317" s="2059">
        <v>0</v>
      </c>
      <c r="G317" s="2060" t="s">
        <v>163</v>
      </c>
      <c r="H317" s="2129">
        <v>0</v>
      </c>
      <c r="I317" s="2039" t="s">
        <v>163</v>
      </c>
      <c r="J317" s="2040">
        <v>0</v>
      </c>
      <c r="K317" s="3441">
        <v>0</v>
      </c>
      <c r="L317" s="2065">
        <v>0</v>
      </c>
      <c r="M317" s="2065">
        <v>0</v>
      </c>
      <c r="N317" s="2066"/>
      <c r="O317" s="3441">
        <v>0</v>
      </c>
      <c r="P317" s="2065">
        <v>0</v>
      </c>
      <c r="Q317" s="2065">
        <v>0</v>
      </c>
      <c r="R317" s="2065"/>
      <c r="S317" s="2065">
        <v>0</v>
      </c>
      <c r="T317" s="2065"/>
      <c r="U317" s="2066">
        <v>0</v>
      </c>
      <c r="V317" s="3455">
        <v>0</v>
      </c>
      <c r="W317" s="3475">
        <v>0</v>
      </c>
      <c r="X317" s="2067">
        <v>0</v>
      </c>
      <c r="Y317" s="2067">
        <v>0</v>
      </c>
      <c r="Z317" s="2067">
        <v>0</v>
      </c>
      <c r="AA317" s="2067">
        <v>0</v>
      </c>
      <c r="AB317" s="2067">
        <v>0</v>
      </c>
      <c r="AC317" s="2067">
        <v>0</v>
      </c>
      <c r="AD317" s="2067">
        <v>0</v>
      </c>
      <c r="AE317" s="2067">
        <v>0</v>
      </c>
      <c r="AF317" s="2067">
        <v>0</v>
      </c>
      <c r="AG317" s="2067">
        <v>0</v>
      </c>
      <c r="AH317" s="2067">
        <v>0</v>
      </c>
      <c r="AI317" s="2067">
        <v>0</v>
      </c>
      <c r="AJ317" s="2067">
        <v>0</v>
      </c>
      <c r="AK317" s="2067">
        <v>0</v>
      </c>
      <c r="AL317" s="2067">
        <v>0</v>
      </c>
      <c r="AM317" s="2067">
        <v>0</v>
      </c>
      <c r="AN317" s="2067">
        <v>0</v>
      </c>
      <c r="AO317" s="2067">
        <v>0</v>
      </c>
      <c r="AP317" s="2067">
        <v>0</v>
      </c>
      <c r="AQ317" s="2067">
        <v>0</v>
      </c>
      <c r="AR317" s="2068">
        <v>0</v>
      </c>
    </row>
    <row r="318" spans="1:47" s="237" customFormat="1" ht="42.95" customHeight="1" x14ac:dyDescent="0.15">
      <c r="A318" s="2028" t="s">
        <v>1949</v>
      </c>
      <c r="B318" s="2029"/>
      <c r="C318" s="2029"/>
      <c r="D318" s="2088">
        <v>73</v>
      </c>
      <c r="E318" s="2062">
        <v>3.2082598107126709E-4</v>
      </c>
      <c r="F318" s="2063">
        <v>3.3485540334855401E-2</v>
      </c>
      <c r="G318" s="2064" t="s">
        <v>163</v>
      </c>
      <c r="H318" s="2130">
        <v>22</v>
      </c>
      <c r="I318" s="2045">
        <v>0.46666666666666656</v>
      </c>
      <c r="J318" s="2046">
        <v>7</v>
      </c>
      <c r="K318" s="3440">
        <v>13</v>
      </c>
      <c r="L318" s="2065">
        <v>0</v>
      </c>
      <c r="M318" s="2065">
        <v>13</v>
      </c>
      <c r="N318" s="2066"/>
      <c r="O318" s="3440">
        <v>8</v>
      </c>
      <c r="P318" s="2065">
        <v>1</v>
      </c>
      <c r="Q318" s="2065">
        <v>3</v>
      </c>
      <c r="R318" s="2065"/>
      <c r="S318" s="2065">
        <v>2</v>
      </c>
      <c r="T318" s="2065"/>
      <c r="U318" s="2066">
        <v>2</v>
      </c>
      <c r="V318" s="3454">
        <v>1</v>
      </c>
      <c r="W318" s="3474">
        <v>22</v>
      </c>
      <c r="X318" s="2067">
        <v>0</v>
      </c>
      <c r="Y318" s="2067">
        <v>0</v>
      </c>
      <c r="Z318" s="2067">
        <v>1</v>
      </c>
      <c r="AA318" s="2067">
        <v>0</v>
      </c>
      <c r="AB318" s="2067">
        <v>4</v>
      </c>
      <c r="AC318" s="2067">
        <v>2</v>
      </c>
      <c r="AD318" s="2067">
        <v>0</v>
      </c>
      <c r="AE318" s="2067">
        <v>1</v>
      </c>
      <c r="AF318" s="2067">
        <v>4</v>
      </c>
      <c r="AG318" s="2067">
        <v>0</v>
      </c>
      <c r="AH318" s="2067">
        <v>0</v>
      </c>
      <c r="AI318" s="2067">
        <v>4</v>
      </c>
      <c r="AJ318" s="2067">
        <v>0</v>
      </c>
      <c r="AK318" s="2067">
        <v>0</v>
      </c>
      <c r="AL318" s="2067">
        <v>0</v>
      </c>
      <c r="AM318" s="2067">
        <v>1</v>
      </c>
      <c r="AN318" s="2067">
        <v>1</v>
      </c>
      <c r="AO318" s="2067">
        <v>2</v>
      </c>
      <c r="AP318" s="2067">
        <v>0</v>
      </c>
      <c r="AQ318" s="2067">
        <v>0</v>
      </c>
      <c r="AR318" s="2068">
        <v>2</v>
      </c>
    </row>
    <row r="319" spans="1:47" s="236" customFormat="1" ht="42.95" customHeight="1" x14ac:dyDescent="0.15">
      <c r="A319" s="2026" t="s">
        <v>1950</v>
      </c>
      <c r="B319" s="2027"/>
      <c r="C319" s="2027"/>
      <c r="D319" s="2057">
        <v>165</v>
      </c>
      <c r="E319" s="2058">
        <v>0</v>
      </c>
      <c r="F319" s="2059">
        <v>0</v>
      </c>
      <c r="G319" s="2060" t="s">
        <v>163</v>
      </c>
      <c r="H319" s="2129">
        <v>0</v>
      </c>
      <c r="I319" s="2039" t="s">
        <v>163</v>
      </c>
      <c r="J319" s="2040">
        <v>0</v>
      </c>
      <c r="K319" s="3441">
        <v>0</v>
      </c>
      <c r="L319" s="2065">
        <v>0</v>
      </c>
      <c r="M319" s="2065">
        <v>0</v>
      </c>
      <c r="N319" s="2066"/>
      <c r="O319" s="3441">
        <v>0</v>
      </c>
      <c r="P319" s="2065">
        <v>0</v>
      </c>
      <c r="Q319" s="2065">
        <v>0</v>
      </c>
      <c r="R319" s="2065"/>
      <c r="S319" s="2065">
        <v>0</v>
      </c>
      <c r="T319" s="2065"/>
      <c r="U319" s="2066">
        <v>0</v>
      </c>
      <c r="V319" s="3455">
        <v>0</v>
      </c>
      <c r="W319" s="3475">
        <v>0</v>
      </c>
      <c r="X319" s="2067">
        <v>0</v>
      </c>
      <c r="Y319" s="2067">
        <v>0</v>
      </c>
      <c r="Z319" s="2067">
        <v>0</v>
      </c>
      <c r="AA319" s="2067">
        <v>0</v>
      </c>
      <c r="AB319" s="2067">
        <v>0</v>
      </c>
      <c r="AC319" s="2067">
        <v>0</v>
      </c>
      <c r="AD319" s="2067">
        <v>0</v>
      </c>
      <c r="AE319" s="2067">
        <v>0</v>
      </c>
      <c r="AF319" s="2067">
        <v>0</v>
      </c>
      <c r="AG319" s="2067">
        <v>0</v>
      </c>
      <c r="AH319" s="2067">
        <v>0</v>
      </c>
      <c r="AI319" s="2067">
        <v>0</v>
      </c>
      <c r="AJ319" s="2067">
        <v>0</v>
      </c>
      <c r="AK319" s="2067">
        <v>0</v>
      </c>
      <c r="AL319" s="2067">
        <v>0</v>
      </c>
      <c r="AM319" s="2067">
        <v>0</v>
      </c>
      <c r="AN319" s="2067">
        <v>0</v>
      </c>
      <c r="AO319" s="2067">
        <v>0</v>
      </c>
      <c r="AP319" s="2067">
        <v>0</v>
      </c>
      <c r="AQ319" s="2067">
        <v>0</v>
      </c>
      <c r="AR319" s="2068">
        <v>0</v>
      </c>
    </row>
    <row r="320" spans="1:47" s="237" customFormat="1" ht="42.95" customHeight="1" x14ac:dyDescent="0.15">
      <c r="A320" s="2028" t="s">
        <v>1951</v>
      </c>
      <c r="B320" s="2029"/>
      <c r="C320" s="2029"/>
      <c r="D320" s="2088">
        <v>165</v>
      </c>
      <c r="E320" s="2062">
        <v>0</v>
      </c>
      <c r="F320" s="2063">
        <v>0</v>
      </c>
      <c r="G320" s="2064" t="s">
        <v>163</v>
      </c>
      <c r="H320" s="2130">
        <v>0</v>
      </c>
      <c r="I320" s="2045" t="s">
        <v>163</v>
      </c>
      <c r="J320" s="2046">
        <v>-1</v>
      </c>
      <c r="K320" s="3440">
        <v>0</v>
      </c>
      <c r="L320" s="2065">
        <v>0</v>
      </c>
      <c r="M320" s="2065">
        <v>0</v>
      </c>
      <c r="N320" s="2066"/>
      <c r="O320" s="3440">
        <v>0</v>
      </c>
      <c r="P320" s="2065">
        <v>0</v>
      </c>
      <c r="Q320" s="2065">
        <v>0</v>
      </c>
      <c r="R320" s="2065"/>
      <c r="S320" s="2065">
        <v>0</v>
      </c>
      <c r="T320" s="2065"/>
      <c r="U320" s="2066">
        <v>0</v>
      </c>
      <c r="V320" s="3454">
        <v>0</v>
      </c>
      <c r="W320" s="3474">
        <v>0</v>
      </c>
      <c r="X320" s="2067">
        <v>0</v>
      </c>
      <c r="Y320" s="2067">
        <v>0</v>
      </c>
      <c r="Z320" s="2067">
        <v>0</v>
      </c>
      <c r="AA320" s="2067">
        <v>0</v>
      </c>
      <c r="AB320" s="2067">
        <v>0</v>
      </c>
      <c r="AC320" s="2067">
        <v>0</v>
      </c>
      <c r="AD320" s="2067">
        <v>0</v>
      </c>
      <c r="AE320" s="2067">
        <v>0</v>
      </c>
      <c r="AF320" s="2067">
        <v>0</v>
      </c>
      <c r="AG320" s="2067">
        <v>0</v>
      </c>
      <c r="AH320" s="2067">
        <v>0</v>
      </c>
      <c r="AI320" s="2067">
        <v>0</v>
      </c>
      <c r="AJ320" s="2067">
        <v>0</v>
      </c>
      <c r="AK320" s="2067">
        <v>0</v>
      </c>
      <c r="AL320" s="2067">
        <v>0</v>
      </c>
      <c r="AM320" s="2067">
        <v>0</v>
      </c>
      <c r="AN320" s="2067">
        <v>0</v>
      </c>
      <c r="AO320" s="2067">
        <v>0</v>
      </c>
      <c r="AP320" s="2067">
        <v>0</v>
      </c>
      <c r="AQ320" s="2067">
        <v>0</v>
      </c>
      <c r="AR320" s="2068">
        <v>0</v>
      </c>
    </row>
    <row r="321" spans="1:44" s="236" customFormat="1" ht="42.95" customHeight="1" x14ac:dyDescent="0.15">
      <c r="A321" s="2026" t="s">
        <v>1952</v>
      </c>
      <c r="B321" s="2027"/>
      <c r="C321" s="2027"/>
      <c r="D321" s="2057">
        <v>124</v>
      </c>
      <c r="E321" s="2058">
        <v>5.8331996558412202E-5</v>
      </c>
      <c r="F321" s="2059">
        <v>6.0882800608828003E-3</v>
      </c>
      <c r="G321" s="2060" t="s">
        <v>163</v>
      </c>
      <c r="H321" s="2129">
        <v>4</v>
      </c>
      <c r="I321" s="2039">
        <v>1</v>
      </c>
      <c r="J321" s="2040">
        <v>2</v>
      </c>
      <c r="K321" s="3441">
        <v>0</v>
      </c>
      <c r="L321" s="2065">
        <v>0</v>
      </c>
      <c r="M321" s="2065">
        <v>0</v>
      </c>
      <c r="N321" s="2066"/>
      <c r="O321" s="3441">
        <v>4</v>
      </c>
      <c r="P321" s="2065">
        <v>0</v>
      </c>
      <c r="Q321" s="2065">
        <v>1</v>
      </c>
      <c r="R321" s="2065"/>
      <c r="S321" s="2065">
        <v>0</v>
      </c>
      <c r="T321" s="2065"/>
      <c r="U321" s="2066">
        <v>3</v>
      </c>
      <c r="V321" s="3455">
        <v>0</v>
      </c>
      <c r="W321" s="3475">
        <v>4</v>
      </c>
      <c r="X321" s="2067">
        <v>0</v>
      </c>
      <c r="Y321" s="2067">
        <v>0</v>
      </c>
      <c r="Z321" s="2067">
        <v>1</v>
      </c>
      <c r="AA321" s="2067">
        <v>0</v>
      </c>
      <c r="AB321" s="2067">
        <v>0</v>
      </c>
      <c r="AC321" s="2067">
        <v>0</v>
      </c>
      <c r="AD321" s="2067">
        <v>0</v>
      </c>
      <c r="AE321" s="2067">
        <v>0</v>
      </c>
      <c r="AF321" s="2067">
        <v>1</v>
      </c>
      <c r="AG321" s="2067">
        <v>0</v>
      </c>
      <c r="AH321" s="2067">
        <v>0</v>
      </c>
      <c r="AI321" s="2067">
        <v>0</v>
      </c>
      <c r="AJ321" s="2067">
        <v>0</v>
      </c>
      <c r="AK321" s="2067">
        <v>0</v>
      </c>
      <c r="AL321" s="2067">
        <v>1</v>
      </c>
      <c r="AM321" s="2067">
        <v>0</v>
      </c>
      <c r="AN321" s="2067">
        <v>0</v>
      </c>
      <c r="AO321" s="2067">
        <v>1</v>
      </c>
      <c r="AP321" s="2067">
        <v>0</v>
      </c>
      <c r="AQ321" s="2067">
        <v>0</v>
      </c>
      <c r="AR321" s="2068">
        <v>0</v>
      </c>
    </row>
    <row r="322" spans="1:44" s="237" customFormat="1" ht="42.95" customHeight="1" x14ac:dyDescent="0.15">
      <c r="A322" s="2028" t="s">
        <v>1953</v>
      </c>
      <c r="B322" s="2029"/>
      <c r="C322" s="2029"/>
      <c r="D322" s="2088">
        <v>165</v>
      </c>
      <c r="E322" s="2062">
        <v>0</v>
      </c>
      <c r="F322" s="2063">
        <v>0</v>
      </c>
      <c r="G322" s="2064" t="s">
        <v>163</v>
      </c>
      <c r="H322" s="2130">
        <v>0</v>
      </c>
      <c r="I322" s="2045" t="s">
        <v>163</v>
      </c>
      <c r="J322" s="2046">
        <v>0</v>
      </c>
      <c r="K322" s="3440">
        <v>0</v>
      </c>
      <c r="L322" s="2065">
        <v>0</v>
      </c>
      <c r="M322" s="2065">
        <v>0</v>
      </c>
      <c r="N322" s="2066"/>
      <c r="O322" s="3440">
        <v>0</v>
      </c>
      <c r="P322" s="2065">
        <v>0</v>
      </c>
      <c r="Q322" s="2065">
        <v>0</v>
      </c>
      <c r="R322" s="2065"/>
      <c r="S322" s="2065">
        <v>0</v>
      </c>
      <c r="T322" s="2065"/>
      <c r="U322" s="2066">
        <v>0</v>
      </c>
      <c r="V322" s="3454">
        <v>0</v>
      </c>
      <c r="W322" s="3474">
        <v>0</v>
      </c>
      <c r="X322" s="2067">
        <v>0</v>
      </c>
      <c r="Y322" s="2067">
        <v>0</v>
      </c>
      <c r="Z322" s="2067">
        <v>0</v>
      </c>
      <c r="AA322" s="2067">
        <v>0</v>
      </c>
      <c r="AB322" s="2067">
        <v>0</v>
      </c>
      <c r="AC322" s="2067">
        <v>0</v>
      </c>
      <c r="AD322" s="2067">
        <v>0</v>
      </c>
      <c r="AE322" s="2067">
        <v>0</v>
      </c>
      <c r="AF322" s="2067">
        <v>0</v>
      </c>
      <c r="AG322" s="2067">
        <v>0</v>
      </c>
      <c r="AH322" s="2067">
        <v>0</v>
      </c>
      <c r="AI322" s="2067">
        <v>0</v>
      </c>
      <c r="AJ322" s="2067">
        <v>0</v>
      </c>
      <c r="AK322" s="2067">
        <v>0</v>
      </c>
      <c r="AL322" s="2067">
        <v>0</v>
      </c>
      <c r="AM322" s="2067">
        <v>0</v>
      </c>
      <c r="AN322" s="2067">
        <v>0</v>
      </c>
      <c r="AO322" s="2067">
        <v>0</v>
      </c>
      <c r="AP322" s="2067">
        <v>0</v>
      </c>
      <c r="AQ322" s="2067">
        <v>0</v>
      </c>
      <c r="AR322" s="2068">
        <v>0</v>
      </c>
    </row>
    <row r="323" spans="1:44" s="236" customFormat="1" ht="42.95" customHeight="1" x14ac:dyDescent="0.15">
      <c r="A323" s="2026" t="s">
        <v>1954</v>
      </c>
      <c r="B323" s="2027"/>
      <c r="C323" s="2027"/>
      <c r="D323" s="2057">
        <v>138</v>
      </c>
      <c r="E323" s="2058">
        <v>2.9165998279206101E-5</v>
      </c>
      <c r="F323" s="2059">
        <v>3.0441400304414001E-3</v>
      </c>
      <c r="G323" s="2060" t="s">
        <v>163</v>
      </c>
      <c r="H323" s="2129">
        <v>2</v>
      </c>
      <c r="I323" s="2039">
        <v>1</v>
      </c>
      <c r="J323" s="2040">
        <v>1</v>
      </c>
      <c r="K323" s="3441">
        <v>0</v>
      </c>
      <c r="L323" s="2065">
        <v>0</v>
      </c>
      <c r="M323" s="2065">
        <v>0</v>
      </c>
      <c r="N323" s="2066"/>
      <c r="O323" s="3441">
        <v>2</v>
      </c>
      <c r="P323" s="2065">
        <v>0</v>
      </c>
      <c r="Q323" s="2065">
        <v>0</v>
      </c>
      <c r="R323" s="2065"/>
      <c r="S323" s="2065">
        <v>1</v>
      </c>
      <c r="T323" s="2065"/>
      <c r="U323" s="2066">
        <v>1</v>
      </c>
      <c r="V323" s="3455">
        <v>0</v>
      </c>
      <c r="W323" s="3475">
        <v>2</v>
      </c>
      <c r="X323" s="2067">
        <v>0</v>
      </c>
      <c r="Y323" s="2067">
        <v>0</v>
      </c>
      <c r="Z323" s="2067">
        <v>1</v>
      </c>
      <c r="AA323" s="2067">
        <v>0</v>
      </c>
      <c r="AB323" s="2067">
        <v>1</v>
      </c>
      <c r="AC323" s="2067">
        <v>0</v>
      </c>
      <c r="AD323" s="2067">
        <v>0</v>
      </c>
      <c r="AE323" s="2067">
        <v>0</v>
      </c>
      <c r="AF323" s="2067">
        <v>0</v>
      </c>
      <c r="AG323" s="2067">
        <v>0</v>
      </c>
      <c r="AH323" s="2067">
        <v>0</v>
      </c>
      <c r="AI323" s="2067">
        <v>0</v>
      </c>
      <c r="AJ323" s="2067">
        <v>0</v>
      </c>
      <c r="AK323" s="2067">
        <v>0</v>
      </c>
      <c r="AL323" s="2067">
        <v>0</v>
      </c>
      <c r="AM323" s="2067">
        <v>0</v>
      </c>
      <c r="AN323" s="2067">
        <v>0</v>
      </c>
      <c r="AO323" s="2067">
        <v>0</v>
      </c>
      <c r="AP323" s="2067">
        <v>0</v>
      </c>
      <c r="AQ323" s="2067">
        <v>0</v>
      </c>
      <c r="AR323" s="2068">
        <v>0</v>
      </c>
    </row>
    <row r="324" spans="1:44" s="237" customFormat="1" ht="42.95" customHeight="1" x14ac:dyDescent="0.15">
      <c r="A324" s="2028" t="s">
        <v>1955</v>
      </c>
      <c r="B324" s="2029"/>
      <c r="C324" s="2029"/>
      <c r="D324" s="2088">
        <v>165</v>
      </c>
      <c r="E324" s="2062">
        <v>0</v>
      </c>
      <c r="F324" s="2063">
        <v>0</v>
      </c>
      <c r="G324" s="2064" t="s">
        <v>163</v>
      </c>
      <c r="H324" s="2130">
        <v>0</v>
      </c>
      <c r="I324" s="2045" t="s">
        <v>163</v>
      </c>
      <c r="J324" s="2046">
        <v>-1</v>
      </c>
      <c r="K324" s="3440">
        <v>0</v>
      </c>
      <c r="L324" s="2065">
        <v>0</v>
      </c>
      <c r="M324" s="2065">
        <v>0</v>
      </c>
      <c r="N324" s="2066"/>
      <c r="O324" s="3440">
        <v>0</v>
      </c>
      <c r="P324" s="2065">
        <v>0</v>
      </c>
      <c r="Q324" s="2065">
        <v>0</v>
      </c>
      <c r="R324" s="2065"/>
      <c r="S324" s="2065">
        <v>0</v>
      </c>
      <c r="T324" s="2065"/>
      <c r="U324" s="2066">
        <v>0</v>
      </c>
      <c r="V324" s="3454">
        <v>0</v>
      </c>
      <c r="W324" s="3474">
        <v>0</v>
      </c>
      <c r="X324" s="2067">
        <v>0</v>
      </c>
      <c r="Y324" s="2067">
        <v>0</v>
      </c>
      <c r="Z324" s="2067">
        <v>0</v>
      </c>
      <c r="AA324" s="2067">
        <v>0</v>
      </c>
      <c r="AB324" s="2067">
        <v>0</v>
      </c>
      <c r="AC324" s="2067">
        <v>0</v>
      </c>
      <c r="AD324" s="2067">
        <v>0</v>
      </c>
      <c r="AE324" s="2067">
        <v>0</v>
      </c>
      <c r="AF324" s="2067">
        <v>0</v>
      </c>
      <c r="AG324" s="2067">
        <v>0</v>
      </c>
      <c r="AH324" s="2067">
        <v>0</v>
      </c>
      <c r="AI324" s="2067">
        <v>0</v>
      </c>
      <c r="AJ324" s="2067">
        <v>0</v>
      </c>
      <c r="AK324" s="2067">
        <v>0</v>
      </c>
      <c r="AL324" s="2067">
        <v>0</v>
      </c>
      <c r="AM324" s="2067">
        <v>0</v>
      </c>
      <c r="AN324" s="2067">
        <v>0</v>
      </c>
      <c r="AO324" s="2067">
        <v>0</v>
      </c>
      <c r="AP324" s="2067">
        <v>0</v>
      </c>
      <c r="AQ324" s="2067">
        <v>0</v>
      </c>
      <c r="AR324" s="2068">
        <v>0</v>
      </c>
    </row>
    <row r="325" spans="1:44" s="236" customFormat="1" ht="42.95" customHeight="1" x14ac:dyDescent="0.15">
      <c r="A325" s="2026" t="s">
        <v>1956</v>
      </c>
      <c r="B325" s="2027"/>
      <c r="C325" s="2027"/>
      <c r="D325" s="2057">
        <v>56</v>
      </c>
      <c r="E325" s="2058">
        <v>6.8540095956134343E-4</v>
      </c>
      <c r="F325" s="2059">
        <v>7.1537290715372903E-2</v>
      </c>
      <c r="G325" s="2060" t="s">
        <v>163</v>
      </c>
      <c r="H325" s="2129">
        <v>47</v>
      </c>
      <c r="I325" s="2039">
        <v>0.34285714285714275</v>
      </c>
      <c r="J325" s="2040">
        <v>12</v>
      </c>
      <c r="K325" s="3441">
        <v>24</v>
      </c>
      <c r="L325" s="2065">
        <v>5</v>
      </c>
      <c r="M325" s="2065">
        <v>19</v>
      </c>
      <c r="N325" s="2066"/>
      <c r="O325" s="3441">
        <v>21</v>
      </c>
      <c r="P325" s="2065">
        <v>6</v>
      </c>
      <c r="Q325" s="2065">
        <v>3</v>
      </c>
      <c r="R325" s="2065"/>
      <c r="S325" s="2065">
        <v>4</v>
      </c>
      <c r="T325" s="2065"/>
      <c r="U325" s="2066">
        <v>8</v>
      </c>
      <c r="V325" s="3455">
        <v>2</v>
      </c>
      <c r="W325" s="3475">
        <v>47</v>
      </c>
      <c r="X325" s="2067">
        <v>0</v>
      </c>
      <c r="Y325" s="2067">
        <v>0</v>
      </c>
      <c r="Z325" s="2067">
        <v>0</v>
      </c>
      <c r="AA325" s="2067">
        <v>8</v>
      </c>
      <c r="AB325" s="2067">
        <v>8</v>
      </c>
      <c r="AC325" s="2067">
        <v>0</v>
      </c>
      <c r="AD325" s="2067">
        <v>2</v>
      </c>
      <c r="AE325" s="2067">
        <v>0</v>
      </c>
      <c r="AF325" s="2067">
        <v>11</v>
      </c>
      <c r="AG325" s="2067">
        <v>0</v>
      </c>
      <c r="AH325" s="2067">
        <v>0</v>
      </c>
      <c r="AI325" s="2067">
        <v>4</v>
      </c>
      <c r="AJ325" s="2067">
        <v>2</v>
      </c>
      <c r="AK325" s="2067">
        <v>2</v>
      </c>
      <c r="AL325" s="2067">
        <v>0</v>
      </c>
      <c r="AM325" s="2067">
        <v>1</v>
      </c>
      <c r="AN325" s="2067">
        <v>3</v>
      </c>
      <c r="AO325" s="2067">
        <v>5</v>
      </c>
      <c r="AP325" s="2067">
        <v>0</v>
      </c>
      <c r="AQ325" s="2067">
        <v>0</v>
      </c>
      <c r="AR325" s="2068">
        <v>1</v>
      </c>
    </row>
    <row r="326" spans="1:44" s="237" customFormat="1" ht="42.95" customHeight="1" x14ac:dyDescent="0.15">
      <c r="A326" s="2028" t="s">
        <v>1957</v>
      </c>
      <c r="B326" s="2029"/>
      <c r="C326" s="2029"/>
      <c r="D326" s="2088">
        <v>112</v>
      </c>
      <c r="E326" s="2062">
        <v>8.749799483761831E-5</v>
      </c>
      <c r="F326" s="2063">
        <v>9.1324200913242004E-3</v>
      </c>
      <c r="G326" s="2064" t="s">
        <v>163</v>
      </c>
      <c r="H326" s="2130">
        <v>6</v>
      </c>
      <c r="I326" s="2045">
        <v>0.5</v>
      </c>
      <c r="J326" s="2046">
        <v>2</v>
      </c>
      <c r="K326" s="3440">
        <v>1</v>
      </c>
      <c r="L326" s="2065">
        <v>0</v>
      </c>
      <c r="M326" s="2065">
        <v>1</v>
      </c>
      <c r="N326" s="2066"/>
      <c r="O326" s="3440">
        <v>5</v>
      </c>
      <c r="P326" s="2065">
        <v>2</v>
      </c>
      <c r="Q326" s="2065">
        <v>0</v>
      </c>
      <c r="R326" s="2065"/>
      <c r="S326" s="2065">
        <v>2</v>
      </c>
      <c r="T326" s="2065"/>
      <c r="U326" s="2066">
        <v>1</v>
      </c>
      <c r="V326" s="3454">
        <v>0</v>
      </c>
      <c r="W326" s="3474">
        <v>6</v>
      </c>
      <c r="X326" s="2067">
        <v>0</v>
      </c>
      <c r="Y326" s="2067">
        <v>0</v>
      </c>
      <c r="Z326" s="2067">
        <v>0</v>
      </c>
      <c r="AA326" s="2067">
        <v>0</v>
      </c>
      <c r="AB326" s="2067">
        <v>1</v>
      </c>
      <c r="AC326" s="2067">
        <v>0</v>
      </c>
      <c r="AD326" s="2067">
        <v>0</v>
      </c>
      <c r="AE326" s="2067">
        <v>0</v>
      </c>
      <c r="AF326" s="2067">
        <v>2</v>
      </c>
      <c r="AG326" s="2067">
        <v>0</v>
      </c>
      <c r="AH326" s="2067">
        <v>0</v>
      </c>
      <c r="AI326" s="2067">
        <v>0</v>
      </c>
      <c r="AJ326" s="2067">
        <v>0</v>
      </c>
      <c r="AK326" s="2067">
        <v>0</v>
      </c>
      <c r="AL326" s="2067">
        <v>0</v>
      </c>
      <c r="AM326" s="2067">
        <v>0</v>
      </c>
      <c r="AN326" s="2067">
        <v>0</v>
      </c>
      <c r="AO326" s="2067">
        <v>0</v>
      </c>
      <c r="AP326" s="2067">
        <v>0</v>
      </c>
      <c r="AQ326" s="2067">
        <v>3</v>
      </c>
      <c r="AR326" s="2068">
        <v>0</v>
      </c>
    </row>
    <row r="327" spans="1:44" s="236" customFormat="1" ht="42.95" customHeight="1" x14ac:dyDescent="0.15">
      <c r="A327" s="2026" t="s">
        <v>1958</v>
      </c>
      <c r="B327" s="2027"/>
      <c r="C327" s="2027"/>
      <c r="D327" s="2057">
        <v>165</v>
      </c>
      <c r="E327" s="2058">
        <v>0</v>
      </c>
      <c r="F327" s="2059">
        <v>0</v>
      </c>
      <c r="G327" s="2060" t="s">
        <v>163</v>
      </c>
      <c r="H327" s="2129">
        <v>0</v>
      </c>
      <c r="I327" s="2039" t="s">
        <v>163</v>
      </c>
      <c r="J327" s="2040">
        <v>0</v>
      </c>
      <c r="K327" s="3441">
        <v>0</v>
      </c>
      <c r="L327" s="2065">
        <v>0</v>
      </c>
      <c r="M327" s="2065">
        <v>0</v>
      </c>
      <c r="N327" s="2066"/>
      <c r="O327" s="3441">
        <v>0</v>
      </c>
      <c r="P327" s="2065">
        <v>0</v>
      </c>
      <c r="Q327" s="2065">
        <v>0</v>
      </c>
      <c r="R327" s="2065"/>
      <c r="S327" s="2065">
        <v>0</v>
      </c>
      <c r="T327" s="2065"/>
      <c r="U327" s="2066">
        <v>0</v>
      </c>
      <c r="V327" s="3455">
        <v>0</v>
      </c>
      <c r="W327" s="3475">
        <v>0</v>
      </c>
      <c r="X327" s="2067">
        <v>0</v>
      </c>
      <c r="Y327" s="2067">
        <v>0</v>
      </c>
      <c r="Z327" s="2067">
        <v>0</v>
      </c>
      <c r="AA327" s="2067">
        <v>0</v>
      </c>
      <c r="AB327" s="2067">
        <v>0</v>
      </c>
      <c r="AC327" s="2067">
        <v>0</v>
      </c>
      <c r="AD327" s="2067">
        <v>0</v>
      </c>
      <c r="AE327" s="2067">
        <v>0</v>
      </c>
      <c r="AF327" s="2067">
        <v>0</v>
      </c>
      <c r="AG327" s="2067">
        <v>0</v>
      </c>
      <c r="AH327" s="2067">
        <v>0</v>
      </c>
      <c r="AI327" s="2067">
        <v>0</v>
      </c>
      <c r="AJ327" s="2067">
        <v>0</v>
      </c>
      <c r="AK327" s="2067">
        <v>0</v>
      </c>
      <c r="AL327" s="2067">
        <v>0</v>
      </c>
      <c r="AM327" s="2067">
        <v>0</v>
      </c>
      <c r="AN327" s="2067">
        <v>0</v>
      </c>
      <c r="AO327" s="2067">
        <v>0</v>
      </c>
      <c r="AP327" s="2067">
        <v>0</v>
      </c>
      <c r="AQ327" s="2067">
        <v>0</v>
      </c>
      <c r="AR327" s="2068">
        <v>0</v>
      </c>
    </row>
    <row r="328" spans="1:44" s="237" customFormat="1" ht="42.95" customHeight="1" x14ac:dyDescent="0.15">
      <c r="A328" s="2028" t="s">
        <v>1959</v>
      </c>
      <c r="B328" s="2029"/>
      <c r="C328" s="2029"/>
      <c r="D328" s="2088">
        <v>165</v>
      </c>
      <c r="E328" s="2062">
        <v>0</v>
      </c>
      <c r="F328" s="2063">
        <v>0</v>
      </c>
      <c r="G328" s="2064" t="s">
        <v>163</v>
      </c>
      <c r="H328" s="2130">
        <v>0</v>
      </c>
      <c r="I328" s="2045" t="s">
        <v>163</v>
      </c>
      <c r="J328" s="2046">
        <v>0</v>
      </c>
      <c r="K328" s="3440">
        <v>0</v>
      </c>
      <c r="L328" s="2065">
        <v>0</v>
      </c>
      <c r="M328" s="2065">
        <v>0</v>
      </c>
      <c r="N328" s="2066"/>
      <c r="O328" s="3440">
        <v>0</v>
      </c>
      <c r="P328" s="2065">
        <v>0</v>
      </c>
      <c r="Q328" s="2065">
        <v>0</v>
      </c>
      <c r="R328" s="2065"/>
      <c r="S328" s="2065">
        <v>0</v>
      </c>
      <c r="T328" s="2065"/>
      <c r="U328" s="2066">
        <v>0</v>
      </c>
      <c r="V328" s="3454">
        <v>0</v>
      </c>
      <c r="W328" s="3474">
        <v>0</v>
      </c>
      <c r="X328" s="2067">
        <v>0</v>
      </c>
      <c r="Y328" s="2067">
        <v>0</v>
      </c>
      <c r="Z328" s="2067">
        <v>0</v>
      </c>
      <c r="AA328" s="2067">
        <v>0</v>
      </c>
      <c r="AB328" s="2067">
        <v>0</v>
      </c>
      <c r="AC328" s="2067">
        <v>0</v>
      </c>
      <c r="AD328" s="2067">
        <v>0</v>
      </c>
      <c r="AE328" s="2067">
        <v>0</v>
      </c>
      <c r="AF328" s="2067">
        <v>0</v>
      </c>
      <c r="AG328" s="2067">
        <v>0</v>
      </c>
      <c r="AH328" s="2067">
        <v>0</v>
      </c>
      <c r="AI328" s="2067">
        <v>0</v>
      </c>
      <c r="AJ328" s="2067">
        <v>0</v>
      </c>
      <c r="AK328" s="2067">
        <v>0</v>
      </c>
      <c r="AL328" s="2067">
        <v>0</v>
      </c>
      <c r="AM328" s="2067">
        <v>0</v>
      </c>
      <c r="AN328" s="2067">
        <v>0</v>
      </c>
      <c r="AO328" s="2067">
        <v>0</v>
      </c>
      <c r="AP328" s="2067">
        <v>0</v>
      </c>
      <c r="AQ328" s="2067">
        <v>0</v>
      </c>
      <c r="AR328" s="2068">
        <v>0</v>
      </c>
    </row>
    <row r="329" spans="1:44" s="236" customFormat="1" ht="42.95" customHeight="1" x14ac:dyDescent="0.15">
      <c r="A329" s="2026" t="s">
        <v>652</v>
      </c>
      <c r="B329" s="2027"/>
      <c r="C329" s="2027"/>
      <c r="D329" s="2057">
        <v>112</v>
      </c>
      <c r="E329" s="2058">
        <v>8.749799483761831E-5</v>
      </c>
      <c r="F329" s="2059">
        <v>9.1324200913242004E-3</v>
      </c>
      <c r="G329" s="2060" t="s">
        <v>163</v>
      </c>
      <c r="H329" s="2129">
        <v>6</v>
      </c>
      <c r="I329" s="2039">
        <v>-0.1428571428571429</v>
      </c>
      <c r="J329" s="2040">
        <v>-1</v>
      </c>
      <c r="K329" s="3441">
        <v>2</v>
      </c>
      <c r="L329" s="2065">
        <v>0</v>
      </c>
      <c r="M329" s="2065">
        <v>2</v>
      </c>
      <c r="N329" s="2066"/>
      <c r="O329" s="3441">
        <v>4</v>
      </c>
      <c r="P329" s="2065">
        <v>0</v>
      </c>
      <c r="Q329" s="2065">
        <v>0</v>
      </c>
      <c r="R329" s="2065"/>
      <c r="S329" s="2065">
        <v>4</v>
      </c>
      <c r="T329" s="2065"/>
      <c r="U329" s="2066">
        <v>0</v>
      </c>
      <c r="V329" s="3455">
        <v>0</v>
      </c>
      <c r="W329" s="3475">
        <v>6</v>
      </c>
      <c r="X329" s="2067">
        <v>0</v>
      </c>
      <c r="Y329" s="2067">
        <v>0</v>
      </c>
      <c r="Z329" s="2067">
        <v>3</v>
      </c>
      <c r="AA329" s="2067">
        <v>2</v>
      </c>
      <c r="AB329" s="2067">
        <v>0</v>
      </c>
      <c r="AC329" s="2067">
        <v>0</v>
      </c>
      <c r="AD329" s="2067">
        <v>0</v>
      </c>
      <c r="AE329" s="2067">
        <v>0</v>
      </c>
      <c r="AF329" s="2067">
        <v>1</v>
      </c>
      <c r="AG329" s="2067">
        <v>0</v>
      </c>
      <c r="AH329" s="2067">
        <v>0</v>
      </c>
      <c r="AI329" s="2067">
        <v>0</v>
      </c>
      <c r="AJ329" s="2067">
        <v>0</v>
      </c>
      <c r="AK329" s="2067">
        <v>0</v>
      </c>
      <c r="AL329" s="2067">
        <v>0</v>
      </c>
      <c r="AM329" s="2067">
        <v>0</v>
      </c>
      <c r="AN329" s="2067">
        <v>0</v>
      </c>
      <c r="AO329" s="2067">
        <v>0</v>
      </c>
      <c r="AP329" s="2067">
        <v>0</v>
      </c>
      <c r="AQ329" s="2067">
        <v>0</v>
      </c>
      <c r="AR329" s="2068">
        <v>0</v>
      </c>
    </row>
    <row r="330" spans="1:44" s="237" customFormat="1" ht="42.95" customHeight="1" x14ac:dyDescent="0.15">
      <c r="A330" s="2028" t="s">
        <v>1960</v>
      </c>
      <c r="B330" s="2029"/>
      <c r="C330" s="2029"/>
      <c r="D330" s="2088">
        <v>165</v>
      </c>
      <c r="E330" s="2062">
        <v>0</v>
      </c>
      <c r="F330" s="2063">
        <v>0</v>
      </c>
      <c r="G330" s="2064" t="s">
        <v>163</v>
      </c>
      <c r="H330" s="2130">
        <v>0</v>
      </c>
      <c r="I330" s="2045" t="s">
        <v>163</v>
      </c>
      <c r="J330" s="2046">
        <v>0</v>
      </c>
      <c r="K330" s="3440">
        <v>0</v>
      </c>
      <c r="L330" s="2065">
        <v>0</v>
      </c>
      <c r="M330" s="2065">
        <v>0</v>
      </c>
      <c r="N330" s="2066"/>
      <c r="O330" s="3440">
        <v>0</v>
      </c>
      <c r="P330" s="2065">
        <v>0</v>
      </c>
      <c r="Q330" s="2065">
        <v>0</v>
      </c>
      <c r="R330" s="2065"/>
      <c r="S330" s="2065">
        <v>0</v>
      </c>
      <c r="T330" s="2065"/>
      <c r="U330" s="2066">
        <v>0</v>
      </c>
      <c r="V330" s="3454">
        <v>0</v>
      </c>
      <c r="W330" s="3474">
        <v>0</v>
      </c>
      <c r="X330" s="2067">
        <v>0</v>
      </c>
      <c r="Y330" s="2067">
        <v>0</v>
      </c>
      <c r="Z330" s="2067">
        <v>0</v>
      </c>
      <c r="AA330" s="2067">
        <v>0</v>
      </c>
      <c r="AB330" s="2067">
        <v>0</v>
      </c>
      <c r="AC330" s="2067">
        <v>0</v>
      </c>
      <c r="AD330" s="2067">
        <v>0</v>
      </c>
      <c r="AE330" s="2067">
        <v>0</v>
      </c>
      <c r="AF330" s="2067">
        <v>0</v>
      </c>
      <c r="AG330" s="2067">
        <v>0</v>
      </c>
      <c r="AH330" s="2067">
        <v>0</v>
      </c>
      <c r="AI330" s="2067">
        <v>0</v>
      </c>
      <c r="AJ330" s="2067">
        <v>0</v>
      </c>
      <c r="AK330" s="2067">
        <v>0</v>
      </c>
      <c r="AL330" s="2067">
        <v>0</v>
      </c>
      <c r="AM330" s="2067">
        <v>0</v>
      </c>
      <c r="AN330" s="2067">
        <v>0</v>
      </c>
      <c r="AO330" s="2067">
        <v>0</v>
      </c>
      <c r="AP330" s="2067">
        <v>0</v>
      </c>
      <c r="AQ330" s="2067">
        <v>0</v>
      </c>
      <c r="AR330" s="2068">
        <v>0</v>
      </c>
    </row>
    <row r="331" spans="1:44" s="236" customFormat="1" ht="42.95" customHeight="1" x14ac:dyDescent="0.15">
      <c r="A331" s="2026" t="s">
        <v>1714</v>
      </c>
      <c r="B331" s="2027"/>
      <c r="C331" s="2027"/>
      <c r="D331" s="2057">
        <v>102</v>
      </c>
      <c r="E331" s="2058">
        <v>1.458299913960305E-4</v>
      </c>
      <c r="F331" s="2059">
        <v>1.5220700152207001E-2</v>
      </c>
      <c r="G331" s="2060" t="s">
        <v>163</v>
      </c>
      <c r="H331" s="2129">
        <v>10</v>
      </c>
      <c r="I331" s="2039">
        <v>-0.33333333333333337</v>
      </c>
      <c r="J331" s="2040">
        <v>-5</v>
      </c>
      <c r="K331" s="3441">
        <v>3</v>
      </c>
      <c r="L331" s="2065">
        <v>1</v>
      </c>
      <c r="M331" s="2065">
        <v>2</v>
      </c>
      <c r="N331" s="2066"/>
      <c r="O331" s="3441">
        <v>7</v>
      </c>
      <c r="P331" s="2065">
        <v>1</v>
      </c>
      <c r="Q331" s="2065">
        <v>3</v>
      </c>
      <c r="R331" s="2065"/>
      <c r="S331" s="2065">
        <v>1</v>
      </c>
      <c r="T331" s="2065"/>
      <c r="U331" s="2066">
        <v>2</v>
      </c>
      <c r="V331" s="3455">
        <v>0</v>
      </c>
      <c r="W331" s="3475">
        <v>10</v>
      </c>
      <c r="X331" s="2067">
        <v>0</v>
      </c>
      <c r="Y331" s="2067">
        <v>0</v>
      </c>
      <c r="Z331" s="2067">
        <v>0</v>
      </c>
      <c r="AA331" s="2067">
        <v>2</v>
      </c>
      <c r="AB331" s="2067">
        <v>0</v>
      </c>
      <c r="AC331" s="2067">
        <v>0</v>
      </c>
      <c r="AD331" s="2067">
        <v>0</v>
      </c>
      <c r="AE331" s="2067">
        <v>0</v>
      </c>
      <c r="AF331" s="2067">
        <v>4</v>
      </c>
      <c r="AG331" s="2067">
        <v>0</v>
      </c>
      <c r="AH331" s="2067">
        <v>0</v>
      </c>
      <c r="AI331" s="2067">
        <v>1</v>
      </c>
      <c r="AJ331" s="2067">
        <v>0</v>
      </c>
      <c r="AK331" s="2067">
        <v>0</v>
      </c>
      <c r="AL331" s="2067">
        <v>0</v>
      </c>
      <c r="AM331" s="2067">
        <v>0</v>
      </c>
      <c r="AN331" s="2067">
        <v>0</v>
      </c>
      <c r="AO331" s="2067">
        <v>2</v>
      </c>
      <c r="AP331" s="2067">
        <v>0</v>
      </c>
      <c r="AQ331" s="2067">
        <v>0</v>
      </c>
      <c r="AR331" s="2068">
        <v>1</v>
      </c>
    </row>
    <row r="332" spans="1:44" s="237" customFormat="1" ht="42.95" customHeight="1" x14ac:dyDescent="0.15">
      <c r="A332" s="2028" t="s">
        <v>1961</v>
      </c>
      <c r="B332" s="2029"/>
      <c r="C332" s="2029"/>
      <c r="D332" s="2088">
        <v>165</v>
      </c>
      <c r="E332" s="2062">
        <v>0</v>
      </c>
      <c r="F332" s="2063">
        <v>0</v>
      </c>
      <c r="G332" s="2064" t="s">
        <v>163</v>
      </c>
      <c r="H332" s="2130">
        <v>0</v>
      </c>
      <c r="I332" s="2045" t="s">
        <v>163</v>
      </c>
      <c r="J332" s="2046">
        <v>-1</v>
      </c>
      <c r="K332" s="3440">
        <v>0</v>
      </c>
      <c r="L332" s="2065">
        <v>0</v>
      </c>
      <c r="M332" s="2065">
        <v>0</v>
      </c>
      <c r="N332" s="2066"/>
      <c r="O332" s="3440">
        <v>0</v>
      </c>
      <c r="P332" s="2065">
        <v>0</v>
      </c>
      <c r="Q332" s="2065">
        <v>0</v>
      </c>
      <c r="R332" s="2065"/>
      <c r="S332" s="2065">
        <v>0</v>
      </c>
      <c r="T332" s="2065"/>
      <c r="U332" s="2066">
        <v>0</v>
      </c>
      <c r="V332" s="3454">
        <v>0</v>
      </c>
      <c r="W332" s="3474">
        <v>0</v>
      </c>
      <c r="X332" s="2067">
        <v>0</v>
      </c>
      <c r="Y332" s="2067">
        <v>0</v>
      </c>
      <c r="Z332" s="2067">
        <v>0</v>
      </c>
      <c r="AA332" s="2067">
        <v>0</v>
      </c>
      <c r="AB332" s="2067">
        <v>0</v>
      </c>
      <c r="AC332" s="2067">
        <v>0</v>
      </c>
      <c r="AD332" s="2067">
        <v>0</v>
      </c>
      <c r="AE332" s="2067">
        <v>0</v>
      </c>
      <c r="AF332" s="2067">
        <v>0</v>
      </c>
      <c r="AG332" s="2067">
        <v>0</v>
      </c>
      <c r="AH332" s="2067">
        <v>0</v>
      </c>
      <c r="AI332" s="2067">
        <v>0</v>
      </c>
      <c r="AJ332" s="2067">
        <v>0</v>
      </c>
      <c r="AK332" s="2067">
        <v>0</v>
      </c>
      <c r="AL332" s="2067">
        <v>0</v>
      </c>
      <c r="AM332" s="2067">
        <v>0</v>
      </c>
      <c r="AN332" s="2067">
        <v>0</v>
      </c>
      <c r="AO332" s="2067">
        <v>0</v>
      </c>
      <c r="AP332" s="2067">
        <v>0</v>
      </c>
      <c r="AQ332" s="2067">
        <v>0</v>
      </c>
      <c r="AR332" s="2068">
        <v>0</v>
      </c>
    </row>
    <row r="333" spans="1:44" s="236" customFormat="1" ht="42.95" customHeight="1" x14ac:dyDescent="0.15">
      <c r="A333" s="2026" t="s">
        <v>1962</v>
      </c>
      <c r="B333" s="2027"/>
      <c r="C333" s="2027"/>
      <c r="D333" s="2057">
        <v>165</v>
      </c>
      <c r="E333" s="2058">
        <v>0</v>
      </c>
      <c r="F333" s="2059">
        <v>0</v>
      </c>
      <c r="G333" s="2060" t="s">
        <v>163</v>
      </c>
      <c r="H333" s="2129">
        <v>0</v>
      </c>
      <c r="I333" s="2039" t="s">
        <v>163</v>
      </c>
      <c r="J333" s="2040">
        <v>-2</v>
      </c>
      <c r="K333" s="3441">
        <v>0</v>
      </c>
      <c r="L333" s="2065">
        <v>0</v>
      </c>
      <c r="M333" s="2065">
        <v>0</v>
      </c>
      <c r="N333" s="2066"/>
      <c r="O333" s="3441">
        <v>0</v>
      </c>
      <c r="P333" s="2065">
        <v>0</v>
      </c>
      <c r="Q333" s="2065">
        <v>0</v>
      </c>
      <c r="R333" s="2065"/>
      <c r="S333" s="2065">
        <v>0</v>
      </c>
      <c r="T333" s="2065"/>
      <c r="U333" s="2066">
        <v>0</v>
      </c>
      <c r="V333" s="3455">
        <v>0</v>
      </c>
      <c r="W333" s="3475">
        <v>0</v>
      </c>
      <c r="X333" s="2067">
        <v>0</v>
      </c>
      <c r="Y333" s="2067">
        <v>0</v>
      </c>
      <c r="Z333" s="2067">
        <v>0</v>
      </c>
      <c r="AA333" s="2067">
        <v>0</v>
      </c>
      <c r="AB333" s="2067">
        <v>0</v>
      </c>
      <c r="AC333" s="2067">
        <v>0</v>
      </c>
      <c r="AD333" s="2067">
        <v>0</v>
      </c>
      <c r="AE333" s="2067">
        <v>0</v>
      </c>
      <c r="AF333" s="2067">
        <v>0</v>
      </c>
      <c r="AG333" s="2067">
        <v>0</v>
      </c>
      <c r="AH333" s="2067">
        <v>0</v>
      </c>
      <c r="AI333" s="2067">
        <v>0</v>
      </c>
      <c r="AJ333" s="2067">
        <v>0</v>
      </c>
      <c r="AK333" s="2067">
        <v>0</v>
      </c>
      <c r="AL333" s="2067">
        <v>0</v>
      </c>
      <c r="AM333" s="2067">
        <v>0</v>
      </c>
      <c r="AN333" s="2067">
        <v>0</v>
      </c>
      <c r="AO333" s="2067">
        <v>0</v>
      </c>
      <c r="AP333" s="2067">
        <v>0</v>
      </c>
      <c r="AQ333" s="2067">
        <v>0</v>
      </c>
      <c r="AR333" s="2068">
        <v>0</v>
      </c>
    </row>
    <row r="334" spans="1:44" s="237" customFormat="1" ht="42.95" customHeight="1" x14ac:dyDescent="0.15">
      <c r="A334" s="2028" t="s">
        <v>1963</v>
      </c>
      <c r="B334" s="2029"/>
      <c r="C334" s="2029"/>
      <c r="D334" s="2088">
        <v>124</v>
      </c>
      <c r="E334" s="2062">
        <v>5.8331996558412202E-5</v>
      </c>
      <c r="F334" s="2063">
        <v>6.0882800608828003E-3</v>
      </c>
      <c r="G334" s="2064" t="s">
        <v>163</v>
      </c>
      <c r="H334" s="2130">
        <v>4</v>
      </c>
      <c r="I334" s="2045">
        <v>0.33333333333333326</v>
      </c>
      <c r="J334" s="2046">
        <v>1</v>
      </c>
      <c r="K334" s="3440">
        <v>0</v>
      </c>
      <c r="L334" s="2065">
        <v>0</v>
      </c>
      <c r="M334" s="2065">
        <v>0</v>
      </c>
      <c r="N334" s="2066"/>
      <c r="O334" s="3440">
        <v>4</v>
      </c>
      <c r="P334" s="2065">
        <v>1</v>
      </c>
      <c r="Q334" s="2065">
        <v>0</v>
      </c>
      <c r="R334" s="2065"/>
      <c r="S334" s="2065">
        <v>2</v>
      </c>
      <c r="T334" s="2065"/>
      <c r="U334" s="2066">
        <v>1</v>
      </c>
      <c r="V334" s="3454">
        <v>0</v>
      </c>
      <c r="W334" s="3474">
        <v>4</v>
      </c>
      <c r="X334" s="2067">
        <v>0</v>
      </c>
      <c r="Y334" s="2067">
        <v>0</v>
      </c>
      <c r="Z334" s="2067">
        <v>0</v>
      </c>
      <c r="AA334" s="2067">
        <v>0</v>
      </c>
      <c r="AB334" s="2067">
        <v>0</v>
      </c>
      <c r="AC334" s="2067">
        <v>0</v>
      </c>
      <c r="AD334" s="2067">
        <v>0</v>
      </c>
      <c r="AE334" s="2067">
        <v>0</v>
      </c>
      <c r="AF334" s="2067">
        <v>3</v>
      </c>
      <c r="AG334" s="2067">
        <v>0</v>
      </c>
      <c r="AH334" s="2067">
        <v>0</v>
      </c>
      <c r="AI334" s="2067">
        <v>0</v>
      </c>
      <c r="AJ334" s="2067">
        <v>0</v>
      </c>
      <c r="AK334" s="2067">
        <v>0</v>
      </c>
      <c r="AL334" s="2067">
        <v>0</v>
      </c>
      <c r="AM334" s="2067">
        <v>0</v>
      </c>
      <c r="AN334" s="2067">
        <v>0</v>
      </c>
      <c r="AO334" s="2067">
        <v>1</v>
      </c>
      <c r="AP334" s="2067">
        <v>0</v>
      </c>
      <c r="AQ334" s="2067">
        <v>0</v>
      </c>
      <c r="AR334" s="2068">
        <v>0</v>
      </c>
    </row>
    <row r="335" spans="1:44" s="236" customFormat="1" ht="42.95" customHeight="1" x14ac:dyDescent="0.15">
      <c r="A335" s="2026" t="s">
        <v>1964</v>
      </c>
      <c r="B335" s="2027"/>
      <c r="C335" s="2027"/>
      <c r="D335" s="2057">
        <v>138</v>
      </c>
      <c r="E335" s="2058">
        <v>2.9165998279206101E-5</v>
      </c>
      <c r="F335" s="2059">
        <v>3.0441400304414001E-3</v>
      </c>
      <c r="G335" s="2060" t="s">
        <v>163</v>
      </c>
      <c r="H335" s="2129">
        <v>2</v>
      </c>
      <c r="I335" s="2039">
        <v>1</v>
      </c>
      <c r="J335" s="2040">
        <v>1</v>
      </c>
      <c r="K335" s="3441">
        <v>0</v>
      </c>
      <c r="L335" s="2065">
        <v>0</v>
      </c>
      <c r="M335" s="2065">
        <v>0</v>
      </c>
      <c r="N335" s="2066"/>
      <c r="O335" s="3441">
        <v>2</v>
      </c>
      <c r="P335" s="2065">
        <v>1</v>
      </c>
      <c r="Q335" s="2065">
        <v>0</v>
      </c>
      <c r="R335" s="2065"/>
      <c r="S335" s="2065">
        <v>0</v>
      </c>
      <c r="T335" s="2065"/>
      <c r="U335" s="2066">
        <v>1</v>
      </c>
      <c r="V335" s="3455">
        <v>0</v>
      </c>
      <c r="W335" s="3475">
        <v>2</v>
      </c>
      <c r="X335" s="2067">
        <v>0</v>
      </c>
      <c r="Y335" s="2067">
        <v>0</v>
      </c>
      <c r="Z335" s="2067">
        <v>1</v>
      </c>
      <c r="AA335" s="2067">
        <v>0</v>
      </c>
      <c r="AB335" s="2067">
        <v>1</v>
      </c>
      <c r="AC335" s="2067">
        <v>0</v>
      </c>
      <c r="AD335" s="2067">
        <v>0</v>
      </c>
      <c r="AE335" s="2067">
        <v>0</v>
      </c>
      <c r="AF335" s="2067">
        <v>0</v>
      </c>
      <c r="AG335" s="2067">
        <v>0</v>
      </c>
      <c r="AH335" s="2067">
        <v>0</v>
      </c>
      <c r="AI335" s="2067">
        <v>0</v>
      </c>
      <c r="AJ335" s="2067">
        <v>0</v>
      </c>
      <c r="AK335" s="2067">
        <v>0</v>
      </c>
      <c r="AL335" s="2067">
        <v>0</v>
      </c>
      <c r="AM335" s="2067">
        <v>0</v>
      </c>
      <c r="AN335" s="2067">
        <v>0</v>
      </c>
      <c r="AO335" s="2067">
        <v>0</v>
      </c>
      <c r="AP335" s="2067">
        <v>0</v>
      </c>
      <c r="AQ335" s="2067">
        <v>0</v>
      </c>
      <c r="AR335" s="2068">
        <v>0</v>
      </c>
    </row>
    <row r="336" spans="1:44" s="237" customFormat="1" ht="42.95" customHeight="1" x14ac:dyDescent="0.15">
      <c r="A336" s="2028" t="s">
        <v>1965</v>
      </c>
      <c r="B336" s="2029"/>
      <c r="C336" s="2029"/>
      <c r="D336" s="2088">
        <v>122</v>
      </c>
      <c r="E336" s="2062">
        <v>7.2914995698015249E-5</v>
      </c>
      <c r="F336" s="2063">
        <v>7.6103500761035003E-3</v>
      </c>
      <c r="G336" s="2064" t="s">
        <v>163</v>
      </c>
      <c r="H336" s="2130">
        <v>5</v>
      </c>
      <c r="I336" s="2045">
        <v>0</v>
      </c>
      <c r="J336" s="2046">
        <v>0</v>
      </c>
      <c r="K336" s="3440">
        <v>0</v>
      </c>
      <c r="L336" s="2065">
        <v>0</v>
      </c>
      <c r="M336" s="2065">
        <v>0</v>
      </c>
      <c r="N336" s="2066"/>
      <c r="O336" s="3440">
        <v>5</v>
      </c>
      <c r="P336" s="2065">
        <v>0</v>
      </c>
      <c r="Q336" s="2065">
        <v>3</v>
      </c>
      <c r="R336" s="2065"/>
      <c r="S336" s="2065">
        <v>0</v>
      </c>
      <c r="T336" s="2065"/>
      <c r="U336" s="2066">
        <v>2</v>
      </c>
      <c r="V336" s="3454">
        <v>0</v>
      </c>
      <c r="W336" s="3474">
        <v>5</v>
      </c>
      <c r="X336" s="2067">
        <v>0</v>
      </c>
      <c r="Y336" s="2067">
        <v>0</v>
      </c>
      <c r="Z336" s="2067">
        <v>0</v>
      </c>
      <c r="AA336" s="2067">
        <v>0</v>
      </c>
      <c r="AB336" s="2067">
        <v>3</v>
      </c>
      <c r="AC336" s="2067">
        <v>0</v>
      </c>
      <c r="AD336" s="2067">
        <v>0</v>
      </c>
      <c r="AE336" s="2067">
        <v>0</v>
      </c>
      <c r="AF336" s="2067">
        <v>1</v>
      </c>
      <c r="AG336" s="2067">
        <v>0</v>
      </c>
      <c r="AH336" s="2067">
        <v>0</v>
      </c>
      <c r="AI336" s="2067">
        <v>0</v>
      </c>
      <c r="AJ336" s="2067">
        <v>0</v>
      </c>
      <c r="AK336" s="2067">
        <v>0</v>
      </c>
      <c r="AL336" s="2067">
        <v>0</v>
      </c>
      <c r="AM336" s="2067">
        <v>0</v>
      </c>
      <c r="AN336" s="2067">
        <v>0</v>
      </c>
      <c r="AO336" s="2067">
        <v>0</v>
      </c>
      <c r="AP336" s="2067">
        <v>0</v>
      </c>
      <c r="AQ336" s="2067">
        <v>1</v>
      </c>
      <c r="AR336" s="2068">
        <v>0</v>
      </c>
    </row>
    <row r="337" spans="1:47" s="236" customFormat="1" ht="42.95" customHeight="1" x14ac:dyDescent="0.15">
      <c r="A337" s="2026" t="s">
        <v>1966</v>
      </c>
      <c r="B337" s="2027"/>
      <c r="C337" s="2027"/>
      <c r="D337" s="2057">
        <v>165</v>
      </c>
      <c r="E337" s="2058">
        <v>0</v>
      </c>
      <c r="F337" s="2059">
        <v>0</v>
      </c>
      <c r="G337" s="2060" t="s">
        <v>163</v>
      </c>
      <c r="H337" s="2129">
        <v>0</v>
      </c>
      <c r="I337" s="2039" t="s">
        <v>163</v>
      </c>
      <c r="J337" s="2040">
        <v>0</v>
      </c>
      <c r="K337" s="3441">
        <v>0</v>
      </c>
      <c r="L337" s="2065">
        <v>0</v>
      </c>
      <c r="M337" s="2065">
        <v>0</v>
      </c>
      <c r="N337" s="2066"/>
      <c r="O337" s="3441">
        <v>0</v>
      </c>
      <c r="P337" s="2065">
        <v>0</v>
      </c>
      <c r="Q337" s="2065">
        <v>0</v>
      </c>
      <c r="R337" s="2065"/>
      <c r="S337" s="2065">
        <v>0</v>
      </c>
      <c r="T337" s="2065"/>
      <c r="U337" s="2066">
        <v>0</v>
      </c>
      <c r="V337" s="3455">
        <v>0</v>
      </c>
      <c r="W337" s="3475">
        <v>0</v>
      </c>
      <c r="X337" s="2067">
        <v>0</v>
      </c>
      <c r="Y337" s="2067">
        <v>0</v>
      </c>
      <c r="Z337" s="2067">
        <v>0</v>
      </c>
      <c r="AA337" s="2067">
        <v>0</v>
      </c>
      <c r="AB337" s="2067">
        <v>0</v>
      </c>
      <c r="AC337" s="2067">
        <v>0</v>
      </c>
      <c r="AD337" s="2067">
        <v>0</v>
      </c>
      <c r="AE337" s="2067">
        <v>0</v>
      </c>
      <c r="AF337" s="2067">
        <v>0</v>
      </c>
      <c r="AG337" s="2067">
        <v>0</v>
      </c>
      <c r="AH337" s="2067">
        <v>0</v>
      </c>
      <c r="AI337" s="2067">
        <v>0</v>
      </c>
      <c r="AJ337" s="2067">
        <v>0</v>
      </c>
      <c r="AK337" s="2067">
        <v>0</v>
      </c>
      <c r="AL337" s="2067">
        <v>0</v>
      </c>
      <c r="AM337" s="2067">
        <v>0</v>
      </c>
      <c r="AN337" s="2067">
        <v>0</v>
      </c>
      <c r="AO337" s="2067">
        <v>0</v>
      </c>
      <c r="AP337" s="2067">
        <v>0</v>
      </c>
      <c r="AQ337" s="2067">
        <v>0</v>
      </c>
      <c r="AR337" s="2068">
        <v>0</v>
      </c>
    </row>
    <row r="338" spans="1:47" s="237" customFormat="1" ht="42.95" customHeight="1" x14ac:dyDescent="0.15">
      <c r="A338" s="2028" t="s">
        <v>1967</v>
      </c>
      <c r="B338" s="2029"/>
      <c r="C338" s="2029"/>
      <c r="D338" s="2088">
        <v>149</v>
      </c>
      <c r="E338" s="2062">
        <v>1.4582999139603051E-5</v>
      </c>
      <c r="F338" s="2063">
        <v>1.5220700152207001E-3</v>
      </c>
      <c r="G338" s="2064" t="s">
        <v>163</v>
      </c>
      <c r="H338" s="2130">
        <v>1</v>
      </c>
      <c r="I338" s="2045">
        <v>-0.5</v>
      </c>
      <c r="J338" s="2046">
        <v>-1</v>
      </c>
      <c r="K338" s="3440">
        <v>1</v>
      </c>
      <c r="L338" s="2065">
        <v>1</v>
      </c>
      <c r="M338" s="2065">
        <v>0</v>
      </c>
      <c r="N338" s="2066"/>
      <c r="O338" s="3440">
        <v>0</v>
      </c>
      <c r="P338" s="2065">
        <v>0</v>
      </c>
      <c r="Q338" s="2065">
        <v>0</v>
      </c>
      <c r="R338" s="2065"/>
      <c r="S338" s="2065">
        <v>0</v>
      </c>
      <c r="T338" s="2065"/>
      <c r="U338" s="2066">
        <v>0</v>
      </c>
      <c r="V338" s="3454">
        <v>0</v>
      </c>
      <c r="W338" s="3474">
        <v>1</v>
      </c>
      <c r="X338" s="2067">
        <v>0</v>
      </c>
      <c r="Y338" s="2067">
        <v>0</v>
      </c>
      <c r="Z338" s="2067">
        <v>0</v>
      </c>
      <c r="AA338" s="2067">
        <v>0</v>
      </c>
      <c r="AB338" s="2067">
        <v>0</v>
      </c>
      <c r="AC338" s="2067">
        <v>0</v>
      </c>
      <c r="AD338" s="2067">
        <v>0</v>
      </c>
      <c r="AE338" s="2067">
        <v>0</v>
      </c>
      <c r="AF338" s="2067">
        <v>0</v>
      </c>
      <c r="AG338" s="2067">
        <v>0</v>
      </c>
      <c r="AH338" s="2067">
        <v>0</v>
      </c>
      <c r="AI338" s="2067">
        <v>0</v>
      </c>
      <c r="AJ338" s="2067">
        <v>0</v>
      </c>
      <c r="AK338" s="2067">
        <v>0</v>
      </c>
      <c r="AL338" s="2067">
        <v>0</v>
      </c>
      <c r="AM338" s="2067">
        <v>0</v>
      </c>
      <c r="AN338" s="2067">
        <v>0</v>
      </c>
      <c r="AO338" s="2067">
        <v>0</v>
      </c>
      <c r="AP338" s="2067">
        <v>0</v>
      </c>
      <c r="AQ338" s="2067">
        <v>0</v>
      </c>
      <c r="AR338" s="2068">
        <v>1</v>
      </c>
    </row>
    <row r="339" spans="1:47" s="236" customFormat="1" ht="42.95" customHeight="1" x14ac:dyDescent="0.15">
      <c r="A339" s="2026" t="s">
        <v>1968</v>
      </c>
      <c r="B339" s="2027"/>
      <c r="C339" s="2027"/>
      <c r="D339" s="2057">
        <v>90</v>
      </c>
      <c r="E339" s="2058">
        <v>2.1874498709404576E-4</v>
      </c>
      <c r="F339" s="2059">
        <v>2.2831050228310501E-2</v>
      </c>
      <c r="G339" s="2060" t="s">
        <v>163</v>
      </c>
      <c r="H339" s="2129">
        <v>15</v>
      </c>
      <c r="I339" s="2039">
        <v>0.5</v>
      </c>
      <c r="J339" s="2040">
        <v>5</v>
      </c>
      <c r="K339" s="3441">
        <v>7</v>
      </c>
      <c r="L339" s="2065">
        <v>0</v>
      </c>
      <c r="M339" s="2065">
        <v>7</v>
      </c>
      <c r="N339" s="2066"/>
      <c r="O339" s="3441">
        <v>1</v>
      </c>
      <c r="P339" s="2065">
        <v>0</v>
      </c>
      <c r="Q339" s="2065">
        <v>0</v>
      </c>
      <c r="R339" s="2065"/>
      <c r="S339" s="2065">
        <v>0</v>
      </c>
      <c r="T339" s="2065"/>
      <c r="U339" s="2066">
        <v>1</v>
      </c>
      <c r="V339" s="3455">
        <v>7</v>
      </c>
      <c r="W339" s="3475">
        <v>15</v>
      </c>
      <c r="X339" s="2067">
        <v>0</v>
      </c>
      <c r="Y339" s="2067">
        <v>0</v>
      </c>
      <c r="Z339" s="2067">
        <v>0</v>
      </c>
      <c r="AA339" s="2067">
        <v>0</v>
      </c>
      <c r="AB339" s="2067">
        <v>1</v>
      </c>
      <c r="AC339" s="2067">
        <v>0</v>
      </c>
      <c r="AD339" s="2067">
        <v>0</v>
      </c>
      <c r="AE339" s="2067">
        <v>0</v>
      </c>
      <c r="AF339" s="2067">
        <v>0</v>
      </c>
      <c r="AG339" s="2067">
        <v>0</v>
      </c>
      <c r="AH339" s="2067">
        <v>0</v>
      </c>
      <c r="AI339" s="2067">
        <v>2</v>
      </c>
      <c r="AJ339" s="2067">
        <v>0</v>
      </c>
      <c r="AK339" s="2067">
        <v>0</v>
      </c>
      <c r="AL339" s="2067">
        <v>0</v>
      </c>
      <c r="AM339" s="2067">
        <v>0</v>
      </c>
      <c r="AN339" s="2067">
        <v>0</v>
      </c>
      <c r="AO339" s="2067">
        <v>0</v>
      </c>
      <c r="AP339" s="2067">
        <v>0</v>
      </c>
      <c r="AQ339" s="2067">
        <v>1</v>
      </c>
      <c r="AR339" s="2068">
        <v>11</v>
      </c>
    </row>
    <row r="340" spans="1:47" customFormat="1" ht="36.75" customHeight="1" x14ac:dyDescent="0.15">
      <c r="A340" s="2120" t="s">
        <v>2013</v>
      </c>
      <c r="B340" s="2118"/>
      <c r="C340" s="2118"/>
      <c r="D340" s="2118"/>
      <c r="V340" s="3239" t="s">
        <v>2258</v>
      </c>
      <c r="AR340" s="2139" t="s">
        <v>2013</v>
      </c>
      <c r="AS340" s="2118"/>
      <c r="AT340" s="2118"/>
      <c r="AU340" s="2118"/>
    </row>
    <row r="341" spans="1:47" s="30" customFormat="1" ht="15" customHeight="1" thickBot="1" x14ac:dyDescent="0.2">
      <c r="A341" s="2138"/>
    </row>
    <row r="342" spans="1:47" customFormat="1" ht="36.75" customHeight="1" thickTop="1" thickBot="1" x14ac:dyDescent="0.2">
      <c r="A342" s="4093" t="s">
        <v>2007</v>
      </c>
      <c r="B342" s="4094"/>
      <c r="C342" s="4094"/>
      <c r="D342" s="4081" t="s">
        <v>852</v>
      </c>
      <c r="E342" s="4079" t="s">
        <v>1674</v>
      </c>
      <c r="F342" s="4079" t="s">
        <v>1712</v>
      </c>
      <c r="G342" s="4083" t="s">
        <v>1713</v>
      </c>
      <c r="H342" s="4098" t="s">
        <v>2003</v>
      </c>
      <c r="I342" s="4099"/>
      <c r="J342" s="4100"/>
      <c r="K342" s="4073" t="s">
        <v>2005</v>
      </c>
      <c r="L342" s="4074"/>
      <c r="M342" s="4074"/>
      <c r="N342" s="2112"/>
      <c r="O342" s="4071" t="s">
        <v>2004</v>
      </c>
      <c r="P342" s="4072"/>
      <c r="Q342" s="4072"/>
      <c r="R342" s="4072"/>
      <c r="S342" s="4072"/>
      <c r="T342" s="4072"/>
      <c r="U342" s="4097"/>
      <c r="V342" s="2113" t="s">
        <v>1673</v>
      </c>
      <c r="W342" s="4078" t="s">
        <v>1681</v>
      </c>
      <c r="X342" s="4067"/>
      <c r="Y342" s="4067"/>
      <c r="Z342" s="4067"/>
      <c r="AA342" s="4067"/>
      <c r="AB342" s="4067"/>
      <c r="AC342" s="4067"/>
      <c r="AD342" s="4067"/>
      <c r="AE342" s="4067"/>
      <c r="AF342" s="4067"/>
      <c r="AG342" s="4067"/>
      <c r="AH342" s="4067"/>
      <c r="AI342" s="4067"/>
      <c r="AJ342" s="4067"/>
      <c r="AK342" s="4067"/>
      <c r="AL342" s="4067"/>
      <c r="AM342" s="4067"/>
      <c r="AN342" s="4067"/>
      <c r="AO342" s="4067"/>
      <c r="AP342" s="4067"/>
      <c r="AQ342" s="4067"/>
      <c r="AR342" s="4068"/>
    </row>
    <row r="343" spans="1:47" customFormat="1" ht="175.5" customHeight="1" thickBot="1" x14ac:dyDescent="0.2">
      <c r="A343" s="4095"/>
      <c r="B343" s="4096"/>
      <c r="C343" s="4096"/>
      <c r="D343" s="4082"/>
      <c r="E343" s="4080"/>
      <c r="F343" s="4080"/>
      <c r="G343" s="4084"/>
      <c r="H343" s="2023" t="s">
        <v>2010</v>
      </c>
      <c r="I343" s="2014" t="s">
        <v>2259</v>
      </c>
      <c r="J343" s="2024" t="s">
        <v>2260</v>
      </c>
      <c r="K343" s="2015" t="s">
        <v>1682</v>
      </c>
      <c r="L343" s="2114" t="s">
        <v>1684</v>
      </c>
      <c r="M343" s="2114" t="s">
        <v>1685</v>
      </c>
      <c r="N343" s="2115" t="s">
        <v>2000</v>
      </c>
      <c r="O343" s="2015" t="s">
        <v>1683</v>
      </c>
      <c r="P343" s="2114" t="s">
        <v>1686</v>
      </c>
      <c r="Q343" s="2114" t="s">
        <v>1687</v>
      </c>
      <c r="R343" s="2114" t="s">
        <v>1999</v>
      </c>
      <c r="S343" s="2114" t="s">
        <v>1688</v>
      </c>
      <c r="T343" s="2114" t="s">
        <v>1998</v>
      </c>
      <c r="U343" s="2115" t="s">
        <v>1689</v>
      </c>
      <c r="V343" s="2016" t="s">
        <v>1706</v>
      </c>
      <c r="W343" s="2022" t="s">
        <v>1212</v>
      </c>
      <c r="X343" s="2116" t="s">
        <v>1690</v>
      </c>
      <c r="Y343" s="2116" t="s">
        <v>1691</v>
      </c>
      <c r="Z343" s="2116" t="s">
        <v>1692</v>
      </c>
      <c r="AA343" s="2116" t="s">
        <v>1693</v>
      </c>
      <c r="AB343" s="2116" t="s">
        <v>1694</v>
      </c>
      <c r="AC343" s="2116" t="s">
        <v>2006</v>
      </c>
      <c r="AD343" s="2116" t="s">
        <v>1696</v>
      </c>
      <c r="AE343" s="2116" t="s">
        <v>1697</v>
      </c>
      <c r="AF343" s="2116" t="s">
        <v>1698</v>
      </c>
      <c r="AG343" s="2116" t="s">
        <v>1699</v>
      </c>
      <c r="AH343" s="2116" t="s">
        <v>1711</v>
      </c>
      <c r="AI343" s="2116" t="s">
        <v>1700</v>
      </c>
      <c r="AJ343" s="2116" t="s">
        <v>1710</v>
      </c>
      <c r="AK343" s="2116" t="s">
        <v>1709</v>
      </c>
      <c r="AL343" s="2116" t="s">
        <v>1701</v>
      </c>
      <c r="AM343" s="2116" t="s">
        <v>1702</v>
      </c>
      <c r="AN343" s="2116" t="s">
        <v>1703</v>
      </c>
      <c r="AO343" s="2116" t="s">
        <v>1704</v>
      </c>
      <c r="AP343" s="2116" t="s">
        <v>1705</v>
      </c>
      <c r="AQ343" s="2116" t="s">
        <v>1707</v>
      </c>
      <c r="AR343" s="2117" t="s">
        <v>1708</v>
      </c>
    </row>
    <row r="344" spans="1:47" s="237" customFormat="1" ht="39.75" customHeight="1" x14ac:dyDescent="0.15">
      <c r="A344" s="2028" t="s">
        <v>1969</v>
      </c>
      <c r="B344" s="2029"/>
      <c r="C344" s="2029"/>
      <c r="D344" s="2088">
        <v>165</v>
      </c>
      <c r="E344" s="2062">
        <v>0</v>
      </c>
      <c r="F344" s="2063">
        <v>0</v>
      </c>
      <c r="G344" s="2064" t="s">
        <v>163</v>
      </c>
      <c r="H344" s="2130">
        <v>0</v>
      </c>
      <c r="I344" s="2045" t="s">
        <v>163</v>
      </c>
      <c r="J344" s="2046">
        <v>0</v>
      </c>
      <c r="K344" s="3440">
        <v>0</v>
      </c>
      <c r="L344" s="2065">
        <v>0</v>
      </c>
      <c r="M344" s="2065">
        <v>0</v>
      </c>
      <c r="N344" s="2066"/>
      <c r="O344" s="3440">
        <v>0</v>
      </c>
      <c r="P344" s="2065">
        <v>0</v>
      </c>
      <c r="Q344" s="2065">
        <v>0</v>
      </c>
      <c r="R344" s="2065"/>
      <c r="S344" s="2065">
        <v>0</v>
      </c>
      <c r="T344" s="2065"/>
      <c r="U344" s="2066">
        <v>0</v>
      </c>
      <c r="V344" s="3454">
        <v>0</v>
      </c>
      <c r="W344" s="3474">
        <v>0</v>
      </c>
      <c r="X344" s="2067">
        <v>0</v>
      </c>
      <c r="Y344" s="2067">
        <v>0</v>
      </c>
      <c r="Z344" s="2067">
        <v>0</v>
      </c>
      <c r="AA344" s="2067">
        <v>0</v>
      </c>
      <c r="AB344" s="2067">
        <v>0</v>
      </c>
      <c r="AC344" s="2067">
        <v>0</v>
      </c>
      <c r="AD344" s="2067">
        <v>0</v>
      </c>
      <c r="AE344" s="2067">
        <v>0</v>
      </c>
      <c r="AF344" s="2067">
        <v>0</v>
      </c>
      <c r="AG344" s="2067">
        <v>0</v>
      </c>
      <c r="AH344" s="2067">
        <v>0</v>
      </c>
      <c r="AI344" s="2067">
        <v>0</v>
      </c>
      <c r="AJ344" s="2067">
        <v>0</v>
      </c>
      <c r="AK344" s="2067">
        <v>0</v>
      </c>
      <c r="AL344" s="2067">
        <v>0</v>
      </c>
      <c r="AM344" s="2067">
        <v>0</v>
      </c>
      <c r="AN344" s="2067">
        <v>0</v>
      </c>
      <c r="AO344" s="2067">
        <v>0</v>
      </c>
      <c r="AP344" s="2067">
        <v>0</v>
      </c>
      <c r="AQ344" s="2067">
        <v>0</v>
      </c>
      <c r="AR344" s="2068">
        <v>0</v>
      </c>
    </row>
    <row r="345" spans="1:47" s="236" customFormat="1" ht="39.75" customHeight="1" x14ac:dyDescent="0.15">
      <c r="A345" s="2026" t="s">
        <v>1970</v>
      </c>
      <c r="B345" s="2027"/>
      <c r="C345" s="2027"/>
      <c r="D345" s="2057">
        <v>85</v>
      </c>
      <c r="E345" s="2058">
        <v>2.4791098537325186E-4</v>
      </c>
      <c r="F345" s="2059">
        <v>2.5875190258751901E-2</v>
      </c>
      <c r="G345" s="2060" t="s">
        <v>163</v>
      </c>
      <c r="H345" s="2129">
        <v>17</v>
      </c>
      <c r="I345" s="2039">
        <v>0.41666666666666674</v>
      </c>
      <c r="J345" s="2040">
        <v>5</v>
      </c>
      <c r="K345" s="3441">
        <v>6</v>
      </c>
      <c r="L345" s="2065">
        <v>2</v>
      </c>
      <c r="M345" s="2065">
        <v>4</v>
      </c>
      <c r="N345" s="2066"/>
      <c r="O345" s="3441">
        <v>9</v>
      </c>
      <c r="P345" s="2065">
        <v>3</v>
      </c>
      <c r="Q345" s="2065">
        <v>1</v>
      </c>
      <c r="R345" s="2065"/>
      <c r="S345" s="2065">
        <v>0</v>
      </c>
      <c r="T345" s="2065"/>
      <c r="U345" s="2066">
        <v>5</v>
      </c>
      <c r="V345" s="3455">
        <v>2</v>
      </c>
      <c r="W345" s="3475">
        <v>17</v>
      </c>
      <c r="X345" s="2067">
        <v>0</v>
      </c>
      <c r="Y345" s="2067">
        <v>0</v>
      </c>
      <c r="Z345" s="2067">
        <v>0</v>
      </c>
      <c r="AA345" s="2067">
        <v>3</v>
      </c>
      <c r="AB345" s="2067">
        <v>5</v>
      </c>
      <c r="AC345" s="2067">
        <v>0</v>
      </c>
      <c r="AD345" s="2067">
        <v>0</v>
      </c>
      <c r="AE345" s="2067">
        <v>1</v>
      </c>
      <c r="AF345" s="2067">
        <v>3</v>
      </c>
      <c r="AG345" s="2067">
        <v>0</v>
      </c>
      <c r="AH345" s="2067">
        <v>0</v>
      </c>
      <c r="AI345" s="2067">
        <v>0</v>
      </c>
      <c r="AJ345" s="2067">
        <v>0</v>
      </c>
      <c r="AK345" s="2067">
        <v>0</v>
      </c>
      <c r="AL345" s="2067">
        <v>0</v>
      </c>
      <c r="AM345" s="2067">
        <v>0</v>
      </c>
      <c r="AN345" s="2067">
        <v>2</v>
      </c>
      <c r="AO345" s="2067">
        <v>3</v>
      </c>
      <c r="AP345" s="2067">
        <v>0</v>
      </c>
      <c r="AQ345" s="2067">
        <v>0</v>
      </c>
      <c r="AR345" s="2068">
        <v>0</v>
      </c>
    </row>
    <row r="346" spans="1:47" s="237" customFormat="1" ht="39.75" customHeight="1" x14ac:dyDescent="0.15">
      <c r="A346" s="2028" t="s">
        <v>1971</v>
      </c>
      <c r="B346" s="2029"/>
      <c r="C346" s="2029"/>
      <c r="D346" s="2088">
        <v>165</v>
      </c>
      <c r="E346" s="2062">
        <v>0</v>
      </c>
      <c r="F346" s="2063">
        <v>0</v>
      </c>
      <c r="G346" s="2064" t="s">
        <v>163</v>
      </c>
      <c r="H346" s="2130">
        <v>0</v>
      </c>
      <c r="I346" s="2045" t="s">
        <v>163</v>
      </c>
      <c r="J346" s="2046">
        <v>0</v>
      </c>
      <c r="K346" s="3440">
        <v>0</v>
      </c>
      <c r="L346" s="2065">
        <v>0</v>
      </c>
      <c r="M346" s="2065">
        <v>0</v>
      </c>
      <c r="N346" s="2066"/>
      <c r="O346" s="3440">
        <v>0</v>
      </c>
      <c r="P346" s="2065">
        <v>0</v>
      </c>
      <c r="Q346" s="2065">
        <v>0</v>
      </c>
      <c r="R346" s="2065"/>
      <c r="S346" s="2065">
        <v>0</v>
      </c>
      <c r="T346" s="2065"/>
      <c r="U346" s="2066">
        <v>0</v>
      </c>
      <c r="V346" s="3454">
        <v>0</v>
      </c>
      <c r="W346" s="3474">
        <v>0</v>
      </c>
      <c r="X346" s="2067">
        <v>0</v>
      </c>
      <c r="Y346" s="2067">
        <v>0</v>
      </c>
      <c r="Z346" s="2067">
        <v>0</v>
      </c>
      <c r="AA346" s="2067">
        <v>0</v>
      </c>
      <c r="AB346" s="2067">
        <v>0</v>
      </c>
      <c r="AC346" s="2067">
        <v>0</v>
      </c>
      <c r="AD346" s="2067">
        <v>0</v>
      </c>
      <c r="AE346" s="2067">
        <v>0</v>
      </c>
      <c r="AF346" s="2067">
        <v>0</v>
      </c>
      <c r="AG346" s="2067">
        <v>0</v>
      </c>
      <c r="AH346" s="2067">
        <v>0</v>
      </c>
      <c r="AI346" s="2067">
        <v>0</v>
      </c>
      <c r="AJ346" s="2067">
        <v>0</v>
      </c>
      <c r="AK346" s="2067">
        <v>0</v>
      </c>
      <c r="AL346" s="2067">
        <v>0</v>
      </c>
      <c r="AM346" s="2067">
        <v>0</v>
      </c>
      <c r="AN346" s="2067">
        <v>0</v>
      </c>
      <c r="AO346" s="2067">
        <v>0</v>
      </c>
      <c r="AP346" s="2067">
        <v>0</v>
      </c>
      <c r="AQ346" s="2067">
        <v>0</v>
      </c>
      <c r="AR346" s="2068">
        <v>0</v>
      </c>
    </row>
    <row r="347" spans="1:47" s="236" customFormat="1" ht="39.75" customHeight="1" x14ac:dyDescent="0.15">
      <c r="A347" s="2026" t="s">
        <v>1972</v>
      </c>
      <c r="B347" s="2027"/>
      <c r="C347" s="2027"/>
      <c r="D347" s="2057">
        <v>165</v>
      </c>
      <c r="E347" s="2058">
        <v>0</v>
      </c>
      <c r="F347" s="2059">
        <v>0</v>
      </c>
      <c r="G347" s="2060" t="s">
        <v>163</v>
      </c>
      <c r="H347" s="2129">
        <v>0</v>
      </c>
      <c r="I347" s="2039" t="s">
        <v>163</v>
      </c>
      <c r="J347" s="2040">
        <v>0</v>
      </c>
      <c r="K347" s="3441">
        <v>0</v>
      </c>
      <c r="L347" s="2065">
        <v>0</v>
      </c>
      <c r="M347" s="2065">
        <v>0</v>
      </c>
      <c r="N347" s="2066"/>
      <c r="O347" s="3441">
        <v>0</v>
      </c>
      <c r="P347" s="2065">
        <v>0</v>
      </c>
      <c r="Q347" s="2065">
        <v>0</v>
      </c>
      <c r="R347" s="2065"/>
      <c r="S347" s="2065">
        <v>0</v>
      </c>
      <c r="T347" s="2065"/>
      <c r="U347" s="2066">
        <v>0</v>
      </c>
      <c r="V347" s="3455">
        <v>0</v>
      </c>
      <c r="W347" s="3475">
        <v>0</v>
      </c>
      <c r="X347" s="2067">
        <v>0</v>
      </c>
      <c r="Y347" s="2067">
        <v>0</v>
      </c>
      <c r="Z347" s="2067">
        <v>0</v>
      </c>
      <c r="AA347" s="2067">
        <v>0</v>
      </c>
      <c r="AB347" s="2067">
        <v>0</v>
      </c>
      <c r="AC347" s="2067">
        <v>0</v>
      </c>
      <c r="AD347" s="2067">
        <v>0</v>
      </c>
      <c r="AE347" s="2067">
        <v>0</v>
      </c>
      <c r="AF347" s="2067">
        <v>0</v>
      </c>
      <c r="AG347" s="2067">
        <v>0</v>
      </c>
      <c r="AH347" s="2067">
        <v>0</v>
      </c>
      <c r="AI347" s="2067">
        <v>0</v>
      </c>
      <c r="AJ347" s="2067">
        <v>0</v>
      </c>
      <c r="AK347" s="2067">
        <v>0</v>
      </c>
      <c r="AL347" s="2067">
        <v>0</v>
      </c>
      <c r="AM347" s="2067">
        <v>0</v>
      </c>
      <c r="AN347" s="2067">
        <v>0</v>
      </c>
      <c r="AO347" s="2067">
        <v>0</v>
      </c>
      <c r="AP347" s="2067">
        <v>0</v>
      </c>
      <c r="AQ347" s="2067">
        <v>0</v>
      </c>
      <c r="AR347" s="2068">
        <v>0</v>
      </c>
    </row>
    <row r="348" spans="1:47" s="237" customFormat="1" ht="39.75" customHeight="1" x14ac:dyDescent="0.15">
      <c r="A348" s="2028" t="s">
        <v>1973</v>
      </c>
      <c r="B348" s="2029"/>
      <c r="C348" s="2029"/>
      <c r="D348" s="2088">
        <v>99</v>
      </c>
      <c r="E348" s="2062">
        <v>1.7499598967523662E-4</v>
      </c>
      <c r="F348" s="2063">
        <v>1.8264840182648401E-2</v>
      </c>
      <c r="G348" s="2064" t="s">
        <v>163</v>
      </c>
      <c r="H348" s="2130">
        <v>12</v>
      </c>
      <c r="I348" s="2045">
        <v>0</v>
      </c>
      <c r="J348" s="2046">
        <v>0</v>
      </c>
      <c r="K348" s="3440">
        <v>4</v>
      </c>
      <c r="L348" s="2065">
        <v>0</v>
      </c>
      <c r="M348" s="2065">
        <v>4</v>
      </c>
      <c r="N348" s="2066"/>
      <c r="O348" s="3440">
        <v>8</v>
      </c>
      <c r="P348" s="2065">
        <v>5</v>
      </c>
      <c r="Q348" s="2065">
        <v>0</v>
      </c>
      <c r="R348" s="2065"/>
      <c r="S348" s="2065">
        <v>2</v>
      </c>
      <c r="T348" s="2065"/>
      <c r="U348" s="2066">
        <v>1</v>
      </c>
      <c r="V348" s="3454">
        <v>0</v>
      </c>
      <c r="W348" s="3474">
        <v>12</v>
      </c>
      <c r="X348" s="2067">
        <v>0</v>
      </c>
      <c r="Y348" s="2067">
        <v>1</v>
      </c>
      <c r="Z348" s="2067">
        <v>0</v>
      </c>
      <c r="AA348" s="2067">
        <v>0</v>
      </c>
      <c r="AB348" s="2067">
        <v>6</v>
      </c>
      <c r="AC348" s="2067">
        <v>1</v>
      </c>
      <c r="AD348" s="2067">
        <v>0</v>
      </c>
      <c r="AE348" s="2067">
        <v>0</v>
      </c>
      <c r="AF348" s="2067">
        <v>0</v>
      </c>
      <c r="AG348" s="2067">
        <v>0</v>
      </c>
      <c r="AH348" s="2067">
        <v>0</v>
      </c>
      <c r="AI348" s="2067">
        <v>0</v>
      </c>
      <c r="AJ348" s="2067">
        <v>0</v>
      </c>
      <c r="AK348" s="2067">
        <v>1</v>
      </c>
      <c r="AL348" s="2067">
        <v>0</v>
      </c>
      <c r="AM348" s="2067">
        <v>0</v>
      </c>
      <c r="AN348" s="2067">
        <v>3</v>
      </c>
      <c r="AO348" s="2067">
        <v>0</v>
      </c>
      <c r="AP348" s="2067">
        <v>0</v>
      </c>
      <c r="AQ348" s="2067">
        <v>0</v>
      </c>
      <c r="AR348" s="2068">
        <v>0</v>
      </c>
    </row>
    <row r="349" spans="1:47" s="236" customFormat="1" ht="39.75" customHeight="1" x14ac:dyDescent="0.15">
      <c r="A349" s="2026" t="s">
        <v>1974</v>
      </c>
      <c r="B349" s="2027"/>
      <c r="C349" s="2027"/>
      <c r="D349" s="2057">
        <v>149</v>
      </c>
      <c r="E349" s="2058">
        <v>1.4582999139603051E-5</v>
      </c>
      <c r="F349" s="2059">
        <v>1.5220700152207001E-3</v>
      </c>
      <c r="G349" s="2060" t="s">
        <v>163</v>
      </c>
      <c r="H349" s="2129">
        <v>1</v>
      </c>
      <c r="I349" s="2039">
        <v>0</v>
      </c>
      <c r="J349" s="2040">
        <v>0</v>
      </c>
      <c r="K349" s="3441">
        <v>0</v>
      </c>
      <c r="L349" s="2065">
        <v>0</v>
      </c>
      <c r="M349" s="2065">
        <v>0</v>
      </c>
      <c r="N349" s="2066"/>
      <c r="O349" s="3441">
        <v>1</v>
      </c>
      <c r="P349" s="2065">
        <v>0</v>
      </c>
      <c r="Q349" s="2065">
        <v>0</v>
      </c>
      <c r="R349" s="2065"/>
      <c r="S349" s="2065">
        <v>0</v>
      </c>
      <c r="T349" s="2065"/>
      <c r="U349" s="2066">
        <v>1</v>
      </c>
      <c r="V349" s="3455">
        <v>0</v>
      </c>
      <c r="W349" s="3475">
        <v>1</v>
      </c>
      <c r="X349" s="2067">
        <v>0</v>
      </c>
      <c r="Y349" s="2067">
        <v>0</v>
      </c>
      <c r="Z349" s="2067">
        <v>0</v>
      </c>
      <c r="AA349" s="2067">
        <v>0</v>
      </c>
      <c r="AB349" s="2067">
        <v>0</v>
      </c>
      <c r="AC349" s="2067">
        <v>0</v>
      </c>
      <c r="AD349" s="2067">
        <v>0</v>
      </c>
      <c r="AE349" s="2067">
        <v>0</v>
      </c>
      <c r="AF349" s="2067">
        <v>0</v>
      </c>
      <c r="AG349" s="2067">
        <v>0</v>
      </c>
      <c r="AH349" s="2067">
        <v>0</v>
      </c>
      <c r="AI349" s="2067">
        <v>0</v>
      </c>
      <c r="AJ349" s="2067">
        <v>0</v>
      </c>
      <c r="AK349" s="2067">
        <v>0</v>
      </c>
      <c r="AL349" s="2067">
        <v>0</v>
      </c>
      <c r="AM349" s="2067">
        <v>0</v>
      </c>
      <c r="AN349" s="2067">
        <v>1</v>
      </c>
      <c r="AO349" s="2067">
        <v>0</v>
      </c>
      <c r="AP349" s="2067">
        <v>0</v>
      </c>
      <c r="AQ349" s="2067">
        <v>0</v>
      </c>
      <c r="AR349" s="2068">
        <v>0</v>
      </c>
    </row>
    <row r="350" spans="1:47" s="237" customFormat="1" ht="39.75" customHeight="1" x14ac:dyDescent="0.15">
      <c r="A350" s="2028" t="s">
        <v>1975</v>
      </c>
      <c r="B350" s="2029"/>
      <c r="C350" s="2029"/>
      <c r="D350" s="2088">
        <v>74</v>
      </c>
      <c r="E350" s="2062">
        <v>3.0624298193166404E-4</v>
      </c>
      <c r="F350" s="2063">
        <v>3.1963470319634701E-2</v>
      </c>
      <c r="G350" s="2064" t="s">
        <v>163</v>
      </c>
      <c r="H350" s="2130">
        <v>21</v>
      </c>
      <c r="I350" s="2045">
        <v>0.16666666666666674</v>
      </c>
      <c r="J350" s="2046">
        <v>3</v>
      </c>
      <c r="K350" s="3440">
        <v>0</v>
      </c>
      <c r="L350" s="2065">
        <v>0</v>
      </c>
      <c r="M350" s="2065">
        <v>0</v>
      </c>
      <c r="N350" s="2066"/>
      <c r="O350" s="3440">
        <v>20</v>
      </c>
      <c r="P350" s="2065">
        <v>13</v>
      </c>
      <c r="Q350" s="2065">
        <v>0</v>
      </c>
      <c r="R350" s="2065"/>
      <c r="S350" s="2065">
        <v>7</v>
      </c>
      <c r="T350" s="2065"/>
      <c r="U350" s="2066">
        <v>0</v>
      </c>
      <c r="V350" s="3454">
        <v>1</v>
      </c>
      <c r="W350" s="3474">
        <v>21</v>
      </c>
      <c r="X350" s="2067">
        <v>0</v>
      </c>
      <c r="Y350" s="2067">
        <v>0</v>
      </c>
      <c r="Z350" s="2067">
        <v>1</v>
      </c>
      <c r="AA350" s="2067">
        <v>0</v>
      </c>
      <c r="AB350" s="2067">
        <v>2</v>
      </c>
      <c r="AC350" s="2067">
        <v>0</v>
      </c>
      <c r="AD350" s="2067">
        <v>0</v>
      </c>
      <c r="AE350" s="2067">
        <v>0</v>
      </c>
      <c r="AF350" s="2067">
        <v>17</v>
      </c>
      <c r="AG350" s="2067">
        <v>0</v>
      </c>
      <c r="AH350" s="2067">
        <v>0</v>
      </c>
      <c r="AI350" s="2067">
        <v>0</v>
      </c>
      <c r="AJ350" s="2067">
        <v>0</v>
      </c>
      <c r="AK350" s="2067">
        <v>0</v>
      </c>
      <c r="AL350" s="2067">
        <v>0</v>
      </c>
      <c r="AM350" s="2067">
        <v>0</v>
      </c>
      <c r="AN350" s="2067">
        <v>0</v>
      </c>
      <c r="AO350" s="2067">
        <v>1</v>
      </c>
      <c r="AP350" s="2067">
        <v>0</v>
      </c>
      <c r="AQ350" s="2067">
        <v>0</v>
      </c>
      <c r="AR350" s="2068">
        <v>0</v>
      </c>
    </row>
    <row r="351" spans="1:47" s="236" customFormat="1" ht="39.75" customHeight="1" x14ac:dyDescent="0.15">
      <c r="A351" s="2026" t="s">
        <v>1976</v>
      </c>
      <c r="B351" s="2027"/>
      <c r="C351" s="2027"/>
      <c r="D351" s="2057">
        <v>88</v>
      </c>
      <c r="E351" s="2058">
        <v>2.3332798623364881E-4</v>
      </c>
      <c r="F351" s="2059">
        <v>2.4353120243531201E-2</v>
      </c>
      <c r="G351" s="2060" t="s">
        <v>163</v>
      </c>
      <c r="H351" s="2129">
        <v>16</v>
      </c>
      <c r="I351" s="2039">
        <v>0.23076923076923084</v>
      </c>
      <c r="J351" s="2040">
        <v>3</v>
      </c>
      <c r="K351" s="3441">
        <v>0</v>
      </c>
      <c r="L351" s="2065">
        <v>0</v>
      </c>
      <c r="M351" s="2065">
        <v>0</v>
      </c>
      <c r="N351" s="2066"/>
      <c r="O351" s="3441">
        <v>16</v>
      </c>
      <c r="P351" s="2065">
        <v>0</v>
      </c>
      <c r="Q351" s="2065">
        <v>13</v>
      </c>
      <c r="R351" s="2065"/>
      <c r="S351" s="2065">
        <v>3</v>
      </c>
      <c r="T351" s="2065"/>
      <c r="U351" s="2066">
        <v>0</v>
      </c>
      <c r="V351" s="3455">
        <v>0</v>
      </c>
      <c r="W351" s="3475">
        <v>16</v>
      </c>
      <c r="X351" s="2067">
        <v>0</v>
      </c>
      <c r="Y351" s="2067">
        <v>2</v>
      </c>
      <c r="Z351" s="2067">
        <v>0</v>
      </c>
      <c r="AA351" s="2067">
        <v>0</v>
      </c>
      <c r="AB351" s="2067">
        <v>13</v>
      </c>
      <c r="AC351" s="2067">
        <v>0</v>
      </c>
      <c r="AD351" s="2067">
        <v>0</v>
      </c>
      <c r="AE351" s="2067">
        <v>0</v>
      </c>
      <c r="AF351" s="2067">
        <v>1</v>
      </c>
      <c r="AG351" s="2067">
        <v>0</v>
      </c>
      <c r="AH351" s="2067">
        <v>0</v>
      </c>
      <c r="AI351" s="2067">
        <v>0</v>
      </c>
      <c r="AJ351" s="2067">
        <v>0</v>
      </c>
      <c r="AK351" s="2067">
        <v>0</v>
      </c>
      <c r="AL351" s="2067">
        <v>0</v>
      </c>
      <c r="AM351" s="2067">
        <v>0</v>
      </c>
      <c r="AN351" s="2067">
        <v>0</v>
      </c>
      <c r="AO351" s="2067">
        <v>0</v>
      </c>
      <c r="AP351" s="2067">
        <v>0</v>
      </c>
      <c r="AQ351" s="2067">
        <v>0</v>
      </c>
      <c r="AR351" s="2068">
        <v>0</v>
      </c>
    </row>
    <row r="352" spans="1:47" s="237" customFormat="1" ht="39.75" customHeight="1" x14ac:dyDescent="0.15">
      <c r="A352" s="2028" t="s">
        <v>1977</v>
      </c>
      <c r="B352" s="2029"/>
      <c r="C352" s="2029"/>
      <c r="D352" s="2088">
        <v>165</v>
      </c>
      <c r="E352" s="2062">
        <v>0</v>
      </c>
      <c r="F352" s="2063">
        <v>0</v>
      </c>
      <c r="G352" s="2064" t="s">
        <v>163</v>
      </c>
      <c r="H352" s="2130">
        <v>0</v>
      </c>
      <c r="I352" s="2045" t="s">
        <v>163</v>
      </c>
      <c r="J352" s="2046">
        <v>0</v>
      </c>
      <c r="K352" s="3440">
        <v>0</v>
      </c>
      <c r="L352" s="2065">
        <v>0</v>
      </c>
      <c r="M352" s="2065">
        <v>0</v>
      </c>
      <c r="N352" s="2066"/>
      <c r="O352" s="3440">
        <v>0</v>
      </c>
      <c r="P352" s="2065">
        <v>0</v>
      </c>
      <c r="Q352" s="2065">
        <v>0</v>
      </c>
      <c r="R352" s="2065"/>
      <c r="S352" s="2065">
        <v>0</v>
      </c>
      <c r="T352" s="2065"/>
      <c r="U352" s="2066">
        <v>0</v>
      </c>
      <c r="V352" s="3454">
        <v>0</v>
      </c>
      <c r="W352" s="3474">
        <v>0</v>
      </c>
      <c r="X352" s="2067">
        <v>0</v>
      </c>
      <c r="Y352" s="2067">
        <v>0</v>
      </c>
      <c r="Z352" s="2067">
        <v>0</v>
      </c>
      <c r="AA352" s="2067">
        <v>0</v>
      </c>
      <c r="AB352" s="2067">
        <v>0</v>
      </c>
      <c r="AC352" s="2067">
        <v>0</v>
      </c>
      <c r="AD352" s="2067">
        <v>0</v>
      </c>
      <c r="AE352" s="2067">
        <v>0</v>
      </c>
      <c r="AF352" s="2067">
        <v>0</v>
      </c>
      <c r="AG352" s="2067">
        <v>0</v>
      </c>
      <c r="AH352" s="2067">
        <v>0</v>
      </c>
      <c r="AI352" s="2067">
        <v>0</v>
      </c>
      <c r="AJ352" s="2067">
        <v>0</v>
      </c>
      <c r="AK352" s="2067">
        <v>0</v>
      </c>
      <c r="AL352" s="2067">
        <v>0</v>
      </c>
      <c r="AM352" s="2067">
        <v>0</v>
      </c>
      <c r="AN352" s="2067">
        <v>0</v>
      </c>
      <c r="AO352" s="2067">
        <v>0</v>
      </c>
      <c r="AP352" s="2067">
        <v>0</v>
      </c>
      <c r="AQ352" s="2067">
        <v>0</v>
      </c>
      <c r="AR352" s="2068">
        <v>0</v>
      </c>
    </row>
    <row r="353" spans="1:44" s="236" customFormat="1" ht="39.75" customHeight="1" x14ac:dyDescent="0.15">
      <c r="A353" s="2026" t="s">
        <v>1978</v>
      </c>
      <c r="B353" s="2027"/>
      <c r="C353" s="2027"/>
      <c r="D353" s="2057">
        <v>149</v>
      </c>
      <c r="E353" s="2058">
        <v>1.4582999139603051E-5</v>
      </c>
      <c r="F353" s="2059">
        <v>1.5220700152207001E-3</v>
      </c>
      <c r="G353" s="2060" t="s">
        <v>163</v>
      </c>
      <c r="H353" s="2129">
        <v>1</v>
      </c>
      <c r="I353" s="2039">
        <v>0</v>
      </c>
      <c r="J353" s="2040">
        <v>0</v>
      </c>
      <c r="K353" s="3441">
        <v>0</v>
      </c>
      <c r="L353" s="2065">
        <v>0</v>
      </c>
      <c r="M353" s="2065">
        <v>0</v>
      </c>
      <c r="N353" s="2066"/>
      <c r="O353" s="3441">
        <v>1</v>
      </c>
      <c r="P353" s="2065">
        <v>0</v>
      </c>
      <c r="Q353" s="2065">
        <v>0</v>
      </c>
      <c r="R353" s="2065"/>
      <c r="S353" s="2065">
        <v>1</v>
      </c>
      <c r="T353" s="2065"/>
      <c r="U353" s="2066">
        <v>0</v>
      </c>
      <c r="V353" s="3455">
        <v>0</v>
      </c>
      <c r="W353" s="3475">
        <v>1</v>
      </c>
      <c r="X353" s="2067">
        <v>0</v>
      </c>
      <c r="Y353" s="2067">
        <v>0</v>
      </c>
      <c r="Z353" s="2067">
        <v>1</v>
      </c>
      <c r="AA353" s="2067">
        <v>0</v>
      </c>
      <c r="AB353" s="2067">
        <v>0</v>
      </c>
      <c r="AC353" s="2067">
        <v>0</v>
      </c>
      <c r="AD353" s="2067">
        <v>0</v>
      </c>
      <c r="AE353" s="2067">
        <v>0</v>
      </c>
      <c r="AF353" s="2067">
        <v>0</v>
      </c>
      <c r="AG353" s="2067">
        <v>0</v>
      </c>
      <c r="AH353" s="2067">
        <v>0</v>
      </c>
      <c r="AI353" s="2067">
        <v>0</v>
      </c>
      <c r="AJ353" s="2067">
        <v>0</v>
      </c>
      <c r="AK353" s="2067">
        <v>0</v>
      </c>
      <c r="AL353" s="2067">
        <v>0</v>
      </c>
      <c r="AM353" s="2067">
        <v>0</v>
      </c>
      <c r="AN353" s="2067">
        <v>0</v>
      </c>
      <c r="AO353" s="2067">
        <v>0</v>
      </c>
      <c r="AP353" s="2067">
        <v>0</v>
      </c>
      <c r="AQ353" s="2067">
        <v>0</v>
      </c>
      <c r="AR353" s="2068">
        <v>0</v>
      </c>
    </row>
    <row r="354" spans="1:44" s="237" customFormat="1" ht="39.75" customHeight="1" x14ac:dyDescent="0.15">
      <c r="A354" s="2028" t="s">
        <v>1979</v>
      </c>
      <c r="B354" s="2029"/>
      <c r="C354" s="2029"/>
      <c r="D354" s="2088">
        <v>149</v>
      </c>
      <c r="E354" s="2062">
        <v>1.4582999139603051E-5</v>
      </c>
      <c r="F354" s="2063">
        <v>1.5220700152207001E-3</v>
      </c>
      <c r="G354" s="2064" t="s">
        <v>163</v>
      </c>
      <c r="H354" s="2130">
        <v>1</v>
      </c>
      <c r="I354" s="2045">
        <v>0</v>
      </c>
      <c r="J354" s="2046">
        <v>0</v>
      </c>
      <c r="K354" s="3440">
        <v>0</v>
      </c>
      <c r="L354" s="2065">
        <v>0</v>
      </c>
      <c r="M354" s="2065">
        <v>0</v>
      </c>
      <c r="N354" s="2066"/>
      <c r="O354" s="3440">
        <v>1</v>
      </c>
      <c r="P354" s="2065">
        <v>0</v>
      </c>
      <c r="Q354" s="2065">
        <v>1</v>
      </c>
      <c r="R354" s="2065"/>
      <c r="S354" s="2065">
        <v>0</v>
      </c>
      <c r="T354" s="2065"/>
      <c r="U354" s="2066">
        <v>0</v>
      </c>
      <c r="V354" s="3454">
        <v>0</v>
      </c>
      <c r="W354" s="3474">
        <v>1</v>
      </c>
      <c r="X354" s="2067">
        <v>0</v>
      </c>
      <c r="Y354" s="2067">
        <v>0</v>
      </c>
      <c r="Z354" s="2067">
        <v>0</v>
      </c>
      <c r="AA354" s="2067">
        <v>0</v>
      </c>
      <c r="AB354" s="2067">
        <v>0</v>
      </c>
      <c r="AC354" s="2067">
        <v>0</v>
      </c>
      <c r="AD354" s="2067">
        <v>0</v>
      </c>
      <c r="AE354" s="2067">
        <v>0</v>
      </c>
      <c r="AF354" s="2067">
        <v>1</v>
      </c>
      <c r="AG354" s="2067">
        <v>0</v>
      </c>
      <c r="AH354" s="2067">
        <v>0</v>
      </c>
      <c r="AI354" s="2067">
        <v>0</v>
      </c>
      <c r="AJ354" s="2067">
        <v>0</v>
      </c>
      <c r="AK354" s="2067">
        <v>0</v>
      </c>
      <c r="AL354" s="2067">
        <v>0</v>
      </c>
      <c r="AM354" s="2067">
        <v>0</v>
      </c>
      <c r="AN354" s="2067">
        <v>0</v>
      </c>
      <c r="AO354" s="2067">
        <v>0</v>
      </c>
      <c r="AP354" s="2067">
        <v>0</v>
      </c>
      <c r="AQ354" s="2067">
        <v>0</v>
      </c>
      <c r="AR354" s="2068">
        <v>0</v>
      </c>
    </row>
    <row r="355" spans="1:44" s="236" customFormat="1" ht="39.75" customHeight="1" x14ac:dyDescent="0.15">
      <c r="A355" s="2026" t="s">
        <v>1980</v>
      </c>
      <c r="B355" s="2027"/>
      <c r="C355" s="2027"/>
      <c r="D355" s="2057">
        <v>165</v>
      </c>
      <c r="E355" s="2058">
        <v>0</v>
      </c>
      <c r="F355" s="2059">
        <v>0</v>
      </c>
      <c r="G355" s="2060" t="s">
        <v>163</v>
      </c>
      <c r="H355" s="2129">
        <v>0</v>
      </c>
      <c r="I355" s="2039" t="s">
        <v>163</v>
      </c>
      <c r="J355" s="2040">
        <v>0</v>
      </c>
      <c r="K355" s="3441">
        <v>0</v>
      </c>
      <c r="L355" s="2065">
        <v>0</v>
      </c>
      <c r="M355" s="2065">
        <v>0</v>
      </c>
      <c r="N355" s="2066"/>
      <c r="O355" s="3441">
        <v>0</v>
      </c>
      <c r="P355" s="2065">
        <v>0</v>
      </c>
      <c r="Q355" s="2065">
        <v>0</v>
      </c>
      <c r="R355" s="2065"/>
      <c r="S355" s="2065">
        <v>0</v>
      </c>
      <c r="T355" s="2065"/>
      <c r="U355" s="2066">
        <v>0</v>
      </c>
      <c r="V355" s="3455">
        <v>0</v>
      </c>
      <c r="W355" s="3475">
        <v>0</v>
      </c>
      <c r="X355" s="2067">
        <v>0</v>
      </c>
      <c r="Y355" s="2067">
        <v>0</v>
      </c>
      <c r="Z355" s="2067">
        <v>0</v>
      </c>
      <c r="AA355" s="2067">
        <v>0</v>
      </c>
      <c r="AB355" s="2067">
        <v>0</v>
      </c>
      <c r="AC355" s="2067">
        <v>0</v>
      </c>
      <c r="AD355" s="2067">
        <v>0</v>
      </c>
      <c r="AE355" s="2067">
        <v>0</v>
      </c>
      <c r="AF355" s="2067">
        <v>0</v>
      </c>
      <c r="AG355" s="2067">
        <v>0</v>
      </c>
      <c r="AH355" s="2067">
        <v>0</v>
      </c>
      <c r="AI355" s="2067">
        <v>0</v>
      </c>
      <c r="AJ355" s="2067">
        <v>0</v>
      </c>
      <c r="AK355" s="2067">
        <v>0</v>
      </c>
      <c r="AL355" s="2067">
        <v>0</v>
      </c>
      <c r="AM355" s="2067">
        <v>0</v>
      </c>
      <c r="AN355" s="2067">
        <v>0</v>
      </c>
      <c r="AO355" s="2067">
        <v>0</v>
      </c>
      <c r="AP355" s="2067">
        <v>0</v>
      </c>
      <c r="AQ355" s="2067">
        <v>0</v>
      </c>
      <c r="AR355" s="2068">
        <v>0</v>
      </c>
    </row>
    <row r="356" spans="1:44" s="237" customFormat="1" ht="39.75" customHeight="1" x14ac:dyDescent="0.15">
      <c r="A356" s="2028" t="s">
        <v>1981</v>
      </c>
      <c r="B356" s="2029"/>
      <c r="C356" s="2029"/>
      <c r="D356" s="2088">
        <v>149</v>
      </c>
      <c r="E356" s="2062">
        <v>1.4582999139603051E-5</v>
      </c>
      <c r="F356" s="2063">
        <v>1.5220700152207001E-3</v>
      </c>
      <c r="G356" s="2064" t="s">
        <v>163</v>
      </c>
      <c r="H356" s="2130">
        <v>1</v>
      </c>
      <c r="I356" s="2045">
        <v>0</v>
      </c>
      <c r="J356" s="2046">
        <v>0</v>
      </c>
      <c r="K356" s="3440">
        <v>0</v>
      </c>
      <c r="L356" s="2065">
        <v>0</v>
      </c>
      <c r="M356" s="2065">
        <v>0</v>
      </c>
      <c r="N356" s="2066"/>
      <c r="O356" s="3440">
        <v>1</v>
      </c>
      <c r="P356" s="2065">
        <v>0</v>
      </c>
      <c r="Q356" s="2065">
        <v>0</v>
      </c>
      <c r="R356" s="2065"/>
      <c r="S356" s="2065">
        <v>1</v>
      </c>
      <c r="T356" s="2065"/>
      <c r="U356" s="2066">
        <v>0</v>
      </c>
      <c r="V356" s="3454">
        <v>0</v>
      </c>
      <c r="W356" s="3474">
        <v>1</v>
      </c>
      <c r="X356" s="2067">
        <v>0</v>
      </c>
      <c r="Y356" s="2067">
        <v>0</v>
      </c>
      <c r="Z356" s="2067">
        <v>0</v>
      </c>
      <c r="AA356" s="2067">
        <v>0</v>
      </c>
      <c r="AB356" s="2067">
        <v>0</v>
      </c>
      <c r="AC356" s="2067">
        <v>0</v>
      </c>
      <c r="AD356" s="2067">
        <v>0</v>
      </c>
      <c r="AE356" s="2067">
        <v>0</v>
      </c>
      <c r="AF356" s="2067">
        <v>1</v>
      </c>
      <c r="AG356" s="2067">
        <v>0</v>
      </c>
      <c r="AH356" s="2067">
        <v>0</v>
      </c>
      <c r="AI356" s="2067">
        <v>0</v>
      </c>
      <c r="AJ356" s="2067">
        <v>0</v>
      </c>
      <c r="AK356" s="2067">
        <v>0</v>
      </c>
      <c r="AL356" s="2067">
        <v>0</v>
      </c>
      <c r="AM356" s="2067">
        <v>0</v>
      </c>
      <c r="AN356" s="2067">
        <v>0</v>
      </c>
      <c r="AO356" s="2067">
        <v>0</v>
      </c>
      <c r="AP356" s="2067">
        <v>0</v>
      </c>
      <c r="AQ356" s="2067">
        <v>0</v>
      </c>
      <c r="AR356" s="2068">
        <v>0</v>
      </c>
    </row>
    <row r="357" spans="1:44" s="236" customFormat="1" ht="39.75" customHeight="1" x14ac:dyDescent="0.15">
      <c r="A357" s="2026" t="s">
        <v>1982</v>
      </c>
      <c r="B357" s="2027"/>
      <c r="C357" s="2027"/>
      <c r="D357" s="2057">
        <v>112</v>
      </c>
      <c r="E357" s="2058">
        <v>8.749799483761831E-5</v>
      </c>
      <c r="F357" s="2059">
        <v>9.1324200913242004E-3</v>
      </c>
      <c r="G357" s="2060" t="s">
        <v>163</v>
      </c>
      <c r="H357" s="2129">
        <v>6</v>
      </c>
      <c r="I357" s="2039">
        <v>0.19999999999999996</v>
      </c>
      <c r="J357" s="2040">
        <v>1</v>
      </c>
      <c r="K357" s="3441">
        <v>0</v>
      </c>
      <c r="L357" s="2065">
        <v>0</v>
      </c>
      <c r="M357" s="2065">
        <v>0</v>
      </c>
      <c r="N357" s="2066"/>
      <c r="O357" s="3441">
        <v>6</v>
      </c>
      <c r="P357" s="2065">
        <v>4</v>
      </c>
      <c r="Q357" s="2065">
        <v>1</v>
      </c>
      <c r="R357" s="2065"/>
      <c r="S357" s="2065">
        <v>0</v>
      </c>
      <c r="T357" s="2065"/>
      <c r="U357" s="2066">
        <v>1</v>
      </c>
      <c r="V357" s="3455">
        <v>0</v>
      </c>
      <c r="W357" s="3475">
        <v>6</v>
      </c>
      <c r="X357" s="2067">
        <v>0</v>
      </c>
      <c r="Y357" s="2067">
        <v>0</v>
      </c>
      <c r="Z357" s="2067">
        <v>1</v>
      </c>
      <c r="AA357" s="2067">
        <v>0</v>
      </c>
      <c r="AB357" s="2067">
        <v>0</v>
      </c>
      <c r="AC357" s="2067">
        <v>0</v>
      </c>
      <c r="AD357" s="2067">
        <v>1</v>
      </c>
      <c r="AE357" s="2067">
        <v>0</v>
      </c>
      <c r="AF357" s="2067">
        <v>2</v>
      </c>
      <c r="AG357" s="2067">
        <v>0</v>
      </c>
      <c r="AH357" s="2067">
        <v>0</v>
      </c>
      <c r="AI357" s="2067">
        <v>0</v>
      </c>
      <c r="AJ357" s="2067">
        <v>0</v>
      </c>
      <c r="AK357" s="2067">
        <v>0</v>
      </c>
      <c r="AL357" s="2067">
        <v>0</v>
      </c>
      <c r="AM357" s="2067">
        <v>0</v>
      </c>
      <c r="AN357" s="2067">
        <v>0</v>
      </c>
      <c r="AO357" s="2067">
        <v>2</v>
      </c>
      <c r="AP357" s="2067">
        <v>0</v>
      </c>
      <c r="AQ357" s="2067">
        <v>0</v>
      </c>
      <c r="AR357" s="2068">
        <v>0</v>
      </c>
    </row>
    <row r="358" spans="1:44" s="237" customFormat="1" ht="39.75" customHeight="1" x14ac:dyDescent="0.15">
      <c r="A358" s="2028" t="s">
        <v>1983</v>
      </c>
      <c r="B358" s="2029"/>
      <c r="C358" s="2029"/>
      <c r="D358" s="2088">
        <v>107</v>
      </c>
      <c r="E358" s="2062">
        <v>1.166639931168244E-4</v>
      </c>
      <c r="F358" s="2063">
        <v>1.2176560121765601E-2</v>
      </c>
      <c r="G358" s="2064" t="s">
        <v>163</v>
      </c>
      <c r="H358" s="2130">
        <v>8</v>
      </c>
      <c r="I358" s="2045">
        <v>0</v>
      </c>
      <c r="J358" s="2046">
        <v>0</v>
      </c>
      <c r="K358" s="3440">
        <v>1</v>
      </c>
      <c r="L358" s="2065">
        <v>0</v>
      </c>
      <c r="M358" s="2065">
        <v>1</v>
      </c>
      <c r="N358" s="2066"/>
      <c r="O358" s="3440">
        <v>7</v>
      </c>
      <c r="P358" s="2065">
        <v>0</v>
      </c>
      <c r="Q358" s="2065">
        <v>1</v>
      </c>
      <c r="R358" s="2065"/>
      <c r="S358" s="2065">
        <v>1</v>
      </c>
      <c r="T358" s="2065"/>
      <c r="U358" s="2066">
        <v>5</v>
      </c>
      <c r="V358" s="3454">
        <v>0</v>
      </c>
      <c r="W358" s="3474">
        <v>8</v>
      </c>
      <c r="X358" s="2067">
        <v>0</v>
      </c>
      <c r="Y358" s="2067">
        <v>0</v>
      </c>
      <c r="Z358" s="2067">
        <v>1</v>
      </c>
      <c r="AA358" s="2067">
        <v>1</v>
      </c>
      <c r="AB358" s="2067">
        <v>0</v>
      </c>
      <c r="AC358" s="2067">
        <v>0</v>
      </c>
      <c r="AD358" s="2067">
        <v>0</v>
      </c>
      <c r="AE358" s="2067">
        <v>0</v>
      </c>
      <c r="AF358" s="2067">
        <v>2</v>
      </c>
      <c r="AG358" s="2067">
        <v>0</v>
      </c>
      <c r="AH358" s="2067">
        <v>0</v>
      </c>
      <c r="AI358" s="2067">
        <v>0</v>
      </c>
      <c r="AJ358" s="2067">
        <v>3</v>
      </c>
      <c r="AK358" s="2067">
        <v>1</v>
      </c>
      <c r="AL358" s="2067">
        <v>0</v>
      </c>
      <c r="AM358" s="2067">
        <v>0</v>
      </c>
      <c r="AN358" s="2067">
        <v>0</v>
      </c>
      <c r="AO358" s="2067">
        <v>0</v>
      </c>
      <c r="AP358" s="2067">
        <v>0</v>
      </c>
      <c r="AQ358" s="2067">
        <v>0</v>
      </c>
      <c r="AR358" s="2068">
        <v>0</v>
      </c>
    </row>
    <row r="359" spans="1:44" s="236" customFormat="1" ht="39.75" customHeight="1" x14ac:dyDescent="0.15">
      <c r="A359" s="2026" t="s">
        <v>1984</v>
      </c>
      <c r="B359" s="2027"/>
      <c r="C359" s="2027"/>
      <c r="D359" s="2057">
        <v>112</v>
      </c>
      <c r="E359" s="2058">
        <v>8.749799483761831E-5</v>
      </c>
      <c r="F359" s="2059">
        <v>9.1324200913242004E-3</v>
      </c>
      <c r="G359" s="2060" t="s">
        <v>163</v>
      </c>
      <c r="H359" s="2129">
        <v>6</v>
      </c>
      <c r="I359" s="2039">
        <v>0.5</v>
      </c>
      <c r="J359" s="2040">
        <v>2</v>
      </c>
      <c r="K359" s="3441">
        <v>0</v>
      </c>
      <c r="L359" s="2065">
        <v>0</v>
      </c>
      <c r="M359" s="2065">
        <v>0</v>
      </c>
      <c r="N359" s="2066"/>
      <c r="O359" s="3441">
        <v>4</v>
      </c>
      <c r="P359" s="2065">
        <v>2</v>
      </c>
      <c r="Q359" s="2065">
        <v>0</v>
      </c>
      <c r="R359" s="2065"/>
      <c r="S359" s="2065">
        <v>1</v>
      </c>
      <c r="T359" s="2065"/>
      <c r="U359" s="2066">
        <v>1</v>
      </c>
      <c r="V359" s="3455">
        <v>2</v>
      </c>
      <c r="W359" s="3475">
        <v>6</v>
      </c>
      <c r="X359" s="2067">
        <v>0</v>
      </c>
      <c r="Y359" s="2067">
        <v>0</v>
      </c>
      <c r="Z359" s="2067">
        <v>1</v>
      </c>
      <c r="AA359" s="2067">
        <v>0</v>
      </c>
      <c r="AB359" s="2067">
        <v>2</v>
      </c>
      <c r="AC359" s="2067">
        <v>0</v>
      </c>
      <c r="AD359" s="2067">
        <v>0</v>
      </c>
      <c r="AE359" s="2067">
        <v>0</v>
      </c>
      <c r="AF359" s="2067">
        <v>3</v>
      </c>
      <c r="AG359" s="2067">
        <v>0</v>
      </c>
      <c r="AH359" s="2067">
        <v>0</v>
      </c>
      <c r="AI359" s="2067">
        <v>0</v>
      </c>
      <c r="AJ359" s="2067">
        <v>0</v>
      </c>
      <c r="AK359" s="2067">
        <v>0</v>
      </c>
      <c r="AL359" s="2067">
        <v>0</v>
      </c>
      <c r="AM359" s="2067">
        <v>0</v>
      </c>
      <c r="AN359" s="2067">
        <v>0</v>
      </c>
      <c r="AO359" s="2067">
        <v>0</v>
      </c>
      <c r="AP359" s="2067">
        <v>0</v>
      </c>
      <c r="AQ359" s="2067">
        <v>0</v>
      </c>
      <c r="AR359" s="2068">
        <v>0</v>
      </c>
    </row>
    <row r="360" spans="1:44" s="237" customFormat="1" ht="39.75" customHeight="1" x14ac:dyDescent="0.15">
      <c r="A360" s="2028" t="s">
        <v>1985</v>
      </c>
      <c r="B360" s="2029"/>
      <c r="C360" s="2029"/>
      <c r="D360" s="2088">
        <v>165</v>
      </c>
      <c r="E360" s="2062">
        <v>0</v>
      </c>
      <c r="F360" s="2063">
        <v>0</v>
      </c>
      <c r="G360" s="2064" t="s">
        <v>163</v>
      </c>
      <c r="H360" s="2130">
        <v>0</v>
      </c>
      <c r="I360" s="2045" t="s">
        <v>163</v>
      </c>
      <c r="J360" s="2046">
        <v>0</v>
      </c>
      <c r="K360" s="3440">
        <v>0</v>
      </c>
      <c r="L360" s="2065">
        <v>0</v>
      </c>
      <c r="M360" s="2065">
        <v>0</v>
      </c>
      <c r="N360" s="2066"/>
      <c r="O360" s="3440">
        <v>0</v>
      </c>
      <c r="P360" s="2065">
        <v>0</v>
      </c>
      <c r="Q360" s="2065">
        <v>0</v>
      </c>
      <c r="R360" s="2065"/>
      <c r="S360" s="2065">
        <v>0</v>
      </c>
      <c r="T360" s="2065"/>
      <c r="U360" s="2066">
        <v>0</v>
      </c>
      <c r="V360" s="3454">
        <v>0</v>
      </c>
      <c r="W360" s="3474">
        <v>0</v>
      </c>
      <c r="X360" s="2067">
        <v>0</v>
      </c>
      <c r="Y360" s="2067">
        <v>0</v>
      </c>
      <c r="Z360" s="2067">
        <v>0</v>
      </c>
      <c r="AA360" s="2067">
        <v>0</v>
      </c>
      <c r="AB360" s="2067">
        <v>0</v>
      </c>
      <c r="AC360" s="2067">
        <v>0</v>
      </c>
      <c r="AD360" s="2067">
        <v>0</v>
      </c>
      <c r="AE360" s="2067">
        <v>0</v>
      </c>
      <c r="AF360" s="2067">
        <v>0</v>
      </c>
      <c r="AG360" s="2067">
        <v>0</v>
      </c>
      <c r="AH360" s="2067">
        <v>0</v>
      </c>
      <c r="AI360" s="2067">
        <v>0</v>
      </c>
      <c r="AJ360" s="2067">
        <v>0</v>
      </c>
      <c r="AK360" s="2067">
        <v>0</v>
      </c>
      <c r="AL360" s="2067">
        <v>0</v>
      </c>
      <c r="AM360" s="2067">
        <v>0</v>
      </c>
      <c r="AN360" s="2067">
        <v>0</v>
      </c>
      <c r="AO360" s="2067">
        <v>0</v>
      </c>
      <c r="AP360" s="2067">
        <v>0</v>
      </c>
      <c r="AQ360" s="2067">
        <v>0</v>
      </c>
      <c r="AR360" s="2068">
        <v>0</v>
      </c>
    </row>
    <row r="361" spans="1:44" s="236" customFormat="1" ht="39.75" customHeight="1" x14ac:dyDescent="0.15">
      <c r="A361" s="2026" t="s">
        <v>1986</v>
      </c>
      <c r="B361" s="2027"/>
      <c r="C361" s="2027"/>
      <c r="D361" s="2057">
        <v>25</v>
      </c>
      <c r="E361" s="2058">
        <v>4.0832397590888541E-3</v>
      </c>
      <c r="F361" s="2059">
        <v>0.42617960426179602</v>
      </c>
      <c r="G361" s="2060" t="s">
        <v>163</v>
      </c>
      <c r="H361" s="2129">
        <v>280</v>
      </c>
      <c r="I361" s="2039">
        <v>0.17154811715481166</v>
      </c>
      <c r="J361" s="2040">
        <v>41</v>
      </c>
      <c r="K361" s="3441">
        <v>45</v>
      </c>
      <c r="L361" s="2065">
        <v>16</v>
      </c>
      <c r="M361" s="2065">
        <v>29</v>
      </c>
      <c r="N361" s="2066">
        <v>0</v>
      </c>
      <c r="O361" s="3441">
        <v>235</v>
      </c>
      <c r="P361" s="2065">
        <v>44</v>
      </c>
      <c r="Q361" s="2065">
        <v>72</v>
      </c>
      <c r="R361" s="2065">
        <v>0</v>
      </c>
      <c r="S361" s="2065">
        <v>98</v>
      </c>
      <c r="T361" s="2065">
        <v>0</v>
      </c>
      <c r="U361" s="2066">
        <v>21</v>
      </c>
      <c r="V361" s="3455">
        <v>0</v>
      </c>
      <c r="W361" s="3475">
        <v>280</v>
      </c>
      <c r="X361" s="2073">
        <v>3</v>
      </c>
      <c r="Y361" s="2073">
        <v>4</v>
      </c>
      <c r="Z361" s="2073">
        <v>2</v>
      </c>
      <c r="AA361" s="2073">
        <v>0</v>
      </c>
      <c r="AB361" s="2073">
        <v>105</v>
      </c>
      <c r="AC361" s="2073">
        <v>1</v>
      </c>
      <c r="AD361" s="2073">
        <v>17</v>
      </c>
      <c r="AE361" s="2073">
        <v>19</v>
      </c>
      <c r="AF361" s="2073">
        <v>83</v>
      </c>
      <c r="AG361" s="2073">
        <v>6</v>
      </c>
      <c r="AH361" s="2073">
        <v>0</v>
      </c>
      <c r="AI361" s="2073">
        <v>2</v>
      </c>
      <c r="AJ361" s="2073">
        <v>6</v>
      </c>
      <c r="AK361" s="2073">
        <v>0</v>
      </c>
      <c r="AL361" s="2073">
        <v>3</v>
      </c>
      <c r="AM361" s="2073">
        <v>3</v>
      </c>
      <c r="AN361" s="2073">
        <v>2</v>
      </c>
      <c r="AO361" s="2073">
        <v>9</v>
      </c>
      <c r="AP361" s="2073">
        <v>0</v>
      </c>
      <c r="AQ361" s="2073">
        <v>14</v>
      </c>
      <c r="AR361" s="2074">
        <v>1</v>
      </c>
    </row>
    <row r="362" spans="1:44" s="237" customFormat="1" ht="39.75" customHeight="1" x14ac:dyDescent="0.15">
      <c r="A362" s="3285"/>
      <c r="B362" s="3286" t="s">
        <v>1987</v>
      </c>
      <c r="C362" s="3286"/>
      <c r="D362" s="3398" t="s">
        <v>163</v>
      </c>
      <c r="E362" s="3287">
        <v>3.3540898021087017E-3</v>
      </c>
      <c r="F362" s="3288">
        <v>0.35007610350076102</v>
      </c>
      <c r="G362" s="3303">
        <v>0.8214285714285714</v>
      </c>
      <c r="H362" s="3399">
        <v>230</v>
      </c>
      <c r="I362" s="3400">
        <v>0.12195121951219523</v>
      </c>
      <c r="J362" s="3401">
        <v>25</v>
      </c>
      <c r="K362" s="3463">
        <v>41</v>
      </c>
      <c r="L362" s="3301">
        <v>16</v>
      </c>
      <c r="M362" s="3301">
        <v>25</v>
      </c>
      <c r="N362" s="3302"/>
      <c r="O362" s="3463">
        <v>189</v>
      </c>
      <c r="P362" s="3301">
        <v>36</v>
      </c>
      <c r="Q362" s="3301">
        <v>54</v>
      </c>
      <c r="R362" s="3301"/>
      <c r="S362" s="3301">
        <v>83</v>
      </c>
      <c r="T362" s="3301"/>
      <c r="U362" s="3302">
        <v>16</v>
      </c>
      <c r="V362" s="3467">
        <v>0</v>
      </c>
      <c r="W362" s="3476">
        <v>230</v>
      </c>
      <c r="X362" s="3402">
        <v>3</v>
      </c>
      <c r="Y362" s="3402">
        <v>0</v>
      </c>
      <c r="Z362" s="3402">
        <v>2</v>
      </c>
      <c r="AA362" s="3402">
        <v>0</v>
      </c>
      <c r="AB362" s="3402">
        <v>102</v>
      </c>
      <c r="AC362" s="3402">
        <v>1</v>
      </c>
      <c r="AD362" s="3402">
        <v>15</v>
      </c>
      <c r="AE362" s="3402">
        <v>13</v>
      </c>
      <c r="AF362" s="3402">
        <v>54</v>
      </c>
      <c r="AG362" s="3402">
        <v>6</v>
      </c>
      <c r="AH362" s="3402">
        <v>0</v>
      </c>
      <c r="AI362" s="3402">
        <v>2</v>
      </c>
      <c r="AJ362" s="3402">
        <v>5</v>
      </c>
      <c r="AK362" s="3402">
        <v>0</v>
      </c>
      <c r="AL362" s="3402">
        <v>2</v>
      </c>
      <c r="AM362" s="3402">
        <v>3</v>
      </c>
      <c r="AN362" s="3402">
        <v>2</v>
      </c>
      <c r="AO362" s="3402">
        <v>6</v>
      </c>
      <c r="AP362" s="3402">
        <v>0</v>
      </c>
      <c r="AQ362" s="3402">
        <v>13</v>
      </c>
      <c r="AR362" s="3403">
        <v>1</v>
      </c>
    </row>
    <row r="363" spans="1:44" s="236" customFormat="1" ht="39.75" customHeight="1" x14ac:dyDescent="0.15">
      <c r="A363" s="3272"/>
      <c r="B363" s="3273"/>
      <c r="C363" s="3432" t="s">
        <v>1988</v>
      </c>
      <c r="D363" s="3274" t="s">
        <v>163</v>
      </c>
      <c r="E363" s="3275">
        <v>7.2914995698015257E-4</v>
      </c>
      <c r="F363" s="3276">
        <v>7.6103500761035003E-2</v>
      </c>
      <c r="G363" s="3277">
        <v>0.17857142857142858</v>
      </c>
      <c r="H363" s="3278">
        <v>50</v>
      </c>
      <c r="I363" s="3279">
        <v>0.47058823529411775</v>
      </c>
      <c r="J363" s="3280">
        <v>16</v>
      </c>
      <c r="K363" s="3438">
        <v>4</v>
      </c>
      <c r="L363" s="3281">
        <v>0</v>
      </c>
      <c r="M363" s="3281">
        <v>4</v>
      </c>
      <c r="N363" s="3282"/>
      <c r="O363" s="3438">
        <v>46</v>
      </c>
      <c r="P363" s="3281">
        <v>8</v>
      </c>
      <c r="Q363" s="3281">
        <v>18</v>
      </c>
      <c r="R363" s="3281"/>
      <c r="S363" s="3281">
        <v>15</v>
      </c>
      <c r="T363" s="3281"/>
      <c r="U363" s="3282">
        <v>5</v>
      </c>
      <c r="V363" s="3452">
        <v>0</v>
      </c>
      <c r="W363" s="3473">
        <v>50</v>
      </c>
      <c r="X363" s="3283">
        <v>0</v>
      </c>
      <c r="Y363" s="3283">
        <v>4</v>
      </c>
      <c r="Z363" s="3283">
        <v>0</v>
      </c>
      <c r="AA363" s="3283">
        <v>0</v>
      </c>
      <c r="AB363" s="3283">
        <v>3</v>
      </c>
      <c r="AC363" s="3283">
        <v>0</v>
      </c>
      <c r="AD363" s="3283">
        <v>2</v>
      </c>
      <c r="AE363" s="3283">
        <v>6</v>
      </c>
      <c r="AF363" s="3283">
        <v>29</v>
      </c>
      <c r="AG363" s="3283">
        <v>0</v>
      </c>
      <c r="AH363" s="3283">
        <v>0</v>
      </c>
      <c r="AI363" s="3283">
        <v>0</v>
      </c>
      <c r="AJ363" s="3283">
        <v>1</v>
      </c>
      <c r="AK363" s="3283">
        <v>0</v>
      </c>
      <c r="AL363" s="3283">
        <v>1</v>
      </c>
      <c r="AM363" s="3283">
        <v>0</v>
      </c>
      <c r="AN363" s="3283">
        <v>0</v>
      </c>
      <c r="AO363" s="3283">
        <v>3</v>
      </c>
      <c r="AP363" s="3283">
        <v>0</v>
      </c>
      <c r="AQ363" s="3283">
        <v>1</v>
      </c>
      <c r="AR363" s="3284">
        <v>0</v>
      </c>
    </row>
    <row r="364" spans="1:44" s="237" customFormat="1" ht="39.75" customHeight="1" x14ac:dyDescent="0.15">
      <c r="A364" s="2028" t="s">
        <v>1989</v>
      </c>
      <c r="B364" s="2029"/>
      <c r="C364" s="2029"/>
      <c r="D364" s="2088">
        <v>124</v>
      </c>
      <c r="E364" s="2062">
        <v>5.8331996558412202E-5</v>
      </c>
      <c r="F364" s="2063">
        <v>6.0882800608828003E-3</v>
      </c>
      <c r="G364" s="2064" t="s">
        <v>163</v>
      </c>
      <c r="H364" s="2130">
        <v>4</v>
      </c>
      <c r="I364" s="2045">
        <v>0.33333333333333326</v>
      </c>
      <c r="J364" s="2046">
        <v>1</v>
      </c>
      <c r="K364" s="3440">
        <v>2</v>
      </c>
      <c r="L364" s="2065">
        <v>2</v>
      </c>
      <c r="M364" s="2065">
        <v>0</v>
      </c>
      <c r="N364" s="2066"/>
      <c r="O364" s="3440">
        <v>2</v>
      </c>
      <c r="P364" s="2065">
        <v>0</v>
      </c>
      <c r="Q364" s="2065">
        <v>0</v>
      </c>
      <c r="R364" s="2065"/>
      <c r="S364" s="2065">
        <v>2</v>
      </c>
      <c r="T364" s="2065"/>
      <c r="U364" s="2066">
        <v>0</v>
      </c>
      <c r="V364" s="3454">
        <v>0</v>
      </c>
      <c r="W364" s="3474">
        <v>4</v>
      </c>
      <c r="X364" s="2067">
        <v>0</v>
      </c>
      <c r="Y364" s="2067">
        <v>0</v>
      </c>
      <c r="Z364" s="2067">
        <v>0</v>
      </c>
      <c r="AA364" s="2067">
        <v>1</v>
      </c>
      <c r="AB364" s="2067">
        <v>1</v>
      </c>
      <c r="AC364" s="2067">
        <v>0</v>
      </c>
      <c r="AD364" s="2067">
        <v>0</v>
      </c>
      <c r="AE364" s="2067">
        <v>0</v>
      </c>
      <c r="AF364" s="2067">
        <v>0</v>
      </c>
      <c r="AG364" s="2067">
        <v>0</v>
      </c>
      <c r="AH364" s="2067">
        <v>0</v>
      </c>
      <c r="AI364" s="2067">
        <v>0</v>
      </c>
      <c r="AJ364" s="2067">
        <v>0</v>
      </c>
      <c r="AK364" s="2067">
        <v>0</v>
      </c>
      <c r="AL364" s="2067">
        <v>0</v>
      </c>
      <c r="AM364" s="2067">
        <v>0</v>
      </c>
      <c r="AN364" s="2067">
        <v>1</v>
      </c>
      <c r="AO364" s="2067">
        <v>1</v>
      </c>
      <c r="AP364" s="2067">
        <v>0</v>
      </c>
      <c r="AQ364" s="2067">
        <v>0</v>
      </c>
      <c r="AR364" s="2068">
        <v>0</v>
      </c>
    </row>
    <row r="365" spans="1:44" s="236" customFormat="1" ht="39.75" customHeight="1" x14ac:dyDescent="0.15">
      <c r="A365" s="2026" t="s">
        <v>1990</v>
      </c>
      <c r="B365" s="2027"/>
      <c r="C365" s="2027"/>
      <c r="D365" s="2057">
        <v>149</v>
      </c>
      <c r="E365" s="2058">
        <v>1.4582999139603051E-5</v>
      </c>
      <c r="F365" s="2059">
        <v>1.5220700152207001E-3</v>
      </c>
      <c r="G365" s="2060" t="s">
        <v>163</v>
      </c>
      <c r="H365" s="2129">
        <v>1</v>
      </c>
      <c r="I365" s="2039">
        <v>0</v>
      </c>
      <c r="J365" s="2040">
        <v>0</v>
      </c>
      <c r="K365" s="3441">
        <v>0</v>
      </c>
      <c r="L365" s="2065">
        <v>0</v>
      </c>
      <c r="M365" s="2065">
        <v>0</v>
      </c>
      <c r="N365" s="2066"/>
      <c r="O365" s="3441">
        <v>1</v>
      </c>
      <c r="P365" s="2065">
        <v>0</v>
      </c>
      <c r="Q365" s="2065">
        <v>0</v>
      </c>
      <c r="R365" s="2065"/>
      <c r="S365" s="2065">
        <v>1</v>
      </c>
      <c r="T365" s="2065"/>
      <c r="U365" s="2066">
        <v>0</v>
      </c>
      <c r="V365" s="3455">
        <v>0</v>
      </c>
      <c r="W365" s="3475">
        <v>1</v>
      </c>
      <c r="X365" s="2067">
        <v>0</v>
      </c>
      <c r="Y365" s="2067">
        <v>1</v>
      </c>
      <c r="Z365" s="2067">
        <v>0</v>
      </c>
      <c r="AA365" s="2067">
        <v>0</v>
      </c>
      <c r="AB365" s="2067">
        <v>0</v>
      </c>
      <c r="AC365" s="2067">
        <v>0</v>
      </c>
      <c r="AD365" s="2067">
        <v>0</v>
      </c>
      <c r="AE365" s="2067">
        <v>0</v>
      </c>
      <c r="AF365" s="2067">
        <v>0</v>
      </c>
      <c r="AG365" s="2067">
        <v>0</v>
      </c>
      <c r="AH365" s="2067">
        <v>0</v>
      </c>
      <c r="AI365" s="2067">
        <v>0</v>
      </c>
      <c r="AJ365" s="2067">
        <v>0</v>
      </c>
      <c r="AK365" s="2067">
        <v>0</v>
      </c>
      <c r="AL365" s="2067">
        <v>0</v>
      </c>
      <c r="AM365" s="2067">
        <v>0</v>
      </c>
      <c r="AN365" s="2067">
        <v>0</v>
      </c>
      <c r="AO365" s="2067">
        <v>0</v>
      </c>
      <c r="AP365" s="2067">
        <v>0</v>
      </c>
      <c r="AQ365" s="2067">
        <v>0</v>
      </c>
      <c r="AR365" s="2068">
        <v>0</v>
      </c>
    </row>
    <row r="366" spans="1:44" s="237" customFormat="1" ht="39.75" customHeight="1" x14ac:dyDescent="0.15">
      <c r="A366" s="2028" t="s">
        <v>1991</v>
      </c>
      <c r="B366" s="2029"/>
      <c r="C366" s="2029"/>
      <c r="D366" s="2088">
        <v>149</v>
      </c>
      <c r="E366" s="2062">
        <v>1.4582999139603051E-5</v>
      </c>
      <c r="F366" s="2063">
        <v>1.5220700152207001E-3</v>
      </c>
      <c r="G366" s="2064" t="s">
        <v>163</v>
      </c>
      <c r="H366" s="2130">
        <v>1</v>
      </c>
      <c r="I366" s="2045">
        <v>0</v>
      </c>
      <c r="J366" s="2046">
        <v>0</v>
      </c>
      <c r="K366" s="3440">
        <v>0</v>
      </c>
      <c r="L366" s="2065">
        <v>0</v>
      </c>
      <c r="M366" s="2065">
        <v>0</v>
      </c>
      <c r="N366" s="2066"/>
      <c r="O366" s="3440">
        <v>1</v>
      </c>
      <c r="P366" s="2065">
        <v>1</v>
      </c>
      <c r="Q366" s="2065">
        <v>0</v>
      </c>
      <c r="R366" s="2065"/>
      <c r="S366" s="2065">
        <v>0</v>
      </c>
      <c r="T366" s="2065"/>
      <c r="U366" s="2066">
        <v>0</v>
      </c>
      <c r="V366" s="3454">
        <v>0</v>
      </c>
      <c r="W366" s="3474">
        <v>1</v>
      </c>
      <c r="X366" s="2067">
        <v>0</v>
      </c>
      <c r="Y366" s="2067">
        <v>0</v>
      </c>
      <c r="Z366" s="2067">
        <v>0</v>
      </c>
      <c r="AA366" s="2067">
        <v>0</v>
      </c>
      <c r="AB366" s="2067">
        <v>0</v>
      </c>
      <c r="AC366" s="2067">
        <v>0</v>
      </c>
      <c r="AD366" s="2067">
        <v>0</v>
      </c>
      <c r="AE366" s="2067">
        <v>0</v>
      </c>
      <c r="AF366" s="2067">
        <v>0</v>
      </c>
      <c r="AG366" s="2067">
        <v>0</v>
      </c>
      <c r="AH366" s="2067">
        <v>0</v>
      </c>
      <c r="AI366" s="2067">
        <v>0</v>
      </c>
      <c r="AJ366" s="2067">
        <v>0</v>
      </c>
      <c r="AK366" s="2067">
        <v>0</v>
      </c>
      <c r="AL366" s="2067">
        <v>0</v>
      </c>
      <c r="AM366" s="2067">
        <v>0</v>
      </c>
      <c r="AN366" s="2067">
        <v>0</v>
      </c>
      <c r="AO366" s="2067">
        <v>1</v>
      </c>
      <c r="AP366" s="2067">
        <v>0</v>
      </c>
      <c r="AQ366" s="2067">
        <v>0</v>
      </c>
      <c r="AR366" s="2068">
        <v>0</v>
      </c>
    </row>
    <row r="367" spans="1:44" s="236" customFormat="1" ht="39.75" customHeight="1" x14ac:dyDescent="0.15">
      <c r="A367" s="2026" t="s">
        <v>1992</v>
      </c>
      <c r="B367" s="2027"/>
      <c r="C367" s="2027"/>
      <c r="D367" s="2057">
        <v>78</v>
      </c>
      <c r="E367" s="2058">
        <v>2.7707698365245795E-4</v>
      </c>
      <c r="F367" s="2059">
        <v>2.8919330289193301E-2</v>
      </c>
      <c r="G367" s="2060" t="s">
        <v>163</v>
      </c>
      <c r="H367" s="2129">
        <v>19</v>
      </c>
      <c r="I367" s="2039">
        <v>1.1111111111111112</v>
      </c>
      <c r="J367" s="2040">
        <v>10</v>
      </c>
      <c r="K367" s="3441">
        <v>10</v>
      </c>
      <c r="L367" s="2065">
        <v>0</v>
      </c>
      <c r="M367" s="2065">
        <v>10</v>
      </c>
      <c r="N367" s="2066"/>
      <c r="O367" s="3441">
        <v>9</v>
      </c>
      <c r="P367" s="2065">
        <v>6</v>
      </c>
      <c r="Q367" s="2065">
        <v>0</v>
      </c>
      <c r="R367" s="2065"/>
      <c r="S367" s="2065">
        <v>2</v>
      </c>
      <c r="T367" s="2065"/>
      <c r="U367" s="2066">
        <v>1</v>
      </c>
      <c r="V367" s="3455">
        <v>0</v>
      </c>
      <c r="W367" s="3475">
        <v>19</v>
      </c>
      <c r="X367" s="2067">
        <v>0</v>
      </c>
      <c r="Y367" s="2067">
        <v>0</v>
      </c>
      <c r="Z367" s="2067">
        <v>1</v>
      </c>
      <c r="AA367" s="2067">
        <v>5</v>
      </c>
      <c r="AB367" s="2067">
        <v>4</v>
      </c>
      <c r="AC367" s="2067">
        <v>0</v>
      </c>
      <c r="AD367" s="2067">
        <v>0</v>
      </c>
      <c r="AE367" s="2067">
        <v>0</v>
      </c>
      <c r="AF367" s="2067">
        <v>2</v>
      </c>
      <c r="AG367" s="2067">
        <v>0</v>
      </c>
      <c r="AH367" s="2067">
        <v>1</v>
      </c>
      <c r="AI367" s="2067">
        <v>1</v>
      </c>
      <c r="AJ367" s="2067">
        <v>0</v>
      </c>
      <c r="AK367" s="2067">
        <v>0</v>
      </c>
      <c r="AL367" s="2067">
        <v>0</v>
      </c>
      <c r="AM367" s="2067">
        <v>0</v>
      </c>
      <c r="AN367" s="2067">
        <v>0</v>
      </c>
      <c r="AO367" s="2067">
        <v>5</v>
      </c>
      <c r="AP367" s="2067">
        <v>0</v>
      </c>
      <c r="AQ367" s="2067">
        <v>0</v>
      </c>
      <c r="AR367" s="2068">
        <v>0</v>
      </c>
    </row>
    <row r="368" spans="1:44" s="237" customFormat="1" ht="39.75" customHeight="1" x14ac:dyDescent="0.15">
      <c r="A368" s="2028" t="s">
        <v>1993</v>
      </c>
      <c r="B368" s="2029"/>
      <c r="C368" s="2029"/>
      <c r="D368" s="2088">
        <v>64</v>
      </c>
      <c r="E368" s="2062">
        <v>5.3957096816531285E-4</v>
      </c>
      <c r="F368" s="2063">
        <v>5.6316590563165903E-2</v>
      </c>
      <c r="G368" s="2064" t="s">
        <v>163</v>
      </c>
      <c r="H368" s="2130">
        <v>37</v>
      </c>
      <c r="I368" s="2045">
        <v>0</v>
      </c>
      <c r="J368" s="2046">
        <v>0</v>
      </c>
      <c r="K368" s="3440">
        <v>14</v>
      </c>
      <c r="L368" s="2065">
        <v>0</v>
      </c>
      <c r="M368" s="2065">
        <v>14</v>
      </c>
      <c r="N368" s="2066"/>
      <c r="O368" s="3440">
        <v>23</v>
      </c>
      <c r="P368" s="2065">
        <v>13</v>
      </c>
      <c r="Q368" s="2065">
        <v>4</v>
      </c>
      <c r="R368" s="2065"/>
      <c r="S368" s="2065">
        <v>1</v>
      </c>
      <c r="T368" s="2065"/>
      <c r="U368" s="2066">
        <v>5</v>
      </c>
      <c r="V368" s="3454">
        <v>0</v>
      </c>
      <c r="W368" s="3474">
        <v>37</v>
      </c>
      <c r="X368" s="2067">
        <v>0</v>
      </c>
      <c r="Y368" s="2067">
        <v>1</v>
      </c>
      <c r="Z368" s="2067">
        <v>0</v>
      </c>
      <c r="AA368" s="2067">
        <v>0</v>
      </c>
      <c r="AB368" s="2067">
        <v>19</v>
      </c>
      <c r="AC368" s="2067">
        <v>0</v>
      </c>
      <c r="AD368" s="2067">
        <v>0</v>
      </c>
      <c r="AE368" s="2067">
        <v>0</v>
      </c>
      <c r="AF368" s="2067">
        <v>9</v>
      </c>
      <c r="AG368" s="2067">
        <v>0</v>
      </c>
      <c r="AH368" s="2067">
        <v>0</v>
      </c>
      <c r="AI368" s="2067">
        <v>1</v>
      </c>
      <c r="AJ368" s="2067">
        <v>0</v>
      </c>
      <c r="AK368" s="2067">
        <v>3</v>
      </c>
      <c r="AL368" s="2067">
        <v>0</v>
      </c>
      <c r="AM368" s="2067">
        <v>0</v>
      </c>
      <c r="AN368" s="2067">
        <v>0</v>
      </c>
      <c r="AO368" s="2067">
        <v>0</v>
      </c>
      <c r="AP368" s="2067">
        <v>0</v>
      </c>
      <c r="AQ368" s="2067">
        <v>0</v>
      </c>
      <c r="AR368" s="2068">
        <v>4</v>
      </c>
    </row>
    <row r="369" spans="1:44" s="236" customFormat="1" ht="39.75" customHeight="1" x14ac:dyDescent="0.15">
      <c r="A369" s="2026" t="s">
        <v>897</v>
      </c>
      <c r="B369" s="2027"/>
      <c r="C369" s="2027"/>
      <c r="D369" s="2057">
        <v>149</v>
      </c>
      <c r="E369" s="2058">
        <v>1.4582999139603051E-5</v>
      </c>
      <c r="F369" s="2059">
        <v>1.5220700152207001E-3</v>
      </c>
      <c r="G369" s="2060" t="s">
        <v>163</v>
      </c>
      <c r="H369" s="2129">
        <v>1</v>
      </c>
      <c r="I369" s="2039">
        <v>-0.85714285714285721</v>
      </c>
      <c r="J369" s="2040">
        <v>-6</v>
      </c>
      <c r="K369" s="3441">
        <v>0</v>
      </c>
      <c r="L369" s="2065">
        <v>0</v>
      </c>
      <c r="M369" s="2065">
        <v>0</v>
      </c>
      <c r="N369" s="2066"/>
      <c r="O369" s="3441">
        <v>1</v>
      </c>
      <c r="P369" s="2065">
        <v>1</v>
      </c>
      <c r="Q369" s="2065">
        <v>0</v>
      </c>
      <c r="R369" s="2065"/>
      <c r="S369" s="2065">
        <v>0</v>
      </c>
      <c r="T369" s="2065"/>
      <c r="U369" s="2066">
        <v>0</v>
      </c>
      <c r="V369" s="3455">
        <v>0</v>
      </c>
      <c r="W369" s="3475">
        <v>1</v>
      </c>
      <c r="X369" s="2067">
        <v>0</v>
      </c>
      <c r="Y369" s="2067">
        <v>0</v>
      </c>
      <c r="Z369" s="2067">
        <v>0</v>
      </c>
      <c r="AA369" s="2067">
        <v>0</v>
      </c>
      <c r="AB369" s="2067">
        <v>0</v>
      </c>
      <c r="AC369" s="2067">
        <v>0</v>
      </c>
      <c r="AD369" s="2067">
        <v>0</v>
      </c>
      <c r="AE369" s="2067">
        <v>0</v>
      </c>
      <c r="AF369" s="2067">
        <v>1</v>
      </c>
      <c r="AG369" s="2067">
        <v>0</v>
      </c>
      <c r="AH369" s="2067">
        <v>0</v>
      </c>
      <c r="AI369" s="2067">
        <v>0</v>
      </c>
      <c r="AJ369" s="2067">
        <v>0</v>
      </c>
      <c r="AK369" s="2067">
        <v>0</v>
      </c>
      <c r="AL369" s="2067">
        <v>0</v>
      </c>
      <c r="AM369" s="2067">
        <v>0</v>
      </c>
      <c r="AN369" s="2067">
        <v>0</v>
      </c>
      <c r="AO369" s="2067">
        <v>0</v>
      </c>
      <c r="AP369" s="2067">
        <v>0</v>
      </c>
      <c r="AQ369" s="2067">
        <v>0</v>
      </c>
      <c r="AR369" s="2068">
        <v>0</v>
      </c>
    </row>
    <row r="370" spans="1:44" s="237" customFormat="1" ht="39.75" customHeight="1" x14ac:dyDescent="0.15">
      <c r="A370" s="2028" t="s">
        <v>1994</v>
      </c>
      <c r="B370" s="2029"/>
      <c r="C370" s="2029"/>
      <c r="D370" s="2088">
        <v>165</v>
      </c>
      <c r="E370" s="2062">
        <v>0</v>
      </c>
      <c r="F370" s="2063">
        <v>0</v>
      </c>
      <c r="G370" s="2064" t="s">
        <v>163</v>
      </c>
      <c r="H370" s="2130">
        <v>0</v>
      </c>
      <c r="I370" s="2045" t="s">
        <v>163</v>
      </c>
      <c r="J370" s="2046">
        <v>-2</v>
      </c>
      <c r="K370" s="3440">
        <v>0</v>
      </c>
      <c r="L370" s="2065">
        <v>0</v>
      </c>
      <c r="M370" s="2065">
        <v>0</v>
      </c>
      <c r="N370" s="2066"/>
      <c r="O370" s="3440">
        <v>0</v>
      </c>
      <c r="P370" s="2065">
        <v>0</v>
      </c>
      <c r="Q370" s="2065">
        <v>0</v>
      </c>
      <c r="R370" s="2065"/>
      <c r="S370" s="2065">
        <v>0</v>
      </c>
      <c r="T370" s="2065"/>
      <c r="U370" s="2066">
        <v>0</v>
      </c>
      <c r="V370" s="3454">
        <v>0</v>
      </c>
      <c r="W370" s="3474">
        <v>0</v>
      </c>
      <c r="X370" s="2067">
        <v>0</v>
      </c>
      <c r="Y370" s="2067">
        <v>0</v>
      </c>
      <c r="Z370" s="2067">
        <v>0</v>
      </c>
      <c r="AA370" s="2067">
        <v>0</v>
      </c>
      <c r="AB370" s="2067">
        <v>0</v>
      </c>
      <c r="AC370" s="2067">
        <v>0</v>
      </c>
      <c r="AD370" s="2067">
        <v>0</v>
      </c>
      <c r="AE370" s="2067">
        <v>0</v>
      </c>
      <c r="AF370" s="2067">
        <v>0</v>
      </c>
      <c r="AG370" s="2067">
        <v>0</v>
      </c>
      <c r="AH370" s="2067">
        <v>0</v>
      </c>
      <c r="AI370" s="2067">
        <v>0</v>
      </c>
      <c r="AJ370" s="2067">
        <v>0</v>
      </c>
      <c r="AK370" s="2067">
        <v>0</v>
      </c>
      <c r="AL370" s="2067">
        <v>0</v>
      </c>
      <c r="AM370" s="2067">
        <v>0</v>
      </c>
      <c r="AN370" s="2067">
        <v>0</v>
      </c>
      <c r="AO370" s="2067">
        <v>0</v>
      </c>
      <c r="AP370" s="2067">
        <v>0</v>
      </c>
      <c r="AQ370" s="2067">
        <v>0</v>
      </c>
      <c r="AR370" s="2068">
        <v>0</v>
      </c>
    </row>
    <row r="371" spans="1:44" s="236" customFormat="1" ht="39.75" customHeight="1" x14ac:dyDescent="0.15">
      <c r="A371" s="2026" t="s">
        <v>1995</v>
      </c>
      <c r="B371" s="2027"/>
      <c r="C371" s="2027"/>
      <c r="D371" s="2057">
        <v>132</v>
      </c>
      <c r="E371" s="2058">
        <v>4.3748997418809155E-5</v>
      </c>
      <c r="F371" s="2059">
        <v>4.5662100456621002E-3</v>
      </c>
      <c r="G371" s="2060" t="s">
        <v>163</v>
      </c>
      <c r="H371" s="2129">
        <v>3</v>
      </c>
      <c r="I371" s="2039">
        <v>0</v>
      </c>
      <c r="J371" s="2040">
        <v>0</v>
      </c>
      <c r="K371" s="3441">
        <v>0</v>
      </c>
      <c r="L371" s="2065">
        <v>0</v>
      </c>
      <c r="M371" s="2065">
        <v>0</v>
      </c>
      <c r="N371" s="2066"/>
      <c r="O371" s="3441">
        <v>3</v>
      </c>
      <c r="P371" s="2065">
        <v>0</v>
      </c>
      <c r="Q371" s="2065">
        <v>0</v>
      </c>
      <c r="R371" s="2065"/>
      <c r="S371" s="2065">
        <v>1</v>
      </c>
      <c r="T371" s="2065"/>
      <c r="U371" s="2066">
        <v>2</v>
      </c>
      <c r="V371" s="3455">
        <v>0</v>
      </c>
      <c r="W371" s="3475">
        <v>3</v>
      </c>
      <c r="X371" s="2067">
        <v>1</v>
      </c>
      <c r="Y371" s="2067">
        <v>0</v>
      </c>
      <c r="Z371" s="2067">
        <v>0</v>
      </c>
      <c r="AA371" s="2067">
        <v>0</v>
      </c>
      <c r="AB371" s="2067">
        <v>1</v>
      </c>
      <c r="AC371" s="2067">
        <v>0</v>
      </c>
      <c r="AD371" s="2067">
        <v>0</v>
      </c>
      <c r="AE371" s="2067">
        <v>0</v>
      </c>
      <c r="AF371" s="2067">
        <v>0</v>
      </c>
      <c r="AG371" s="2067">
        <v>0</v>
      </c>
      <c r="AH371" s="2067">
        <v>0</v>
      </c>
      <c r="AI371" s="2067">
        <v>0</v>
      </c>
      <c r="AJ371" s="2067">
        <v>0</v>
      </c>
      <c r="AK371" s="2067">
        <v>0</v>
      </c>
      <c r="AL371" s="2067">
        <v>0</v>
      </c>
      <c r="AM371" s="2067">
        <v>0</v>
      </c>
      <c r="AN371" s="2067">
        <v>0</v>
      </c>
      <c r="AO371" s="2067">
        <v>1</v>
      </c>
      <c r="AP371" s="2067">
        <v>0</v>
      </c>
      <c r="AQ371" s="2067">
        <v>0</v>
      </c>
      <c r="AR371" s="2068">
        <v>0</v>
      </c>
    </row>
    <row r="372" spans="1:44" s="237" customFormat="1" ht="39.75" customHeight="1" x14ac:dyDescent="0.15">
      <c r="A372" s="2028" t="s">
        <v>1996</v>
      </c>
      <c r="B372" s="2029"/>
      <c r="C372" s="2029"/>
      <c r="D372" s="2088">
        <v>165</v>
      </c>
      <c r="E372" s="2062">
        <v>0</v>
      </c>
      <c r="F372" s="2063">
        <v>0</v>
      </c>
      <c r="G372" s="2064" t="s">
        <v>163</v>
      </c>
      <c r="H372" s="2130">
        <v>0</v>
      </c>
      <c r="I372" s="2045" t="s">
        <v>163</v>
      </c>
      <c r="J372" s="2046">
        <v>0</v>
      </c>
      <c r="K372" s="3440">
        <v>0</v>
      </c>
      <c r="L372" s="2065">
        <v>0</v>
      </c>
      <c r="M372" s="2065">
        <v>0</v>
      </c>
      <c r="N372" s="2066"/>
      <c r="O372" s="3440">
        <v>0</v>
      </c>
      <c r="P372" s="2065">
        <v>0</v>
      </c>
      <c r="Q372" s="2065">
        <v>0</v>
      </c>
      <c r="R372" s="2065"/>
      <c r="S372" s="2065">
        <v>0</v>
      </c>
      <c r="T372" s="2065"/>
      <c r="U372" s="2066">
        <v>0</v>
      </c>
      <c r="V372" s="3454">
        <v>0</v>
      </c>
      <c r="W372" s="3474">
        <v>0</v>
      </c>
      <c r="X372" s="2067">
        <v>0</v>
      </c>
      <c r="Y372" s="2067">
        <v>0</v>
      </c>
      <c r="Z372" s="2067">
        <v>0</v>
      </c>
      <c r="AA372" s="2067">
        <v>0</v>
      </c>
      <c r="AB372" s="2067">
        <v>0</v>
      </c>
      <c r="AC372" s="2067">
        <v>0</v>
      </c>
      <c r="AD372" s="2067">
        <v>0</v>
      </c>
      <c r="AE372" s="2067">
        <v>0</v>
      </c>
      <c r="AF372" s="2067">
        <v>0</v>
      </c>
      <c r="AG372" s="2067">
        <v>0</v>
      </c>
      <c r="AH372" s="2067">
        <v>0</v>
      </c>
      <c r="AI372" s="2067">
        <v>0</v>
      </c>
      <c r="AJ372" s="2067">
        <v>0</v>
      </c>
      <c r="AK372" s="2067">
        <v>0</v>
      </c>
      <c r="AL372" s="2067">
        <v>0</v>
      </c>
      <c r="AM372" s="2067">
        <v>0</v>
      </c>
      <c r="AN372" s="2067">
        <v>0</v>
      </c>
      <c r="AO372" s="2067">
        <v>0</v>
      </c>
      <c r="AP372" s="2067">
        <v>0</v>
      </c>
      <c r="AQ372" s="2067">
        <v>0</v>
      </c>
      <c r="AR372" s="2068">
        <v>0</v>
      </c>
    </row>
    <row r="373" spans="1:44" s="236" customFormat="1" ht="39.75" customHeight="1" thickBot="1" x14ac:dyDescent="0.2">
      <c r="A373" s="2121" t="s">
        <v>1997</v>
      </c>
      <c r="B373" s="2122"/>
      <c r="C373" s="2122"/>
      <c r="D373" s="2123">
        <v>165</v>
      </c>
      <c r="E373" s="2124">
        <v>0</v>
      </c>
      <c r="F373" s="2125">
        <v>0</v>
      </c>
      <c r="G373" s="2126" t="s">
        <v>163</v>
      </c>
      <c r="H373" s="2137">
        <v>0</v>
      </c>
      <c r="I373" s="2127" t="s">
        <v>163</v>
      </c>
      <c r="J373" s="2128">
        <v>-1</v>
      </c>
      <c r="K373" s="3500">
        <v>0</v>
      </c>
      <c r="L373" s="2108">
        <v>0</v>
      </c>
      <c r="M373" s="2108">
        <v>0</v>
      </c>
      <c r="N373" s="2109"/>
      <c r="O373" s="3500">
        <v>0</v>
      </c>
      <c r="P373" s="2108">
        <v>0</v>
      </c>
      <c r="Q373" s="2108">
        <v>0</v>
      </c>
      <c r="R373" s="2108"/>
      <c r="S373" s="2108">
        <v>0</v>
      </c>
      <c r="T373" s="2108"/>
      <c r="U373" s="2109">
        <v>0</v>
      </c>
      <c r="V373" s="3501">
        <v>0</v>
      </c>
      <c r="W373" s="3502">
        <v>0</v>
      </c>
      <c r="X373" s="2110">
        <v>0</v>
      </c>
      <c r="Y373" s="2110">
        <v>0</v>
      </c>
      <c r="Z373" s="2110">
        <v>0</v>
      </c>
      <c r="AA373" s="2110">
        <v>0</v>
      </c>
      <c r="AB373" s="2110">
        <v>0</v>
      </c>
      <c r="AC373" s="2110">
        <v>0</v>
      </c>
      <c r="AD373" s="2110">
        <v>0</v>
      </c>
      <c r="AE373" s="2110">
        <v>0</v>
      </c>
      <c r="AF373" s="2110">
        <v>0</v>
      </c>
      <c r="AG373" s="2110">
        <v>0</v>
      </c>
      <c r="AH373" s="2110">
        <v>0</v>
      </c>
      <c r="AI373" s="2110">
        <v>0</v>
      </c>
      <c r="AJ373" s="2110">
        <v>0</v>
      </c>
      <c r="AK373" s="2110">
        <v>0</v>
      </c>
      <c r="AL373" s="2110">
        <v>0</v>
      </c>
      <c r="AM373" s="2110">
        <v>0</v>
      </c>
      <c r="AN373" s="2110">
        <v>0</v>
      </c>
      <c r="AO373" s="2110">
        <v>0</v>
      </c>
      <c r="AP373" s="2110">
        <v>0</v>
      </c>
      <c r="AQ373" s="2110">
        <v>0</v>
      </c>
      <c r="AR373" s="2111">
        <v>0</v>
      </c>
    </row>
    <row r="374" spans="1:44" ht="14.25" thickTop="1" x14ac:dyDescent="0.15"/>
  </sheetData>
  <sheetProtection formatCells="0" selectLockedCells="1"/>
  <mergeCells count="120">
    <mergeCell ref="A310:C311"/>
    <mergeCell ref="D310:D311"/>
    <mergeCell ref="E310:E311"/>
    <mergeCell ref="F310:F311"/>
    <mergeCell ref="G310:G311"/>
    <mergeCell ref="A342:C343"/>
    <mergeCell ref="D342:D343"/>
    <mergeCell ref="E342:E343"/>
    <mergeCell ref="F342:F343"/>
    <mergeCell ref="G342:G343"/>
    <mergeCell ref="H342:J342"/>
    <mergeCell ref="K342:M342"/>
    <mergeCell ref="O342:U342"/>
    <mergeCell ref="W342:AR342"/>
    <mergeCell ref="D280:D281"/>
    <mergeCell ref="E280:E281"/>
    <mergeCell ref="F280:F281"/>
    <mergeCell ref="G280:G281"/>
    <mergeCell ref="H280:J280"/>
    <mergeCell ref="K280:M280"/>
    <mergeCell ref="O280:U280"/>
    <mergeCell ref="W280:AR280"/>
    <mergeCell ref="H310:J310"/>
    <mergeCell ref="K310:M310"/>
    <mergeCell ref="O310:U310"/>
    <mergeCell ref="W310:AR310"/>
    <mergeCell ref="G245:G246"/>
    <mergeCell ref="H245:J245"/>
    <mergeCell ref="K245:M245"/>
    <mergeCell ref="O245:U245"/>
    <mergeCell ref="W245:AR245"/>
    <mergeCell ref="D218:D219"/>
    <mergeCell ref="E218:E219"/>
    <mergeCell ref="F218:F219"/>
    <mergeCell ref="A245:C246"/>
    <mergeCell ref="D245:D246"/>
    <mergeCell ref="E245:E246"/>
    <mergeCell ref="F245:F246"/>
    <mergeCell ref="G218:G219"/>
    <mergeCell ref="H218:J218"/>
    <mergeCell ref="K218:M218"/>
    <mergeCell ref="O218:U218"/>
    <mergeCell ref="W218:AR218"/>
    <mergeCell ref="K102:M102"/>
    <mergeCell ref="O102:U102"/>
    <mergeCell ref="W102:AR102"/>
    <mergeCell ref="A161:C162"/>
    <mergeCell ref="D161:D162"/>
    <mergeCell ref="E161:E162"/>
    <mergeCell ref="F161:F162"/>
    <mergeCell ref="G161:G162"/>
    <mergeCell ref="H161:J161"/>
    <mergeCell ref="K161:M161"/>
    <mergeCell ref="O161:U161"/>
    <mergeCell ref="W161:AR161"/>
    <mergeCell ref="D102:D103"/>
    <mergeCell ref="E102:E103"/>
    <mergeCell ref="F102:F103"/>
    <mergeCell ref="G102:G103"/>
    <mergeCell ref="H102:J102"/>
    <mergeCell ref="K190:M190"/>
    <mergeCell ref="O190:U190"/>
    <mergeCell ref="W190:AR190"/>
    <mergeCell ref="D190:D191"/>
    <mergeCell ref="E190:E191"/>
    <mergeCell ref="F190:F191"/>
    <mergeCell ref="G190:G191"/>
    <mergeCell ref="H190:J190"/>
    <mergeCell ref="K130:M130"/>
    <mergeCell ref="O130:U130"/>
    <mergeCell ref="W130:AR130"/>
    <mergeCell ref="D130:D131"/>
    <mergeCell ref="E130:E131"/>
    <mergeCell ref="F130:F131"/>
    <mergeCell ref="G130:G131"/>
    <mergeCell ref="H130:J130"/>
    <mergeCell ref="H69:J69"/>
    <mergeCell ref="K69:M69"/>
    <mergeCell ref="O69:U69"/>
    <mergeCell ref="W69:AR69"/>
    <mergeCell ref="A69:C70"/>
    <mergeCell ref="D69:D70"/>
    <mergeCell ref="E69:E70"/>
    <mergeCell ref="F69:F70"/>
    <mergeCell ref="G69:G70"/>
    <mergeCell ref="B277:C277"/>
    <mergeCell ref="B284:C284"/>
    <mergeCell ref="B304:C304"/>
    <mergeCell ref="A143:C143"/>
    <mergeCell ref="B182:C182"/>
    <mergeCell ref="B223:C223"/>
    <mergeCell ref="A268:C268"/>
    <mergeCell ref="B275:C275"/>
    <mergeCell ref="A190:C191"/>
    <mergeCell ref="A218:C219"/>
    <mergeCell ref="A280:C281"/>
    <mergeCell ref="W3:AR3"/>
    <mergeCell ref="E3:E4"/>
    <mergeCell ref="D3:D4"/>
    <mergeCell ref="F3:F4"/>
    <mergeCell ref="G3:G4"/>
    <mergeCell ref="A78:C78"/>
    <mergeCell ref="A80:C80"/>
    <mergeCell ref="B107:C107"/>
    <mergeCell ref="A142:C142"/>
    <mergeCell ref="A130:C131"/>
    <mergeCell ref="A102:C103"/>
    <mergeCell ref="A3:C4"/>
    <mergeCell ref="O3:U3"/>
    <mergeCell ref="K3:M3"/>
    <mergeCell ref="H3:J3"/>
    <mergeCell ref="A36:C37"/>
    <mergeCell ref="D36:D37"/>
    <mergeCell ref="E36:E37"/>
    <mergeCell ref="F36:F37"/>
    <mergeCell ref="G36:G37"/>
    <mergeCell ref="H36:J36"/>
    <mergeCell ref="K36:M36"/>
    <mergeCell ref="O36:U36"/>
    <mergeCell ref="W36:AR36"/>
  </mergeCells>
  <phoneticPr fontId="35"/>
  <pageMargins left="0.70866141732283472" right="0.47244094488188981" top="0.74803149606299213" bottom="0.74803149606299213" header="0.31496062992125984" footer="0.31496062992125984"/>
  <pageSetup paperSize="9" scale="55" fitToWidth="3" fitToHeight="0" pageOrder="overThenDown" orientation="portrait" r:id="rId1"/>
  <rowBreaks count="11" manualBreakCount="11">
    <brk id="33" max="16383" man="1"/>
    <brk id="66" max="16383" man="1"/>
    <brk id="99" max="16383" man="1"/>
    <brk id="127" max="16383" man="1"/>
    <brk id="158" max="16383" man="1"/>
    <brk id="187" max="16383" man="1"/>
    <brk id="215" max="16383" man="1"/>
    <brk id="242" max="16383" man="1"/>
    <brk id="277" max="16383" man="1"/>
    <brk id="307" max="16383" man="1"/>
    <brk id="33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C228"/>
  <sheetViews>
    <sheetView zoomScale="145" zoomScaleNormal="145" workbookViewId="0">
      <selection activeCell="C200" sqref="C200"/>
    </sheetView>
  </sheetViews>
  <sheetFormatPr defaultRowHeight="13.5" x14ac:dyDescent="0.15"/>
  <cols>
    <col min="1" max="1" width="1" style="1059" customWidth="1"/>
    <col min="2" max="2" width="24.25" style="1059" customWidth="1"/>
    <col min="3" max="3" width="63.625" style="1059" customWidth="1"/>
    <col min="4" max="4" width="9.125" style="1059" customWidth="1"/>
    <col min="5" max="5" width="9" style="1059" customWidth="1"/>
    <col min="6" max="16384" width="9" style="1059"/>
  </cols>
  <sheetData>
    <row r="2" spans="1:3" ht="21" x14ac:dyDescent="0.15">
      <c r="A2" s="1056"/>
      <c r="B2" s="1057" t="s">
        <v>2404</v>
      </c>
      <c r="C2" s="1058"/>
    </row>
    <row r="3" spans="1:3" ht="6" customHeight="1" x14ac:dyDescent="0.15"/>
    <row r="4" spans="1:3" x14ac:dyDescent="0.15">
      <c r="B4" s="1060" t="s">
        <v>776</v>
      </c>
      <c r="C4" s="1060"/>
    </row>
    <row r="5" spans="1:3" x14ac:dyDescent="0.15">
      <c r="B5" s="1060" t="s">
        <v>1530</v>
      </c>
      <c r="C5" s="1060"/>
    </row>
    <row r="6" spans="1:3" x14ac:dyDescent="0.15">
      <c r="B6" s="1060" t="s">
        <v>1531</v>
      </c>
      <c r="C6" s="1060"/>
    </row>
    <row r="8" spans="1:3" ht="18" customHeight="1" x14ac:dyDescent="0.15">
      <c r="B8" s="1061" t="s">
        <v>545</v>
      </c>
      <c r="C8" s="1062"/>
    </row>
    <row r="9" spans="1:3" x14ac:dyDescent="0.15">
      <c r="B9" s="1063" t="s">
        <v>187</v>
      </c>
      <c r="C9" s="1064"/>
    </row>
    <row r="10" spans="1:3" x14ac:dyDescent="0.15">
      <c r="B10" s="1065" t="s">
        <v>546</v>
      </c>
      <c r="C10" s="1066" t="s">
        <v>777</v>
      </c>
    </row>
    <row r="11" spans="1:3" x14ac:dyDescent="0.15">
      <c r="B11" s="1067"/>
      <c r="C11" s="1067" t="s">
        <v>1532</v>
      </c>
    </row>
    <row r="12" spans="1:3" x14ac:dyDescent="0.15">
      <c r="B12" s="1068" t="s">
        <v>2429</v>
      </c>
      <c r="C12" s="1069" t="s">
        <v>2436</v>
      </c>
    </row>
    <row r="13" spans="1:3" x14ac:dyDescent="0.15">
      <c r="B13" s="1070" t="s">
        <v>547</v>
      </c>
      <c r="C13" s="1070" t="s">
        <v>778</v>
      </c>
    </row>
    <row r="14" spans="1:3" x14ac:dyDescent="0.15">
      <c r="B14" s="1070" t="s">
        <v>548</v>
      </c>
      <c r="C14" s="1070" t="s">
        <v>779</v>
      </c>
    </row>
    <row r="15" spans="1:3" x14ac:dyDescent="0.15">
      <c r="B15" s="1065" t="s">
        <v>549</v>
      </c>
      <c r="C15" s="1071" t="s">
        <v>780</v>
      </c>
    </row>
    <row r="16" spans="1:3" x14ac:dyDescent="0.15">
      <c r="B16" s="1069"/>
      <c r="C16" s="1072" t="s">
        <v>1533</v>
      </c>
    </row>
    <row r="17" spans="2:3" x14ac:dyDescent="0.15">
      <c r="B17" s="1073" t="s">
        <v>205</v>
      </c>
      <c r="C17" s="1074"/>
    </row>
    <row r="18" spans="2:3" x14ac:dyDescent="0.15">
      <c r="B18" s="1065" t="s">
        <v>775</v>
      </c>
      <c r="C18" s="1071" t="s">
        <v>1534</v>
      </c>
    </row>
    <row r="19" spans="2:3" x14ac:dyDescent="0.15">
      <c r="B19" s="1069"/>
      <c r="C19" s="1072" t="s">
        <v>1535</v>
      </c>
    </row>
    <row r="20" spans="2:3" x14ac:dyDescent="0.15">
      <c r="B20" s="1065" t="s">
        <v>550</v>
      </c>
      <c r="C20" s="1075" t="s">
        <v>1536</v>
      </c>
    </row>
    <row r="21" spans="2:3" x14ac:dyDescent="0.15">
      <c r="B21" s="1067" t="s">
        <v>2405</v>
      </c>
      <c r="C21" s="1076" t="s">
        <v>1537</v>
      </c>
    </row>
    <row r="22" spans="2:3" x14ac:dyDescent="0.15">
      <c r="B22" s="1069"/>
      <c r="C22" s="1072" t="s">
        <v>1538</v>
      </c>
    </row>
    <row r="23" spans="2:3" x14ac:dyDescent="0.15">
      <c r="B23" s="1067" t="s">
        <v>551</v>
      </c>
      <c r="C23" s="1077" t="s">
        <v>781</v>
      </c>
    </row>
    <row r="24" spans="2:3" x14ac:dyDescent="0.15">
      <c r="B24" s="1065" t="s">
        <v>552</v>
      </c>
      <c r="C24" s="1075" t="s">
        <v>1539</v>
      </c>
    </row>
    <row r="25" spans="2:3" x14ac:dyDescent="0.15">
      <c r="B25" s="1078" t="s">
        <v>246</v>
      </c>
      <c r="C25" s="1079"/>
    </row>
    <row r="26" spans="2:3" x14ac:dyDescent="0.15">
      <c r="B26" s="1070" t="s">
        <v>1540</v>
      </c>
      <c r="C26" s="1080" t="s">
        <v>1541</v>
      </c>
    </row>
    <row r="27" spans="2:3" x14ac:dyDescent="0.15">
      <c r="B27" s="1078" t="s">
        <v>198</v>
      </c>
      <c r="C27" s="1074"/>
    </row>
    <row r="28" spans="2:3" x14ac:dyDescent="0.15">
      <c r="B28" s="1070" t="s">
        <v>553</v>
      </c>
      <c r="C28" s="1081" t="s">
        <v>765</v>
      </c>
    </row>
    <row r="29" spans="2:3" x14ac:dyDescent="0.15">
      <c r="B29" s="1065" t="s">
        <v>554</v>
      </c>
      <c r="C29" s="1065" t="s">
        <v>1542</v>
      </c>
    </row>
    <row r="30" spans="2:3" x14ac:dyDescent="0.15">
      <c r="B30" s="1069"/>
      <c r="C30" s="1069" t="s">
        <v>1543</v>
      </c>
    </row>
    <row r="31" spans="2:3" x14ac:dyDescent="0.15">
      <c r="B31" s="1073" t="s">
        <v>183</v>
      </c>
      <c r="C31" s="1079"/>
    </row>
    <row r="32" spans="2:3" x14ac:dyDescent="0.15">
      <c r="B32" s="1070" t="s">
        <v>555</v>
      </c>
      <c r="C32" s="1080" t="s">
        <v>766</v>
      </c>
    </row>
    <row r="33" spans="2:3" x14ac:dyDescent="0.15">
      <c r="B33" s="1070" t="s">
        <v>556</v>
      </c>
      <c r="C33" s="1070" t="s">
        <v>557</v>
      </c>
    </row>
    <row r="34" spans="2:3" x14ac:dyDescent="0.15">
      <c r="B34" s="1070" t="s">
        <v>558</v>
      </c>
      <c r="C34" s="1070" t="s">
        <v>782</v>
      </c>
    </row>
    <row r="35" spans="2:3" x14ac:dyDescent="0.15">
      <c r="B35" s="1073" t="s">
        <v>182</v>
      </c>
      <c r="C35" s="1074"/>
    </row>
    <row r="36" spans="2:3" x14ac:dyDescent="0.15">
      <c r="B36" s="1065" t="s">
        <v>559</v>
      </c>
      <c r="C36" s="1065" t="s">
        <v>1544</v>
      </c>
    </row>
    <row r="37" spans="2:3" x14ac:dyDescent="0.15">
      <c r="B37" s="1069"/>
      <c r="C37" s="1082" t="s">
        <v>1545</v>
      </c>
    </row>
    <row r="38" spans="2:3" x14ac:dyDescent="0.15">
      <c r="B38" s="1070" t="s">
        <v>560</v>
      </c>
      <c r="C38" s="1070" t="s">
        <v>783</v>
      </c>
    </row>
    <row r="39" spans="2:3" x14ac:dyDescent="0.15">
      <c r="B39" s="1070" t="s">
        <v>561</v>
      </c>
      <c r="C39" s="1070" t="s">
        <v>784</v>
      </c>
    </row>
    <row r="40" spans="2:3" x14ac:dyDescent="0.15">
      <c r="B40" s="1070" t="s">
        <v>562</v>
      </c>
      <c r="C40" s="1070" t="s">
        <v>785</v>
      </c>
    </row>
    <row r="41" spans="2:3" x14ac:dyDescent="0.15">
      <c r="B41" s="1065" t="s">
        <v>563</v>
      </c>
      <c r="C41" s="1065" t="s">
        <v>786</v>
      </c>
    </row>
    <row r="42" spans="2:3" x14ac:dyDescent="0.15">
      <c r="B42" s="1069" t="s">
        <v>2406</v>
      </c>
      <c r="C42" s="1069" t="s">
        <v>816</v>
      </c>
    </row>
    <row r="43" spans="2:3" x14ac:dyDescent="0.15">
      <c r="B43" s="1070" t="s">
        <v>564</v>
      </c>
      <c r="C43" s="1070" t="s">
        <v>565</v>
      </c>
    </row>
    <row r="44" spans="2:3" x14ac:dyDescent="0.15">
      <c r="B44" s="1070" t="s">
        <v>566</v>
      </c>
      <c r="C44" s="1070" t="s">
        <v>817</v>
      </c>
    </row>
    <row r="45" spans="2:3" x14ac:dyDescent="0.15">
      <c r="B45" s="1073" t="s">
        <v>250</v>
      </c>
      <c r="C45" s="1074"/>
    </row>
    <row r="46" spans="2:3" x14ac:dyDescent="0.15">
      <c r="B46" s="1065" t="s">
        <v>567</v>
      </c>
      <c r="C46" s="1065" t="s">
        <v>767</v>
      </c>
    </row>
    <row r="47" spans="2:3" x14ac:dyDescent="0.15">
      <c r="B47" s="1069" t="s">
        <v>568</v>
      </c>
      <c r="C47" s="1069" t="s">
        <v>787</v>
      </c>
    </row>
    <row r="48" spans="2:3" x14ac:dyDescent="0.15">
      <c r="B48" s="1073" t="s">
        <v>204</v>
      </c>
      <c r="C48" s="1074"/>
    </row>
    <row r="49" spans="2:3" x14ac:dyDescent="0.15">
      <c r="B49" s="1065" t="s">
        <v>818</v>
      </c>
      <c r="C49" s="1083" t="s">
        <v>1546</v>
      </c>
    </row>
    <row r="50" spans="2:3" x14ac:dyDescent="0.15">
      <c r="B50" s="1067" t="s">
        <v>2407</v>
      </c>
      <c r="C50" s="1067" t="s">
        <v>1547</v>
      </c>
    </row>
    <row r="51" spans="2:3" x14ac:dyDescent="0.15">
      <c r="B51" s="1067"/>
      <c r="C51" s="1067" t="s">
        <v>825</v>
      </c>
    </row>
    <row r="52" spans="2:3" x14ac:dyDescent="0.15">
      <c r="B52" s="1067"/>
      <c r="C52" s="1067" t="s">
        <v>1548</v>
      </c>
    </row>
    <row r="53" spans="2:3" x14ac:dyDescent="0.15">
      <c r="B53" s="1067" t="s">
        <v>2408</v>
      </c>
      <c r="C53" s="1067" t="s">
        <v>826</v>
      </c>
    </row>
    <row r="54" spans="2:3" x14ac:dyDescent="0.15">
      <c r="B54" s="1067"/>
      <c r="C54" s="1067" t="s">
        <v>827</v>
      </c>
    </row>
    <row r="55" spans="2:3" x14ac:dyDescent="0.15">
      <c r="B55" s="1067"/>
      <c r="C55" s="1067" t="s">
        <v>828</v>
      </c>
    </row>
    <row r="56" spans="2:3" x14ac:dyDescent="0.15">
      <c r="B56" s="1067"/>
      <c r="C56" s="1067" t="s">
        <v>1549</v>
      </c>
    </row>
    <row r="57" spans="2:3" x14ac:dyDescent="0.15">
      <c r="B57" s="1069"/>
      <c r="C57" s="1069" t="s">
        <v>1550</v>
      </c>
    </row>
    <row r="58" spans="2:3" x14ac:dyDescent="0.15">
      <c r="B58" s="1073" t="s">
        <v>207</v>
      </c>
      <c r="C58" s="1074"/>
    </row>
    <row r="59" spans="2:3" x14ac:dyDescent="0.15">
      <c r="B59" s="1070" t="s">
        <v>569</v>
      </c>
      <c r="C59" s="1070" t="s">
        <v>768</v>
      </c>
    </row>
    <row r="60" spans="2:3" x14ac:dyDescent="0.15">
      <c r="B60" s="1070" t="s">
        <v>570</v>
      </c>
      <c r="C60" s="1070" t="s">
        <v>571</v>
      </c>
    </row>
    <row r="61" spans="2:3" x14ac:dyDescent="0.15">
      <c r="B61" s="1073" t="s">
        <v>184</v>
      </c>
      <c r="C61" s="1074"/>
    </row>
    <row r="62" spans="2:3" x14ac:dyDescent="0.15">
      <c r="B62" s="1065" t="s">
        <v>572</v>
      </c>
      <c r="C62" s="1065" t="s">
        <v>788</v>
      </c>
    </row>
    <row r="63" spans="2:3" x14ac:dyDescent="0.15">
      <c r="B63" s="1084" t="s">
        <v>831</v>
      </c>
      <c r="C63" s="1067" t="s">
        <v>573</v>
      </c>
    </row>
    <row r="64" spans="2:3" x14ac:dyDescent="0.15">
      <c r="B64" s="1068" t="s">
        <v>2409</v>
      </c>
      <c r="C64" s="1069" t="s">
        <v>789</v>
      </c>
    </row>
    <row r="65" spans="2:3" x14ac:dyDescent="0.15">
      <c r="B65" s="1070" t="s">
        <v>574</v>
      </c>
      <c r="C65" s="1070" t="s">
        <v>790</v>
      </c>
    </row>
    <row r="66" spans="2:3" ht="18" customHeight="1" x14ac:dyDescent="0.15">
      <c r="B66" s="1061" t="s">
        <v>1551</v>
      </c>
      <c r="C66" s="1085"/>
    </row>
    <row r="67" spans="2:3" x14ac:dyDescent="0.15">
      <c r="B67" s="1078" t="s">
        <v>197</v>
      </c>
      <c r="C67" s="1079"/>
    </row>
    <row r="68" spans="2:3" x14ac:dyDescent="0.15">
      <c r="B68" s="1070" t="s">
        <v>575</v>
      </c>
      <c r="C68" s="1070" t="s">
        <v>1552</v>
      </c>
    </row>
    <row r="69" spans="2:3" ht="36" customHeight="1" x14ac:dyDescent="0.15">
      <c r="B69" s="1086" t="s">
        <v>1553</v>
      </c>
      <c r="C69" s="1087" t="s">
        <v>832</v>
      </c>
    </row>
    <row r="70" spans="2:3" x14ac:dyDescent="0.15">
      <c r="B70" s="1070" t="s">
        <v>576</v>
      </c>
      <c r="C70" s="1070" t="s">
        <v>577</v>
      </c>
    </row>
    <row r="71" spans="2:3" x14ac:dyDescent="0.15">
      <c r="B71" s="1065" t="s">
        <v>578</v>
      </c>
      <c r="C71" s="1065" t="s">
        <v>1554</v>
      </c>
    </row>
    <row r="72" spans="2:3" x14ac:dyDescent="0.15">
      <c r="B72" s="1069" t="s">
        <v>2410</v>
      </c>
      <c r="C72" s="1082" t="s">
        <v>819</v>
      </c>
    </row>
    <row r="73" spans="2:3" x14ac:dyDescent="0.15">
      <c r="B73" s="1070" t="s">
        <v>579</v>
      </c>
      <c r="C73" s="1070" t="s">
        <v>791</v>
      </c>
    </row>
    <row r="74" spans="2:3" x14ac:dyDescent="0.15">
      <c r="B74" s="1078" t="s">
        <v>186</v>
      </c>
      <c r="C74" s="1079"/>
    </row>
    <row r="75" spans="2:3" x14ac:dyDescent="0.15">
      <c r="B75" s="1065" t="s">
        <v>580</v>
      </c>
      <c r="C75" s="1065" t="s">
        <v>769</v>
      </c>
    </row>
    <row r="76" spans="2:3" x14ac:dyDescent="0.15">
      <c r="B76" s="1067"/>
      <c r="C76" s="1067" t="s">
        <v>1555</v>
      </c>
    </row>
    <row r="77" spans="2:3" x14ac:dyDescent="0.15">
      <c r="B77" s="1088" t="s">
        <v>2411</v>
      </c>
      <c r="C77" s="1082" t="s">
        <v>1556</v>
      </c>
    </row>
    <row r="78" spans="2:3" x14ac:dyDescent="0.15">
      <c r="B78" s="1070" t="s">
        <v>581</v>
      </c>
      <c r="C78" s="1070" t="s">
        <v>792</v>
      </c>
    </row>
    <row r="79" spans="2:3" x14ac:dyDescent="0.15">
      <c r="B79" s="1073" t="s">
        <v>582</v>
      </c>
      <c r="C79" s="1074"/>
    </row>
    <row r="80" spans="2:3" x14ac:dyDescent="0.15">
      <c r="B80" s="1070" t="s">
        <v>1557</v>
      </c>
      <c r="C80" s="1089" t="s">
        <v>793</v>
      </c>
    </row>
    <row r="81" spans="2:3" ht="18" customHeight="1" x14ac:dyDescent="0.15">
      <c r="B81" s="1061" t="s">
        <v>583</v>
      </c>
      <c r="C81" s="1085"/>
    </row>
    <row r="82" spans="2:3" x14ac:dyDescent="0.15">
      <c r="B82" s="1078" t="s">
        <v>584</v>
      </c>
      <c r="C82" s="1079"/>
    </row>
    <row r="83" spans="2:3" x14ac:dyDescent="0.15">
      <c r="B83" s="1070" t="s">
        <v>585</v>
      </c>
      <c r="C83" s="1070" t="s">
        <v>1558</v>
      </c>
    </row>
    <row r="84" spans="2:3" x14ac:dyDescent="0.15">
      <c r="B84" s="1070" t="s">
        <v>586</v>
      </c>
      <c r="C84" s="1070" t="s">
        <v>794</v>
      </c>
    </row>
    <row r="85" spans="2:3" x14ac:dyDescent="0.15">
      <c r="B85" s="1070" t="s">
        <v>587</v>
      </c>
      <c r="C85" s="1070" t="s">
        <v>1559</v>
      </c>
    </row>
    <row r="86" spans="2:3" x14ac:dyDescent="0.15">
      <c r="B86" s="1065" t="s">
        <v>588</v>
      </c>
      <c r="C86" s="1065" t="s">
        <v>1560</v>
      </c>
    </row>
    <row r="87" spans="2:3" x14ac:dyDescent="0.15">
      <c r="B87" s="1090" t="s">
        <v>2412</v>
      </c>
      <c r="C87" s="1067" t="s">
        <v>589</v>
      </c>
    </row>
    <row r="88" spans="2:3" x14ac:dyDescent="0.15">
      <c r="B88" s="1068" t="s">
        <v>2413</v>
      </c>
      <c r="C88" s="1069" t="s">
        <v>820</v>
      </c>
    </row>
    <row r="89" spans="2:3" x14ac:dyDescent="0.15">
      <c r="B89" s="1065" t="s">
        <v>590</v>
      </c>
      <c r="C89" s="1065" t="s">
        <v>1561</v>
      </c>
    </row>
    <row r="90" spans="2:3" x14ac:dyDescent="0.15">
      <c r="B90" s="1069"/>
      <c r="C90" s="1069" t="s">
        <v>1562</v>
      </c>
    </row>
    <row r="91" spans="2:3" x14ac:dyDescent="0.15">
      <c r="B91" s="1070" t="s">
        <v>591</v>
      </c>
      <c r="C91" s="1070" t="s">
        <v>795</v>
      </c>
    </row>
    <row r="92" spans="2:3" x14ac:dyDescent="0.15">
      <c r="B92" s="1070" t="s">
        <v>592</v>
      </c>
      <c r="C92" s="1070" t="s">
        <v>796</v>
      </c>
    </row>
    <row r="93" spans="2:3" x14ac:dyDescent="0.15">
      <c r="B93" s="1070" t="s">
        <v>593</v>
      </c>
      <c r="C93" s="1070" t="s">
        <v>797</v>
      </c>
    </row>
    <row r="94" spans="2:3" x14ac:dyDescent="0.15">
      <c r="B94" s="1065" t="s">
        <v>1563</v>
      </c>
      <c r="C94" s="1065" t="s">
        <v>1564</v>
      </c>
    </row>
    <row r="95" spans="2:3" x14ac:dyDescent="0.15">
      <c r="B95" s="1069"/>
      <c r="C95" s="1069" t="s">
        <v>1565</v>
      </c>
    </row>
    <row r="96" spans="2:3" x14ac:dyDescent="0.15">
      <c r="B96" s="1065" t="s">
        <v>594</v>
      </c>
      <c r="C96" s="1065" t="s">
        <v>1566</v>
      </c>
    </row>
    <row r="97" spans="2:3" x14ac:dyDescent="0.15">
      <c r="B97" s="1069" t="s">
        <v>2414</v>
      </c>
      <c r="C97" s="1069" t="s">
        <v>1567</v>
      </c>
    </row>
    <row r="98" spans="2:3" x14ac:dyDescent="0.15">
      <c r="B98" s="1070" t="s">
        <v>595</v>
      </c>
      <c r="C98" s="1070" t="s">
        <v>798</v>
      </c>
    </row>
    <row r="99" spans="2:3" x14ac:dyDescent="0.15">
      <c r="B99" s="1065" t="s">
        <v>596</v>
      </c>
      <c r="C99" s="1065" t="s">
        <v>1568</v>
      </c>
    </row>
    <row r="100" spans="2:3" x14ac:dyDescent="0.15">
      <c r="B100" s="1069"/>
      <c r="C100" s="1069" t="s">
        <v>1569</v>
      </c>
    </row>
    <row r="101" spans="2:3" x14ac:dyDescent="0.15">
      <c r="B101" s="1065" t="s">
        <v>1570</v>
      </c>
      <c r="C101" s="1065" t="s">
        <v>1571</v>
      </c>
    </row>
    <row r="102" spans="2:3" x14ac:dyDescent="0.15">
      <c r="B102" s="1069"/>
      <c r="C102" s="1069" t="s">
        <v>1572</v>
      </c>
    </row>
    <row r="103" spans="2:3" x14ac:dyDescent="0.15">
      <c r="B103" s="1065" t="s">
        <v>597</v>
      </c>
      <c r="C103" s="1065" t="s">
        <v>598</v>
      </c>
    </row>
    <row r="104" spans="2:3" x14ac:dyDescent="0.15">
      <c r="B104" s="1091" t="s">
        <v>599</v>
      </c>
      <c r="C104" s="1065" t="s">
        <v>1573</v>
      </c>
    </row>
    <row r="105" spans="2:3" x14ac:dyDescent="0.15">
      <c r="B105" s="1092"/>
      <c r="C105" s="1093" t="s">
        <v>1574</v>
      </c>
    </row>
    <row r="106" spans="2:3" x14ac:dyDescent="0.15">
      <c r="B106" s="1073" t="s">
        <v>99</v>
      </c>
      <c r="C106" s="1074"/>
    </row>
    <row r="107" spans="2:3" x14ac:dyDescent="0.15">
      <c r="B107" s="1070" t="s">
        <v>600</v>
      </c>
      <c r="C107" s="1070" t="s">
        <v>821</v>
      </c>
    </row>
    <row r="108" spans="2:3" x14ac:dyDescent="0.15">
      <c r="B108" s="1070" t="s">
        <v>601</v>
      </c>
      <c r="C108" s="1070" t="s">
        <v>799</v>
      </c>
    </row>
    <row r="109" spans="2:3" x14ac:dyDescent="0.15">
      <c r="B109" s="1070" t="s">
        <v>602</v>
      </c>
      <c r="C109" s="1070" t="s">
        <v>770</v>
      </c>
    </row>
    <row r="110" spans="2:3" x14ac:dyDescent="0.15">
      <c r="B110" s="1070" t="s">
        <v>603</v>
      </c>
      <c r="C110" s="1070" t="s">
        <v>800</v>
      </c>
    </row>
    <row r="111" spans="2:3" x14ac:dyDescent="0.15">
      <c r="B111" s="1065" t="s">
        <v>604</v>
      </c>
      <c r="C111" s="1065" t="s">
        <v>1575</v>
      </c>
    </row>
    <row r="112" spans="2:3" x14ac:dyDescent="0.15">
      <c r="B112" s="1092"/>
      <c r="C112" s="1069" t="s">
        <v>1576</v>
      </c>
    </row>
    <row r="113" spans="2:3" ht="18" customHeight="1" x14ac:dyDescent="0.15">
      <c r="B113" s="1061" t="s">
        <v>605</v>
      </c>
      <c r="C113" s="1094"/>
    </row>
    <row r="114" spans="2:3" x14ac:dyDescent="0.15">
      <c r="B114" s="1078" t="s">
        <v>606</v>
      </c>
      <c r="C114" s="1079"/>
    </row>
    <row r="115" spans="2:3" x14ac:dyDescent="0.15">
      <c r="B115" s="1070" t="s">
        <v>1577</v>
      </c>
      <c r="C115" s="1081" t="s">
        <v>801</v>
      </c>
    </row>
    <row r="116" spans="2:3" x14ac:dyDescent="0.15">
      <c r="B116" s="1073" t="s">
        <v>607</v>
      </c>
      <c r="C116" s="1074"/>
    </row>
    <row r="117" spans="2:3" x14ac:dyDescent="0.15">
      <c r="B117" s="1065" t="s">
        <v>1578</v>
      </c>
      <c r="C117" s="1075" t="s">
        <v>1579</v>
      </c>
    </row>
    <row r="118" spans="2:3" x14ac:dyDescent="0.15">
      <c r="B118" s="1095"/>
      <c r="C118" s="1067" t="s">
        <v>1580</v>
      </c>
    </row>
    <row r="119" spans="2:3" x14ac:dyDescent="0.15">
      <c r="B119" s="1092"/>
      <c r="C119" s="1069" t="s">
        <v>1581</v>
      </c>
    </row>
    <row r="120" spans="2:3" x14ac:dyDescent="0.15">
      <c r="B120" s="1073" t="s">
        <v>220</v>
      </c>
      <c r="C120" s="1074"/>
    </row>
    <row r="121" spans="2:3" x14ac:dyDescent="0.15">
      <c r="B121" s="1065" t="s">
        <v>1582</v>
      </c>
      <c r="C121" s="1065" t="s">
        <v>1583</v>
      </c>
    </row>
    <row r="122" spans="2:3" x14ac:dyDescent="0.15">
      <c r="B122" s="1088" t="s">
        <v>2415</v>
      </c>
      <c r="C122" s="1069" t="s">
        <v>829</v>
      </c>
    </row>
    <row r="123" spans="2:3" x14ac:dyDescent="0.15">
      <c r="B123" s="1073" t="s">
        <v>7</v>
      </c>
      <c r="C123" s="1074"/>
    </row>
    <row r="124" spans="2:3" x14ac:dyDescent="0.15">
      <c r="B124" s="1065" t="s">
        <v>608</v>
      </c>
      <c r="C124" s="1065" t="s">
        <v>1584</v>
      </c>
    </row>
    <row r="125" spans="2:3" x14ac:dyDescent="0.15">
      <c r="B125" s="1067" t="s">
        <v>2416</v>
      </c>
      <c r="C125" s="1067" t="s">
        <v>1585</v>
      </c>
    </row>
    <row r="126" spans="2:3" x14ac:dyDescent="0.15">
      <c r="B126" s="1067"/>
      <c r="C126" s="1067" t="s">
        <v>1586</v>
      </c>
    </row>
    <row r="127" spans="2:3" x14ac:dyDescent="0.15">
      <c r="B127" s="1069" t="s">
        <v>2424</v>
      </c>
      <c r="C127" s="1069" t="s">
        <v>802</v>
      </c>
    </row>
    <row r="128" spans="2:3" x14ac:dyDescent="0.15">
      <c r="B128" s="1065" t="s">
        <v>609</v>
      </c>
      <c r="C128" s="1065" t="s">
        <v>1587</v>
      </c>
    </row>
    <row r="129" spans="2:3" x14ac:dyDescent="0.15">
      <c r="B129" s="1096" t="s">
        <v>2417</v>
      </c>
      <c r="C129" s="1069" t="s">
        <v>1588</v>
      </c>
    </row>
    <row r="130" spans="2:3" x14ac:dyDescent="0.15">
      <c r="B130" s="1067" t="s">
        <v>610</v>
      </c>
      <c r="C130" s="1067" t="s">
        <v>1589</v>
      </c>
    </row>
    <row r="131" spans="2:3" x14ac:dyDescent="0.15">
      <c r="B131" s="1067"/>
      <c r="C131" s="1067" t="s">
        <v>1590</v>
      </c>
    </row>
    <row r="132" spans="2:3" x14ac:dyDescent="0.15">
      <c r="B132" s="1067"/>
      <c r="C132" s="1067" t="s">
        <v>1591</v>
      </c>
    </row>
    <row r="133" spans="2:3" x14ac:dyDescent="0.15">
      <c r="B133" s="1067"/>
      <c r="C133" s="1067" t="s">
        <v>1592</v>
      </c>
    </row>
    <row r="134" spans="2:3" x14ac:dyDescent="0.15">
      <c r="B134" s="1070" t="s">
        <v>611</v>
      </c>
      <c r="C134" s="1070" t="s">
        <v>803</v>
      </c>
    </row>
    <row r="135" spans="2:3" x14ac:dyDescent="0.15">
      <c r="B135" s="1065" t="s">
        <v>612</v>
      </c>
      <c r="C135" s="1065" t="s">
        <v>1593</v>
      </c>
    </row>
    <row r="136" spans="2:3" x14ac:dyDescent="0.15">
      <c r="B136" s="1092"/>
      <c r="C136" s="1069" t="s">
        <v>1594</v>
      </c>
    </row>
    <row r="137" spans="2:3" x14ac:dyDescent="0.15">
      <c r="B137" s="1078" t="s">
        <v>224</v>
      </c>
      <c r="C137" s="1074"/>
    </row>
    <row r="138" spans="2:3" x14ac:dyDescent="0.15">
      <c r="B138" s="1067" t="s">
        <v>1595</v>
      </c>
      <c r="C138" s="1065" t="s">
        <v>1596</v>
      </c>
    </row>
    <row r="139" spans="2:3" x14ac:dyDescent="0.15">
      <c r="B139" s="1090" t="s">
        <v>2418</v>
      </c>
      <c r="C139" s="1067" t="s">
        <v>822</v>
      </c>
    </row>
    <row r="140" spans="2:3" ht="18" customHeight="1" x14ac:dyDescent="0.15">
      <c r="B140" s="1061" t="s">
        <v>613</v>
      </c>
      <c r="C140" s="1085"/>
    </row>
    <row r="141" spans="2:3" x14ac:dyDescent="0.15">
      <c r="B141" s="1078" t="s">
        <v>206</v>
      </c>
      <c r="C141" s="1079"/>
    </row>
    <row r="142" spans="2:3" ht="25.5" customHeight="1" x14ac:dyDescent="0.15">
      <c r="B142" s="1086" t="s">
        <v>614</v>
      </c>
      <c r="C142" s="1087" t="s">
        <v>1597</v>
      </c>
    </row>
    <row r="143" spans="2:3" x14ac:dyDescent="0.15">
      <c r="B143" s="1065" t="s">
        <v>1598</v>
      </c>
      <c r="C143" s="1065" t="s">
        <v>1599</v>
      </c>
    </row>
    <row r="144" spans="2:3" x14ac:dyDescent="0.15">
      <c r="B144" s="1092"/>
      <c r="C144" s="1069" t="s">
        <v>1600</v>
      </c>
    </row>
    <row r="145" spans="2:3" x14ac:dyDescent="0.15">
      <c r="B145" s="1073" t="s">
        <v>253</v>
      </c>
      <c r="C145" s="1074"/>
    </row>
    <row r="146" spans="2:3" x14ac:dyDescent="0.15">
      <c r="B146" s="1070" t="s">
        <v>823</v>
      </c>
      <c r="C146" s="1070" t="s">
        <v>771</v>
      </c>
    </row>
    <row r="147" spans="2:3" x14ac:dyDescent="0.15">
      <c r="B147" s="1065" t="s">
        <v>615</v>
      </c>
      <c r="C147" s="1065" t="s">
        <v>1601</v>
      </c>
    </row>
    <row r="148" spans="2:3" x14ac:dyDescent="0.15">
      <c r="B148" s="1069"/>
      <c r="C148" s="1069" t="s">
        <v>1602</v>
      </c>
    </row>
    <row r="149" spans="2:3" x14ac:dyDescent="0.15">
      <c r="B149" s="1073" t="s">
        <v>616</v>
      </c>
      <c r="C149" s="1074"/>
    </row>
    <row r="150" spans="2:3" x14ac:dyDescent="0.15">
      <c r="B150" s="1070" t="s">
        <v>1603</v>
      </c>
      <c r="C150" s="1080" t="s">
        <v>1604</v>
      </c>
    </row>
    <row r="151" spans="2:3" x14ac:dyDescent="0.15">
      <c r="B151" s="1073" t="s">
        <v>223</v>
      </c>
      <c r="C151" s="1074"/>
    </row>
    <row r="152" spans="2:3" x14ac:dyDescent="0.15">
      <c r="B152" s="1070" t="s">
        <v>1605</v>
      </c>
      <c r="C152" s="1081" t="s">
        <v>824</v>
      </c>
    </row>
    <row r="153" spans="2:3" x14ac:dyDescent="0.15">
      <c r="B153" s="1073" t="s">
        <v>266</v>
      </c>
      <c r="C153" s="1074"/>
    </row>
    <row r="154" spans="2:3" x14ac:dyDescent="0.15">
      <c r="B154" s="1070" t="s">
        <v>1606</v>
      </c>
      <c r="C154" s="1089" t="s">
        <v>617</v>
      </c>
    </row>
    <row r="155" spans="2:3" x14ac:dyDescent="0.15">
      <c r="B155" s="1073" t="s">
        <v>210</v>
      </c>
      <c r="C155" s="1074"/>
    </row>
    <row r="156" spans="2:3" x14ac:dyDescent="0.15">
      <c r="B156" s="1065" t="s">
        <v>618</v>
      </c>
      <c r="C156" s="1065" t="s">
        <v>210</v>
      </c>
    </row>
    <row r="157" spans="2:3" x14ac:dyDescent="0.15">
      <c r="B157" s="1067"/>
      <c r="C157" s="1067" t="s">
        <v>619</v>
      </c>
    </row>
    <row r="158" spans="2:3" x14ac:dyDescent="0.15">
      <c r="B158" s="1069" t="s">
        <v>2419</v>
      </c>
      <c r="C158" s="1069" t="s">
        <v>804</v>
      </c>
    </row>
    <row r="159" spans="2:3" x14ac:dyDescent="0.15">
      <c r="B159" s="1073" t="s">
        <v>188</v>
      </c>
      <c r="C159" s="1074"/>
    </row>
    <row r="160" spans="2:3" x14ac:dyDescent="0.15">
      <c r="B160" s="1065" t="s">
        <v>620</v>
      </c>
      <c r="C160" s="1065" t="s">
        <v>772</v>
      </c>
    </row>
    <row r="161" spans="2:3" x14ac:dyDescent="0.15">
      <c r="B161" s="1068" t="s">
        <v>2420</v>
      </c>
      <c r="C161" s="1069" t="s">
        <v>1607</v>
      </c>
    </row>
    <row r="162" spans="2:3" x14ac:dyDescent="0.15">
      <c r="B162" s="1065" t="s">
        <v>621</v>
      </c>
      <c r="C162" s="1065" t="s">
        <v>1608</v>
      </c>
    </row>
    <row r="163" spans="2:3" x14ac:dyDescent="0.15">
      <c r="B163" s="1069"/>
      <c r="C163" s="1069" t="s">
        <v>1609</v>
      </c>
    </row>
    <row r="164" spans="2:3" x14ac:dyDescent="0.15">
      <c r="B164" s="1073" t="s">
        <v>622</v>
      </c>
      <c r="C164" s="1074"/>
    </row>
    <row r="165" spans="2:3" x14ac:dyDescent="0.15">
      <c r="B165" s="1070" t="s">
        <v>1610</v>
      </c>
      <c r="C165" s="1081" t="s">
        <v>1611</v>
      </c>
    </row>
    <row r="166" spans="2:3" x14ac:dyDescent="0.15">
      <c r="B166" s="1073" t="s">
        <v>199</v>
      </c>
      <c r="C166" s="1074"/>
    </row>
    <row r="167" spans="2:3" x14ac:dyDescent="0.15">
      <c r="B167" s="1065" t="s">
        <v>623</v>
      </c>
      <c r="C167" s="1065" t="s">
        <v>1612</v>
      </c>
    </row>
    <row r="168" spans="2:3" x14ac:dyDescent="0.15">
      <c r="B168" s="1067"/>
      <c r="C168" s="1067" t="s">
        <v>1613</v>
      </c>
    </row>
    <row r="169" spans="2:3" x14ac:dyDescent="0.15">
      <c r="B169" s="1069" t="s">
        <v>2421</v>
      </c>
      <c r="C169" s="1069" t="s">
        <v>805</v>
      </c>
    </row>
    <row r="170" spans="2:3" x14ac:dyDescent="0.15">
      <c r="B170" s="1070" t="s">
        <v>624</v>
      </c>
      <c r="C170" s="1070" t="s">
        <v>625</v>
      </c>
    </row>
    <row r="171" spans="2:3" x14ac:dyDescent="0.15">
      <c r="B171" s="1070" t="s">
        <v>626</v>
      </c>
      <c r="C171" s="1070" t="s">
        <v>806</v>
      </c>
    </row>
    <row r="172" spans="2:3" x14ac:dyDescent="0.15">
      <c r="B172" s="1070" t="s">
        <v>627</v>
      </c>
      <c r="C172" s="1070" t="s">
        <v>807</v>
      </c>
    </row>
    <row r="173" spans="2:3" x14ac:dyDescent="0.15">
      <c r="B173" s="1073" t="s">
        <v>202</v>
      </c>
      <c r="C173" s="1074"/>
    </row>
    <row r="174" spans="2:3" ht="13.5" customHeight="1" x14ac:dyDescent="0.15">
      <c r="B174" s="1066" t="s">
        <v>628</v>
      </c>
      <c r="C174" s="1097" t="s">
        <v>1614</v>
      </c>
    </row>
    <row r="175" spans="2:3" ht="13.5" customHeight="1" x14ac:dyDescent="0.15">
      <c r="B175" s="1098"/>
      <c r="C175" s="1099" t="s">
        <v>1615</v>
      </c>
    </row>
    <row r="176" spans="2:3" ht="13.5" customHeight="1" x14ac:dyDescent="0.15">
      <c r="B176" s="1098"/>
      <c r="C176" s="1099" t="s">
        <v>1616</v>
      </c>
    </row>
    <row r="177" spans="2:3" x14ac:dyDescent="0.15">
      <c r="B177" s="1069"/>
      <c r="C177" s="1069" t="s">
        <v>629</v>
      </c>
    </row>
    <row r="178" spans="2:3" x14ac:dyDescent="0.15">
      <c r="B178" s="1065" t="s">
        <v>630</v>
      </c>
      <c r="C178" s="1065" t="s">
        <v>1617</v>
      </c>
    </row>
    <row r="179" spans="2:3" x14ac:dyDescent="0.15">
      <c r="B179" s="1069"/>
      <c r="C179" s="1069" t="s">
        <v>1618</v>
      </c>
    </row>
    <row r="180" spans="2:3" x14ac:dyDescent="0.15">
      <c r="B180" s="1065" t="s">
        <v>631</v>
      </c>
      <c r="C180" s="1065" t="s">
        <v>1619</v>
      </c>
    </row>
    <row r="181" spans="2:3" x14ac:dyDescent="0.15">
      <c r="B181" s="1067"/>
      <c r="C181" s="1077" t="s">
        <v>1620</v>
      </c>
    </row>
    <row r="182" spans="2:3" x14ac:dyDescent="0.15">
      <c r="B182" s="1067" t="s">
        <v>2422</v>
      </c>
      <c r="C182" s="1077" t="s">
        <v>1621</v>
      </c>
    </row>
    <row r="183" spans="2:3" x14ac:dyDescent="0.15">
      <c r="B183" s="1067"/>
      <c r="C183" s="1077" t="s">
        <v>1622</v>
      </c>
    </row>
    <row r="184" spans="2:3" x14ac:dyDescent="0.15">
      <c r="B184" s="1069"/>
      <c r="C184" s="1082" t="s">
        <v>1623</v>
      </c>
    </row>
    <row r="185" spans="2:3" x14ac:dyDescent="0.15">
      <c r="B185" s="1073" t="s">
        <v>225</v>
      </c>
      <c r="C185" s="1074"/>
    </row>
    <row r="186" spans="2:3" x14ac:dyDescent="0.15">
      <c r="B186" s="1065" t="s">
        <v>632</v>
      </c>
      <c r="C186" s="1065" t="s">
        <v>1624</v>
      </c>
    </row>
    <row r="187" spans="2:3" x14ac:dyDescent="0.15">
      <c r="B187" s="1067"/>
      <c r="C187" s="1067" t="s">
        <v>1625</v>
      </c>
    </row>
    <row r="188" spans="2:3" x14ac:dyDescent="0.15">
      <c r="B188" s="1069"/>
      <c r="C188" s="1069" t="s">
        <v>633</v>
      </c>
    </row>
    <row r="189" spans="2:3" x14ac:dyDescent="0.15">
      <c r="B189" s="1070" t="s">
        <v>634</v>
      </c>
      <c r="C189" s="1070" t="s">
        <v>808</v>
      </c>
    </row>
    <row r="190" spans="2:3" x14ac:dyDescent="0.15">
      <c r="B190" s="1070" t="s">
        <v>635</v>
      </c>
      <c r="C190" s="1070" t="s">
        <v>636</v>
      </c>
    </row>
    <row r="191" spans="2:3" x14ac:dyDescent="0.15">
      <c r="B191" s="1065" t="s">
        <v>637</v>
      </c>
      <c r="C191" s="1065" t="s">
        <v>1626</v>
      </c>
    </row>
    <row r="192" spans="2:3" x14ac:dyDescent="0.15">
      <c r="B192" s="1069"/>
      <c r="C192" s="1069" t="s">
        <v>1627</v>
      </c>
    </row>
    <row r="193" spans="2:3" x14ac:dyDescent="0.15">
      <c r="B193" s="1070" t="s">
        <v>638</v>
      </c>
      <c r="C193" s="1070" t="s">
        <v>639</v>
      </c>
    </row>
    <row r="194" spans="2:3" s="1102" customFormat="1" ht="18" customHeight="1" x14ac:dyDescent="0.15">
      <c r="B194" s="1100" t="s">
        <v>640</v>
      </c>
      <c r="C194" s="1101"/>
    </row>
    <row r="195" spans="2:3" x14ac:dyDescent="0.15">
      <c r="B195" s="1078" t="s">
        <v>189</v>
      </c>
      <c r="C195" s="1079"/>
    </row>
    <row r="196" spans="2:3" x14ac:dyDescent="0.15">
      <c r="B196" s="1070" t="s">
        <v>641</v>
      </c>
      <c r="C196" s="1070" t="s">
        <v>642</v>
      </c>
    </row>
    <row r="197" spans="2:3" x14ac:dyDescent="0.15">
      <c r="B197" s="1065" t="s">
        <v>643</v>
      </c>
      <c r="C197" s="1065" t="s">
        <v>1628</v>
      </c>
    </row>
    <row r="198" spans="2:3" x14ac:dyDescent="0.15">
      <c r="B198" s="1069"/>
      <c r="C198" s="1069" t="s">
        <v>1629</v>
      </c>
    </row>
    <row r="199" spans="2:3" x14ac:dyDescent="0.15">
      <c r="B199" s="1073" t="s">
        <v>259</v>
      </c>
      <c r="C199" s="1074"/>
    </row>
    <row r="200" spans="2:3" x14ac:dyDescent="0.15">
      <c r="B200" s="1070" t="s">
        <v>644</v>
      </c>
      <c r="C200" s="1070" t="s">
        <v>773</v>
      </c>
    </row>
    <row r="201" spans="2:3" x14ac:dyDescent="0.15">
      <c r="B201" s="1070" t="s">
        <v>645</v>
      </c>
      <c r="C201" s="1070" t="s">
        <v>809</v>
      </c>
    </row>
    <row r="202" spans="2:3" x14ac:dyDescent="0.15">
      <c r="B202" s="1078" t="s">
        <v>226</v>
      </c>
      <c r="C202" s="1079"/>
    </row>
    <row r="203" spans="2:3" x14ac:dyDescent="0.15">
      <c r="B203" s="1070" t="s">
        <v>646</v>
      </c>
      <c r="C203" s="1070" t="s">
        <v>774</v>
      </c>
    </row>
    <row r="204" spans="2:3" x14ac:dyDescent="0.15">
      <c r="B204" s="1065" t="s">
        <v>647</v>
      </c>
      <c r="C204" s="1065" t="s">
        <v>1630</v>
      </c>
    </row>
    <row r="205" spans="2:3" x14ac:dyDescent="0.15">
      <c r="B205" s="1067"/>
      <c r="C205" s="1067" t="s">
        <v>1631</v>
      </c>
    </row>
    <row r="206" spans="2:3" x14ac:dyDescent="0.15">
      <c r="B206" s="1069"/>
      <c r="C206" s="1069" t="s">
        <v>1632</v>
      </c>
    </row>
    <row r="207" spans="2:3" ht="18" customHeight="1" x14ac:dyDescent="0.15">
      <c r="B207" s="1061" t="s">
        <v>524</v>
      </c>
      <c r="C207" s="1085"/>
    </row>
    <row r="208" spans="2:3" x14ac:dyDescent="0.15">
      <c r="B208" s="1078" t="s">
        <v>648</v>
      </c>
      <c r="C208" s="1079"/>
    </row>
    <row r="209" spans="2:3" x14ac:dyDescent="0.15">
      <c r="B209" s="1070" t="s">
        <v>1633</v>
      </c>
      <c r="C209" s="1080" t="s">
        <v>810</v>
      </c>
    </row>
    <row r="210" spans="2:3" x14ac:dyDescent="0.15">
      <c r="B210" s="1078" t="s">
        <v>649</v>
      </c>
      <c r="C210" s="1079"/>
    </row>
    <row r="211" spans="2:3" x14ac:dyDescent="0.15">
      <c r="B211" s="1070" t="s">
        <v>1634</v>
      </c>
      <c r="C211" s="1070" t="s">
        <v>811</v>
      </c>
    </row>
    <row r="212" spans="2:3" x14ac:dyDescent="0.15">
      <c r="B212" s="1078" t="s">
        <v>650</v>
      </c>
      <c r="C212" s="1079"/>
    </row>
    <row r="213" spans="2:3" x14ac:dyDescent="0.15">
      <c r="B213" s="1070" t="s">
        <v>1635</v>
      </c>
      <c r="C213" s="1070" t="s">
        <v>812</v>
      </c>
    </row>
    <row r="214" spans="2:3" x14ac:dyDescent="0.15">
      <c r="B214" s="1078" t="s">
        <v>260</v>
      </c>
      <c r="C214" s="1079"/>
    </row>
    <row r="215" spans="2:3" x14ac:dyDescent="0.15">
      <c r="B215" s="1065" t="s">
        <v>2431</v>
      </c>
      <c r="C215" s="1075" t="s">
        <v>2430</v>
      </c>
    </row>
    <row r="216" spans="2:3" ht="13.5" customHeight="1" x14ac:dyDescent="0.15">
      <c r="B216" s="1098"/>
      <c r="C216" s="1099" t="s">
        <v>2432</v>
      </c>
    </row>
    <row r="217" spans="2:3" x14ac:dyDescent="0.15">
      <c r="B217" s="1078" t="s">
        <v>651</v>
      </c>
      <c r="C217" s="1079"/>
    </row>
    <row r="218" spans="2:3" x14ac:dyDescent="0.15">
      <c r="B218" s="1070" t="s">
        <v>1636</v>
      </c>
      <c r="C218" s="1080" t="s">
        <v>813</v>
      </c>
    </row>
    <row r="219" spans="2:3" x14ac:dyDescent="0.15">
      <c r="B219" s="1078" t="s">
        <v>652</v>
      </c>
      <c r="C219" s="1079"/>
    </row>
    <row r="220" spans="2:3" x14ac:dyDescent="0.15">
      <c r="B220" s="1070" t="s">
        <v>1637</v>
      </c>
      <c r="C220" s="1080" t="s">
        <v>1638</v>
      </c>
    </row>
    <row r="221" spans="2:3" x14ac:dyDescent="0.15">
      <c r="B221" s="1078" t="s">
        <v>653</v>
      </c>
      <c r="C221" s="1079"/>
    </row>
    <row r="222" spans="2:3" x14ac:dyDescent="0.15">
      <c r="B222" s="1070" t="s">
        <v>1639</v>
      </c>
      <c r="C222" s="1070" t="s">
        <v>814</v>
      </c>
    </row>
    <row r="223" spans="2:3" x14ac:dyDescent="0.15">
      <c r="B223" s="1078" t="s">
        <v>654</v>
      </c>
      <c r="C223" s="1079"/>
    </row>
    <row r="224" spans="2:3" x14ac:dyDescent="0.15">
      <c r="B224" s="1070" t="s">
        <v>1640</v>
      </c>
      <c r="C224" s="1070" t="s">
        <v>815</v>
      </c>
    </row>
    <row r="225" spans="2:3" x14ac:dyDescent="0.15">
      <c r="B225" s="1078" t="s">
        <v>191</v>
      </c>
      <c r="C225" s="1103"/>
    </row>
    <row r="226" spans="2:3" x14ac:dyDescent="0.15">
      <c r="B226" s="1067" t="s">
        <v>1641</v>
      </c>
      <c r="C226" s="1065" t="s">
        <v>1642</v>
      </c>
    </row>
    <row r="227" spans="2:3" x14ac:dyDescent="0.15">
      <c r="B227" s="1067"/>
      <c r="C227" s="1067" t="s">
        <v>1643</v>
      </c>
    </row>
    <row r="228" spans="2:3" x14ac:dyDescent="0.15">
      <c r="B228" s="1068" t="s">
        <v>2423</v>
      </c>
      <c r="C228" s="1069" t="s">
        <v>830</v>
      </c>
    </row>
  </sheetData>
  <phoneticPr fontId="35"/>
  <pageMargins left="0.70866141732283472" right="0.70866141732283472" top="0.74803149606299213" bottom="0.74803149606299213" header="0.31496062992125984" footer="0.31496062992125984"/>
  <pageSetup paperSize="9" scale="98" orientation="portrait" horizontalDpi="4294967293"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8:G58"/>
  <sheetViews>
    <sheetView zoomScale="70" zoomScaleNormal="70" workbookViewId="0">
      <selection activeCell="L50" sqref="L50"/>
    </sheetView>
  </sheetViews>
  <sheetFormatPr defaultColWidth="9" defaultRowHeight="13.5" customHeight="1" x14ac:dyDescent="0.15"/>
  <cols>
    <col min="1" max="1" width="9" style="157" customWidth="1"/>
    <col min="2" max="2" width="12" style="157" customWidth="1"/>
    <col min="3" max="3" width="64.5" style="157" customWidth="1"/>
    <col min="4" max="7" width="9" style="157" customWidth="1"/>
    <col min="8" max="16384" width="9" style="157"/>
  </cols>
  <sheetData>
    <row r="48" ht="13.5" customHeight="1" thickBot="1" x14ac:dyDescent="0.2"/>
    <row r="49" spans="2:7" ht="13.5" customHeight="1" x14ac:dyDescent="0.15">
      <c r="B49" s="159"/>
      <c r="C49" s="160"/>
      <c r="D49" s="161"/>
    </row>
    <row r="50" spans="2:7" ht="30.75" customHeight="1" x14ac:dyDescent="0.15">
      <c r="B50" s="169"/>
      <c r="C50" s="168" t="s">
        <v>2425</v>
      </c>
      <c r="D50" s="170"/>
      <c r="E50" s="158"/>
      <c r="F50" s="158"/>
      <c r="G50" s="158"/>
    </row>
    <row r="51" spans="2:7" ht="20.25" customHeight="1" x14ac:dyDescent="0.15">
      <c r="B51" s="162"/>
      <c r="C51" s="167" t="s">
        <v>2426</v>
      </c>
      <c r="D51" s="163"/>
      <c r="E51" s="158"/>
      <c r="F51" s="158"/>
      <c r="G51" s="158"/>
    </row>
    <row r="52" spans="2:7" ht="13.5" customHeight="1" x14ac:dyDescent="0.15">
      <c r="B52" s="162"/>
      <c r="C52" s="158"/>
      <c r="D52" s="163"/>
      <c r="E52" s="158"/>
      <c r="F52" s="158"/>
      <c r="G52" s="158"/>
    </row>
    <row r="53" spans="2:7" ht="27" customHeight="1" x14ac:dyDescent="0.15">
      <c r="B53" s="162"/>
      <c r="C53" s="168" t="s">
        <v>2427</v>
      </c>
      <c r="D53" s="163"/>
      <c r="E53" s="158"/>
      <c r="F53" s="158"/>
      <c r="G53" s="158"/>
    </row>
    <row r="54" spans="2:7" ht="18.75" x14ac:dyDescent="0.15">
      <c r="B54" s="162"/>
      <c r="C54" s="158"/>
      <c r="D54" s="163"/>
      <c r="E54" s="158"/>
      <c r="F54" s="158"/>
      <c r="G54" s="158"/>
    </row>
    <row r="55" spans="2:7" ht="18.75" x14ac:dyDescent="0.15">
      <c r="B55" s="162"/>
      <c r="C55" s="171" t="s">
        <v>2</v>
      </c>
      <c r="D55" s="163"/>
      <c r="E55" s="158"/>
      <c r="F55" s="158"/>
      <c r="G55" s="158"/>
    </row>
    <row r="56" spans="2:7" ht="18.75" x14ac:dyDescent="0.15">
      <c r="B56" s="162"/>
      <c r="C56" s="171" t="s">
        <v>655</v>
      </c>
      <c r="D56" s="163"/>
      <c r="E56" s="158"/>
      <c r="F56" s="158"/>
      <c r="G56" s="158"/>
    </row>
    <row r="57" spans="2:7" ht="18.75" x14ac:dyDescent="0.15">
      <c r="B57" s="162"/>
      <c r="C57" s="171" t="s">
        <v>656</v>
      </c>
      <c r="D57" s="163"/>
      <c r="E57" s="158"/>
      <c r="F57" s="158"/>
      <c r="G57" s="158"/>
    </row>
    <row r="58" spans="2:7" ht="13.5" customHeight="1" thickBot="1" x14ac:dyDescent="0.2">
      <c r="B58" s="164"/>
      <c r="C58" s="165"/>
      <c r="D58" s="166"/>
    </row>
  </sheetData>
  <phoneticPr fontId="35"/>
  <pageMargins left="0.70866141732283472" right="0.70866141732283472" top="0.74803149606299213" bottom="0.74803149606299213" header="0.31496062992125984" footer="0.31496062992125984"/>
  <pageSetup paperSize="9" scale="85"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19</vt:i4>
      </vt:variant>
    </vt:vector>
  </HeadingPairs>
  <TitlesOfParts>
    <vt:vector size="49" baseType="lpstr">
      <vt:lpstr>0-1 表紙</vt:lpstr>
      <vt:lpstr>0-2 目次</vt:lpstr>
      <vt:lpstr>0-3 利用の手引き</vt:lpstr>
      <vt:lpstr>1. 統計の目的等</vt:lpstr>
      <vt:lpstr>2.1.邦人の動向 (全般)</vt:lpstr>
      <vt:lpstr>2.2.邦人数推移</vt:lpstr>
      <vt:lpstr>2.3.1 地域別邦人数推移</vt:lpstr>
      <vt:lpstr>2.3.2 地域別永住者数推移</vt:lpstr>
      <vt:lpstr>2.3.3 地域別長期滞在者数推移</vt:lpstr>
      <vt:lpstr>2.4 男女別邦人数推移</vt:lpstr>
      <vt:lpstr>2.5 年齢別邦人数</vt:lpstr>
      <vt:lpstr>2.6 長期滞在者の地域別職業構成</vt:lpstr>
      <vt:lpstr>2.7.1 国別邦人数上位５０位推移</vt:lpstr>
      <vt:lpstr>2.7.2 国別永住者数上位５０位推移</vt:lpstr>
      <vt:lpstr>2.7.3 国別長期滞在者数上位５０位推移</vt:lpstr>
      <vt:lpstr>2.8 在外公館別在留邦人数推移</vt:lpstr>
      <vt:lpstr>2.9 就学・地域別子女数</vt:lpstr>
      <vt:lpstr>3.1.日系企業の動向 (全般) </vt:lpstr>
      <vt:lpstr>3.2.(区分別)企業数推移</vt:lpstr>
      <vt:lpstr>3.3 地域別企業数推移</vt:lpstr>
      <vt:lpstr>3.4 国別日系企業数上位５０位推移</vt:lpstr>
      <vt:lpstr>3.5 在外公館別企業数推移</vt:lpstr>
      <vt:lpstr>4. 統計表（邦人数）（目次）</vt:lpstr>
      <vt:lpstr>4.1 邦人数（全体集計・地域別集計）</vt:lpstr>
      <vt:lpstr>4.2 邦人数（国別・在外公館別）</vt:lpstr>
      <vt:lpstr>5. 統計表 (企業数)（目次）</vt:lpstr>
      <vt:lpstr>5.1 企業数（全体集計・地域別集計）</vt:lpstr>
      <vt:lpstr>5.2 企業数（国別・在外公館別）</vt:lpstr>
      <vt:lpstr>6. 在外公館の管轄区域区分</vt:lpstr>
      <vt:lpstr>7. 裏表紙</vt:lpstr>
      <vt:lpstr>'0-3 利用の手引き'!Print_Area</vt:lpstr>
      <vt:lpstr>'2.1.邦人の動向 (全般)'!Print_Area</vt:lpstr>
      <vt:lpstr>'2.2.邦人数推移'!Print_Area</vt:lpstr>
      <vt:lpstr>'2.3.1 地域別邦人数推移'!Print_Area</vt:lpstr>
      <vt:lpstr>'2.3.2 地域別永住者数推移'!Print_Area</vt:lpstr>
      <vt:lpstr>'2.3.3 地域別長期滞在者数推移'!Print_Area</vt:lpstr>
      <vt:lpstr>'2.4 男女別邦人数推移'!Print_Area</vt:lpstr>
      <vt:lpstr>'2.5 年齢別邦人数'!Print_Area</vt:lpstr>
      <vt:lpstr>'2.6 長期滞在者の地域別職業構成'!Print_Area</vt:lpstr>
      <vt:lpstr>'2.7.1 国別邦人数上位５０位推移'!Print_Area</vt:lpstr>
      <vt:lpstr>'2.7.2 国別永住者数上位５０位推移'!Print_Area</vt:lpstr>
      <vt:lpstr>'2.9 就学・地域別子女数'!Print_Area</vt:lpstr>
      <vt:lpstr>'3.1.日系企業の動向 (全般) '!Print_Area</vt:lpstr>
      <vt:lpstr>'3.2.(区分別)企業数推移'!Print_Area</vt:lpstr>
      <vt:lpstr>'3.3 地域別企業数推移'!Print_Area</vt:lpstr>
      <vt:lpstr>'4.1 邦人数（全体集計・地域別集計）'!Print_Area</vt:lpstr>
      <vt:lpstr>'4.2 邦人数（国別・在外公館別）'!Print_Area</vt:lpstr>
      <vt:lpstr>'5. 統計表 (企業数)（目次）'!Print_Area</vt:lpstr>
      <vt:lpstr>'7. 裏表紙'!Print_Area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海外在留邦人数調査統計　平成２７年要約版</dc:title>
  <dc:creator>外務省領事局政策課</dc:creator>
  <cp:lastModifiedBy>情報通信課</cp:lastModifiedBy>
  <cp:lastPrinted>2019-08-16T06:00:30Z</cp:lastPrinted>
  <dcterms:created xsi:type="dcterms:W3CDTF">2014-06-24T06:14:20Z</dcterms:created>
  <dcterms:modified xsi:type="dcterms:W3CDTF">2019-08-19T03:25:47Z</dcterms:modified>
</cp:coreProperties>
</file>